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arthelf\Documents\Projects\CoS\CoS 5\D02\D02.03 Taxonomy\"/>
    </mc:Choice>
  </mc:AlternateContent>
  <bookViews>
    <workbookView xWindow="0" yWindow="0" windowWidth="19200" windowHeight="7050"/>
  </bookViews>
  <sheets>
    <sheet name="1. ReadMe" sheetId="1" r:id="rId1"/>
    <sheet name="ReadMe__" sheetId="2" state="hidden" r:id="rId2"/>
    <sheet name="2. Taxonomy" sheetId="3" r:id="rId3"/>
    <sheet name="Aggregated_Input_BottomUp" sheetId="4" state="hidden" r:id="rId4"/>
    <sheet name="3.1 Patterns" sheetId="5" r:id="rId5"/>
    <sheet name="3.1.1 Patterns_2nd level" sheetId="6" r:id="rId6"/>
    <sheet name="3.2 Themes" sheetId="7" r:id="rId7"/>
    <sheet name="3.2.1 Themes_2nd level" sheetId="8" r:id="rId8"/>
    <sheet name="4.1 Input_Patterns_TopDown" sheetId="9" r:id="rId9"/>
    <sheet name="4.2 Input_Themes_TopDown" sheetId="10" r:id="rId10"/>
  </sheets>
  <definedNames>
    <definedName name="_xlnm._FilterDatabase" localSheetId="2" hidden="1">'2. Taxonomy'!$A$2:$J$281</definedName>
    <definedName name="_xlnm._FilterDatabase" localSheetId="3" hidden="1">Aggregated_Input_BottomUp!$A$1:$A$1451</definedName>
    <definedName name="_xlnm._FilterDatabase" localSheetId="1" hidden="1">ReadMe__!$A$1:$C$17</definedName>
  </definedNames>
  <calcPr calcId="162913"/>
</workbook>
</file>

<file path=xl/calcChain.xml><?xml version="1.0" encoding="utf-8"?>
<calcChain xmlns="http://schemas.openxmlformats.org/spreadsheetml/2006/main">
  <c r="E4" i="3" l="1"/>
  <c r="F4" i="3"/>
  <c r="G4" i="3"/>
  <c r="H4" i="3"/>
  <c r="I4" i="3"/>
  <c r="E5" i="3"/>
  <c r="F5" i="3"/>
  <c r="G5" i="3"/>
  <c r="H5" i="3"/>
  <c r="I5" i="3"/>
  <c r="E6" i="3"/>
  <c r="F6" i="3"/>
  <c r="G6" i="3"/>
  <c r="H6" i="3"/>
  <c r="I6" i="3"/>
  <c r="E7" i="3"/>
  <c r="F7" i="3"/>
  <c r="G7" i="3"/>
  <c r="H7" i="3"/>
  <c r="I7" i="3"/>
  <c r="E8" i="3"/>
  <c r="F8" i="3"/>
  <c r="G8" i="3"/>
  <c r="H8" i="3"/>
  <c r="I8" i="3"/>
  <c r="E9" i="3"/>
  <c r="F9" i="3"/>
  <c r="G9" i="3"/>
  <c r="H9" i="3"/>
  <c r="I9" i="3"/>
  <c r="E10" i="3"/>
  <c r="F10" i="3"/>
  <c r="G10" i="3"/>
  <c r="H10" i="3"/>
  <c r="I10" i="3"/>
  <c r="E11" i="3"/>
  <c r="F11" i="3"/>
  <c r="G11" i="3"/>
  <c r="H11" i="3"/>
  <c r="I11" i="3"/>
  <c r="E12" i="3"/>
  <c r="F12" i="3"/>
  <c r="G12" i="3"/>
  <c r="H12" i="3"/>
  <c r="I12" i="3"/>
  <c r="E13" i="3"/>
  <c r="F13" i="3"/>
  <c r="G13" i="3"/>
  <c r="H13" i="3"/>
  <c r="I13" i="3"/>
  <c r="E14" i="3"/>
  <c r="F14" i="3"/>
  <c r="G14" i="3"/>
  <c r="H14" i="3"/>
  <c r="I14" i="3"/>
  <c r="E15" i="3"/>
  <c r="F15" i="3"/>
  <c r="G15" i="3"/>
  <c r="H15" i="3"/>
  <c r="I15" i="3"/>
  <c r="E16" i="3"/>
  <c r="F16" i="3"/>
  <c r="G16" i="3"/>
  <c r="H16" i="3"/>
  <c r="I16" i="3"/>
  <c r="E17" i="3"/>
  <c r="F17" i="3"/>
  <c r="G17" i="3"/>
  <c r="H17" i="3"/>
  <c r="I17" i="3"/>
  <c r="E18" i="3"/>
  <c r="F18" i="3"/>
  <c r="G18" i="3"/>
  <c r="H18" i="3"/>
  <c r="I18" i="3"/>
  <c r="E19" i="3"/>
  <c r="F19" i="3"/>
  <c r="G19" i="3"/>
  <c r="H19" i="3"/>
  <c r="I19" i="3"/>
  <c r="E20" i="3"/>
  <c r="F20" i="3"/>
  <c r="G20" i="3"/>
  <c r="H20" i="3"/>
  <c r="I20" i="3"/>
  <c r="E21" i="3"/>
  <c r="F21" i="3"/>
  <c r="G21" i="3"/>
  <c r="H21" i="3"/>
  <c r="I21" i="3"/>
  <c r="E22" i="3"/>
  <c r="F22" i="3"/>
  <c r="G22" i="3"/>
  <c r="H22" i="3"/>
  <c r="I22" i="3"/>
  <c r="E23" i="3"/>
  <c r="F23" i="3"/>
  <c r="G23" i="3"/>
  <c r="H23" i="3"/>
  <c r="I23" i="3"/>
  <c r="E24" i="3"/>
  <c r="F24" i="3"/>
  <c r="G24" i="3"/>
  <c r="H24" i="3"/>
  <c r="I24" i="3"/>
  <c r="E25" i="3"/>
  <c r="F25" i="3"/>
  <c r="G25" i="3"/>
  <c r="H25" i="3"/>
  <c r="I25" i="3"/>
  <c r="E26" i="3"/>
  <c r="F26" i="3"/>
  <c r="G26" i="3"/>
  <c r="H26" i="3"/>
  <c r="I26" i="3"/>
  <c r="E27" i="3"/>
  <c r="F27" i="3"/>
  <c r="G27" i="3"/>
  <c r="H27" i="3"/>
  <c r="I27" i="3"/>
  <c r="E28" i="3"/>
  <c r="F28" i="3"/>
  <c r="G28" i="3"/>
  <c r="H28" i="3"/>
  <c r="I28" i="3"/>
  <c r="E29" i="3"/>
  <c r="F29" i="3"/>
  <c r="G29" i="3"/>
  <c r="H29" i="3"/>
  <c r="I29" i="3"/>
  <c r="E30" i="3"/>
  <c r="F30" i="3"/>
  <c r="G30" i="3"/>
  <c r="H30" i="3"/>
  <c r="I30" i="3"/>
  <c r="E31" i="3"/>
  <c r="F31" i="3"/>
  <c r="G31" i="3"/>
  <c r="H31" i="3"/>
  <c r="I31" i="3"/>
  <c r="E32" i="3"/>
  <c r="F32" i="3"/>
  <c r="G32" i="3"/>
  <c r="H32" i="3"/>
  <c r="I32" i="3"/>
  <c r="E33" i="3"/>
  <c r="F33" i="3"/>
  <c r="G33" i="3"/>
  <c r="H33" i="3"/>
  <c r="I33" i="3"/>
  <c r="E34" i="3"/>
  <c r="F34" i="3"/>
  <c r="G34" i="3"/>
  <c r="H34" i="3"/>
  <c r="I34" i="3"/>
  <c r="E35" i="3"/>
  <c r="F35" i="3"/>
  <c r="G35" i="3"/>
  <c r="H35" i="3"/>
  <c r="I35" i="3"/>
  <c r="E36" i="3"/>
  <c r="F36" i="3"/>
  <c r="G36" i="3"/>
  <c r="H36" i="3"/>
  <c r="I36" i="3"/>
  <c r="E37" i="3"/>
  <c r="F37" i="3"/>
  <c r="G37" i="3"/>
  <c r="H37" i="3"/>
  <c r="I37" i="3"/>
  <c r="E38" i="3"/>
  <c r="F38" i="3"/>
  <c r="G38" i="3"/>
  <c r="H38" i="3"/>
  <c r="I38" i="3"/>
  <c r="E39" i="3"/>
  <c r="F39" i="3"/>
  <c r="G39" i="3"/>
  <c r="H39" i="3"/>
  <c r="I39" i="3"/>
  <c r="E40" i="3"/>
  <c r="F40" i="3"/>
  <c r="G40" i="3"/>
  <c r="H40" i="3"/>
  <c r="I40" i="3"/>
  <c r="E41" i="3"/>
  <c r="F41" i="3"/>
  <c r="G41" i="3"/>
  <c r="H41" i="3"/>
  <c r="I41" i="3"/>
  <c r="E42" i="3"/>
  <c r="F42" i="3"/>
  <c r="G42" i="3"/>
  <c r="H42" i="3"/>
  <c r="I42" i="3"/>
  <c r="E43" i="3"/>
  <c r="F43" i="3"/>
  <c r="G43" i="3"/>
  <c r="H43" i="3"/>
  <c r="I43" i="3"/>
  <c r="E44" i="3"/>
  <c r="F44" i="3"/>
  <c r="G44" i="3"/>
  <c r="H44" i="3"/>
  <c r="I44" i="3"/>
  <c r="E45" i="3"/>
  <c r="F45" i="3"/>
  <c r="G45" i="3"/>
  <c r="H45" i="3"/>
  <c r="I45" i="3"/>
  <c r="E46" i="3"/>
  <c r="F46" i="3"/>
  <c r="G46" i="3"/>
  <c r="H46" i="3"/>
  <c r="I46" i="3"/>
  <c r="E47" i="3"/>
  <c r="F47" i="3"/>
  <c r="G47" i="3"/>
  <c r="H47" i="3"/>
  <c r="I47" i="3"/>
  <c r="E48" i="3"/>
  <c r="F48" i="3"/>
  <c r="G48" i="3"/>
  <c r="H48" i="3"/>
  <c r="I48" i="3"/>
  <c r="E49" i="3"/>
  <c r="F49" i="3"/>
  <c r="G49" i="3"/>
  <c r="H49" i="3"/>
  <c r="I49" i="3"/>
  <c r="E50" i="3"/>
  <c r="F50" i="3"/>
  <c r="G50" i="3"/>
  <c r="H50" i="3"/>
  <c r="I50" i="3"/>
  <c r="E51" i="3"/>
  <c r="F51" i="3"/>
  <c r="G51" i="3"/>
  <c r="H51" i="3"/>
  <c r="I51" i="3"/>
  <c r="E52" i="3"/>
  <c r="F52" i="3"/>
  <c r="G52" i="3"/>
  <c r="H52" i="3"/>
  <c r="I52" i="3"/>
  <c r="E53" i="3"/>
  <c r="F53" i="3"/>
  <c r="G53" i="3"/>
  <c r="H53" i="3"/>
  <c r="I53" i="3"/>
  <c r="E54" i="3"/>
  <c r="F54" i="3"/>
  <c r="G54" i="3"/>
  <c r="H54" i="3"/>
  <c r="I54" i="3"/>
  <c r="E55" i="3"/>
  <c r="F55" i="3"/>
  <c r="G55" i="3"/>
  <c r="H55" i="3"/>
  <c r="I55" i="3"/>
  <c r="E56" i="3"/>
  <c r="F56" i="3"/>
  <c r="G56" i="3"/>
  <c r="H56" i="3"/>
  <c r="I56" i="3"/>
  <c r="E57" i="3"/>
  <c r="F57" i="3"/>
  <c r="G57" i="3"/>
  <c r="H57" i="3"/>
  <c r="I57" i="3"/>
  <c r="E58" i="3"/>
  <c r="F58" i="3"/>
  <c r="G58" i="3"/>
  <c r="H58" i="3"/>
  <c r="I58" i="3"/>
  <c r="E59" i="3"/>
  <c r="F59" i="3"/>
  <c r="G59" i="3"/>
  <c r="H59" i="3"/>
  <c r="I59" i="3"/>
  <c r="E60" i="3"/>
  <c r="F60" i="3"/>
  <c r="G60" i="3"/>
  <c r="H60" i="3"/>
  <c r="I60" i="3"/>
  <c r="E61" i="3"/>
  <c r="F61" i="3"/>
  <c r="G61" i="3"/>
  <c r="H61" i="3"/>
  <c r="I61" i="3"/>
  <c r="E62" i="3"/>
  <c r="F62" i="3"/>
  <c r="G62" i="3"/>
  <c r="H62" i="3"/>
  <c r="I62" i="3"/>
  <c r="E63" i="3"/>
  <c r="F63" i="3"/>
  <c r="G63" i="3"/>
  <c r="H63" i="3"/>
  <c r="I63" i="3"/>
  <c r="E64" i="3"/>
  <c r="F64" i="3"/>
  <c r="G64" i="3"/>
  <c r="H64" i="3"/>
  <c r="I64" i="3"/>
  <c r="E65" i="3"/>
  <c r="F65" i="3"/>
  <c r="G65" i="3"/>
  <c r="H65" i="3"/>
  <c r="I65" i="3"/>
  <c r="E66" i="3"/>
  <c r="F66" i="3"/>
  <c r="G66" i="3"/>
  <c r="H66" i="3"/>
  <c r="I66" i="3"/>
  <c r="E67" i="3"/>
  <c r="F67" i="3"/>
  <c r="G67" i="3"/>
  <c r="H67" i="3"/>
  <c r="I67" i="3"/>
  <c r="E68" i="3"/>
  <c r="F68" i="3"/>
  <c r="G68" i="3"/>
  <c r="H68" i="3"/>
  <c r="I68" i="3"/>
  <c r="E69" i="3"/>
  <c r="F69" i="3"/>
  <c r="G69" i="3"/>
  <c r="H69" i="3"/>
  <c r="I69" i="3"/>
  <c r="E70" i="3"/>
  <c r="F70" i="3"/>
  <c r="G70" i="3"/>
  <c r="H70" i="3"/>
  <c r="I70" i="3"/>
  <c r="E71" i="3"/>
  <c r="F71" i="3"/>
  <c r="G71" i="3"/>
  <c r="H71" i="3"/>
  <c r="I71" i="3"/>
  <c r="E72" i="3"/>
  <c r="F72" i="3"/>
  <c r="G72" i="3"/>
  <c r="H72" i="3"/>
  <c r="I72" i="3"/>
  <c r="E73" i="3"/>
  <c r="F73" i="3"/>
  <c r="G73" i="3"/>
  <c r="H73" i="3"/>
  <c r="I73" i="3"/>
  <c r="E74" i="3"/>
  <c r="F74" i="3"/>
  <c r="G74" i="3"/>
  <c r="H74" i="3"/>
  <c r="I74" i="3"/>
  <c r="E75" i="3"/>
  <c r="F75" i="3"/>
  <c r="G75" i="3"/>
  <c r="H75" i="3"/>
  <c r="I75" i="3"/>
  <c r="E76" i="3"/>
  <c r="F76" i="3"/>
  <c r="G76" i="3"/>
  <c r="H76" i="3"/>
  <c r="I76" i="3"/>
  <c r="E77" i="3"/>
  <c r="F77" i="3"/>
  <c r="G77" i="3"/>
  <c r="H77" i="3"/>
  <c r="I77" i="3"/>
  <c r="E78" i="3"/>
  <c r="F78" i="3"/>
  <c r="G78" i="3"/>
  <c r="H78" i="3"/>
  <c r="I78" i="3"/>
  <c r="E79" i="3"/>
  <c r="F79" i="3"/>
  <c r="G79" i="3"/>
  <c r="H79" i="3"/>
  <c r="I79" i="3"/>
  <c r="E80" i="3"/>
  <c r="F80" i="3"/>
  <c r="G80" i="3"/>
  <c r="H80" i="3"/>
  <c r="I80" i="3"/>
  <c r="E81" i="3"/>
  <c r="F81" i="3"/>
  <c r="G81" i="3"/>
  <c r="H81" i="3"/>
  <c r="I81" i="3"/>
  <c r="E82" i="3"/>
  <c r="F82" i="3"/>
  <c r="G82" i="3"/>
  <c r="H82" i="3"/>
  <c r="I82" i="3"/>
  <c r="E83" i="3"/>
  <c r="F83" i="3"/>
  <c r="G83" i="3"/>
  <c r="H83" i="3"/>
  <c r="I83" i="3"/>
  <c r="E84" i="3"/>
  <c r="F84" i="3"/>
  <c r="G84" i="3"/>
  <c r="H84" i="3"/>
  <c r="I84" i="3"/>
  <c r="E85" i="3"/>
  <c r="F85" i="3"/>
  <c r="G85" i="3"/>
  <c r="H85" i="3"/>
  <c r="I85" i="3"/>
  <c r="E86" i="3"/>
  <c r="F86" i="3"/>
  <c r="G86" i="3"/>
  <c r="H86" i="3"/>
  <c r="I86" i="3"/>
  <c r="E87" i="3"/>
  <c r="F87" i="3"/>
  <c r="G87" i="3"/>
  <c r="H87" i="3"/>
  <c r="I87" i="3"/>
  <c r="E88" i="3"/>
  <c r="F88" i="3"/>
  <c r="G88" i="3"/>
  <c r="H88" i="3"/>
  <c r="I88" i="3"/>
  <c r="E89" i="3"/>
  <c r="F89" i="3"/>
  <c r="G89" i="3"/>
  <c r="H89" i="3"/>
  <c r="I89" i="3"/>
  <c r="E90" i="3"/>
  <c r="F90" i="3"/>
  <c r="G90" i="3"/>
  <c r="H90" i="3"/>
  <c r="I90" i="3"/>
  <c r="E91" i="3"/>
  <c r="F91" i="3"/>
  <c r="G91" i="3"/>
  <c r="H91" i="3"/>
  <c r="I91" i="3"/>
  <c r="E92" i="3"/>
  <c r="F92" i="3"/>
  <c r="G92" i="3"/>
  <c r="H92" i="3"/>
  <c r="I92" i="3"/>
  <c r="E93" i="3"/>
  <c r="F93" i="3"/>
  <c r="G93" i="3"/>
  <c r="H93" i="3"/>
  <c r="I93" i="3"/>
  <c r="E94" i="3"/>
  <c r="F94" i="3"/>
  <c r="G94" i="3"/>
  <c r="H94" i="3"/>
  <c r="I94" i="3"/>
  <c r="E95" i="3"/>
  <c r="F95" i="3"/>
  <c r="G95" i="3"/>
  <c r="H95" i="3"/>
  <c r="I95" i="3"/>
  <c r="E96" i="3"/>
  <c r="F96" i="3"/>
  <c r="G96" i="3"/>
  <c r="H96" i="3"/>
  <c r="I96" i="3"/>
  <c r="E97" i="3"/>
  <c r="F97" i="3"/>
  <c r="G97" i="3"/>
  <c r="H97" i="3"/>
  <c r="I97" i="3"/>
  <c r="E98" i="3"/>
  <c r="F98" i="3"/>
  <c r="G98" i="3"/>
  <c r="H98" i="3"/>
  <c r="I98" i="3"/>
  <c r="E99" i="3"/>
  <c r="F99" i="3"/>
  <c r="G99" i="3"/>
  <c r="H99" i="3"/>
  <c r="I99" i="3"/>
  <c r="E100" i="3"/>
  <c r="F100" i="3"/>
  <c r="G100" i="3"/>
  <c r="H100" i="3"/>
  <c r="I100" i="3"/>
  <c r="E101" i="3"/>
  <c r="F101" i="3"/>
  <c r="G101" i="3"/>
  <c r="H101" i="3"/>
  <c r="I101" i="3"/>
  <c r="E102" i="3"/>
  <c r="F102" i="3"/>
  <c r="G102" i="3"/>
  <c r="H102" i="3"/>
  <c r="I102" i="3"/>
  <c r="E103" i="3"/>
  <c r="F103" i="3"/>
  <c r="G103" i="3"/>
  <c r="H103" i="3"/>
  <c r="I103" i="3"/>
  <c r="E104" i="3"/>
  <c r="F104" i="3"/>
  <c r="G104" i="3"/>
  <c r="H104" i="3"/>
  <c r="I104" i="3"/>
  <c r="E105" i="3"/>
  <c r="F105" i="3"/>
  <c r="G105" i="3"/>
  <c r="H105" i="3"/>
  <c r="I105" i="3"/>
  <c r="E106" i="3"/>
  <c r="F106" i="3"/>
  <c r="G106" i="3"/>
  <c r="H106" i="3"/>
  <c r="I106" i="3"/>
  <c r="E107" i="3"/>
  <c r="F107" i="3"/>
  <c r="G107" i="3"/>
  <c r="H107" i="3"/>
  <c r="I107" i="3"/>
  <c r="E108" i="3"/>
  <c r="F108" i="3"/>
  <c r="G108" i="3"/>
  <c r="H108" i="3"/>
  <c r="I108" i="3"/>
  <c r="E109" i="3"/>
  <c r="F109" i="3"/>
  <c r="G109" i="3"/>
  <c r="H109" i="3"/>
  <c r="I109" i="3"/>
  <c r="E110" i="3"/>
  <c r="F110" i="3"/>
  <c r="G110" i="3"/>
  <c r="H110" i="3"/>
  <c r="I110" i="3"/>
  <c r="E111" i="3"/>
  <c r="F111" i="3"/>
  <c r="G111" i="3"/>
  <c r="H111" i="3"/>
  <c r="I111" i="3"/>
  <c r="E112" i="3"/>
  <c r="F112" i="3"/>
  <c r="G112" i="3"/>
  <c r="H112" i="3"/>
  <c r="I112" i="3"/>
  <c r="E113" i="3"/>
  <c r="F113" i="3"/>
  <c r="G113" i="3"/>
  <c r="H113" i="3"/>
  <c r="I113" i="3"/>
  <c r="E114" i="3"/>
  <c r="F114" i="3"/>
  <c r="G114" i="3"/>
  <c r="H114" i="3"/>
  <c r="I114" i="3"/>
  <c r="E115" i="3"/>
  <c r="F115" i="3"/>
  <c r="G115" i="3"/>
  <c r="H115" i="3"/>
  <c r="I115" i="3"/>
  <c r="E116" i="3"/>
  <c r="F116" i="3"/>
  <c r="G116" i="3"/>
  <c r="H116" i="3"/>
  <c r="I116" i="3"/>
  <c r="E117" i="3"/>
  <c r="F117" i="3"/>
  <c r="G117" i="3"/>
  <c r="H117" i="3"/>
  <c r="I117" i="3"/>
  <c r="E118" i="3"/>
  <c r="F118" i="3"/>
  <c r="G118" i="3"/>
  <c r="H118" i="3"/>
  <c r="I118" i="3"/>
  <c r="E119" i="3"/>
  <c r="F119" i="3"/>
  <c r="G119" i="3"/>
  <c r="H119" i="3"/>
  <c r="I119" i="3"/>
  <c r="E120" i="3"/>
  <c r="F120" i="3"/>
  <c r="G120" i="3"/>
  <c r="H120" i="3"/>
  <c r="I120" i="3"/>
  <c r="E121" i="3"/>
  <c r="F121" i="3"/>
  <c r="G121" i="3"/>
  <c r="H121" i="3"/>
  <c r="I121" i="3"/>
  <c r="E122" i="3"/>
  <c r="F122" i="3"/>
  <c r="G122" i="3"/>
  <c r="H122" i="3"/>
  <c r="I122" i="3"/>
  <c r="E123" i="3"/>
  <c r="F123" i="3"/>
  <c r="G123" i="3"/>
  <c r="H123" i="3"/>
  <c r="I123" i="3"/>
  <c r="E124" i="3"/>
  <c r="F124" i="3"/>
  <c r="G124" i="3"/>
  <c r="H124" i="3"/>
  <c r="I124" i="3"/>
  <c r="E125" i="3"/>
  <c r="F125" i="3"/>
  <c r="G125" i="3"/>
  <c r="H125" i="3"/>
  <c r="I125" i="3"/>
  <c r="E126" i="3"/>
  <c r="F126" i="3"/>
  <c r="G126" i="3"/>
  <c r="H126" i="3"/>
  <c r="I126" i="3"/>
  <c r="E127" i="3"/>
  <c r="F127" i="3"/>
  <c r="G127" i="3"/>
  <c r="H127" i="3"/>
  <c r="I127" i="3"/>
  <c r="E128" i="3"/>
  <c r="F128" i="3"/>
  <c r="G128" i="3"/>
  <c r="H128" i="3"/>
  <c r="I128" i="3"/>
  <c r="E129" i="3"/>
  <c r="F129" i="3"/>
  <c r="G129" i="3"/>
  <c r="H129" i="3"/>
  <c r="I129" i="3"/>
  <c r="E130" i="3"/>
  <c r="F130" i="3"/>
  <c r="G130" i="3"/>
  <c r="H130" i="3"/>
  <c r="I130" i="3"/>
  <c r="E131" i="3"/>
  <c r="F131" i="3"/>
  <c r="G131" i="3"/>
  <c r="H131" i="3"/>
  <c r="I131" i="3"/>
  <c r="E132" i="3"/>
  <c r="F132" i="3"/>
  <c r="G132" i="3"/>
  <c r="H132" i="3"/>
  <c r="I132" i="3"/>
  <c r="E133" i="3"/>
  <c r="F133" i="3"/>
  <c r="G133" i="3"/>
  <c r="H133" i="3"/>
  <c r="I133" i="3"/>
  <c r="E134" i="3"/>
  <c r="F134" i="3"/>
  <c r="G134" i="3"/>
  <c r="H134" i="3"/>
  <c r="I134" i="3"/>
  <c r="E135" i="3"/>
  <c r="F135" i="3"/>
  <c r="G135" i="3"/>
  <c r="H135" i="3"/>
  <c r="I135" i="3"/>
  <c r="E136" i="3"/>
  <c r="F136" i="3"/>
  <c r="G136" i="3"/>
  <c r="H136" i="3"/>
  <c r="I136" i="3"/>
  <c r="E137" i="3"/>
  <c r="F137" i="3"/>
  <c r="G137" i="3"/>
  <c r="H137" i="3"/>
  <c r="I137" i="3"/>
  <c r="E138" i="3"/>
  <c r="F138" i="3"/>
  <c r="G138" i="3"/>
  <c r="H138" i="3"/>
  <c r="I138" i="3"/>
  <c r="E139" i="3"/>
  <c r="F139" i="3"/>
  <c r="G139" i="3"/>
  <c r="H139" i="3"/>
  <c r="I139" i="3"/>
  <c r="E140" i="3"/>
  <c r="F140" i="3"/>
  <c r="G140" i="3"/>
  <c r="H140" i="3"/>
  <c r="I140" i="3"/>
  <c r="E141" i="3"/>
  <c r="F141" i="3"/>
  <c r="G141" i="3"/>
  <c r="H141" i="3"/>
  <c r="I141" i="3"/>
  <c r="E142" i="3"/>
  <c r="F142" i="3"/>
  <c r="G142" i="3"/>
  <c r="H142" i="3"/>
  <c r="I142" i="3"/>
  <c r="E143" i="3"/>
  <c r="F143" i="3"/>
  <c r="G143" i="3"/>
  <c r="H143" i="3"/>
  <c r="I143" i="3"/>
  <c r="E144" i="3"/>
  <c r="F144" i="3"/>
  <c r="G144" i="3"/>
  <c r="H144" i="3"/>
  <c r="I144" i="3"/>
  <c r="E145" i="3"/>
  <c r="F145" i="3"/>
  <c r="G145" i="3"/>
  <c r="H145" i="3"/>
  <c r="I145" i="3"/>
  <c r="E146" i="3"/>
  <c r="F146" i="3"/>
  <c r="G146" i="3"/>
  <c r="H146" i="3"/>
  <c r="I146" i="3"/>
  <c r="E147" i="3"/>
  <c r="F147" i="3"/>
  <c r="G147" i="3"/>
  <c r="H147" i="3"/>
  <c r="I147" i="3"/>
  <c r="E148" i="3"/>
  <c r="F148" i="3"/>
  <c r="G148" i="3"/>
  <c r="H148" i="3"/>
  <c r="I148" i="3"/>
  <c r="E149" i="3"/>
  <c r="F149" i="3"/>
  <c r="G149" i="3"/>
  <c r="H149" i="3"/>
  <c r="I149" i="3"/>
  <c r="E150" i="3"/>
  <c r="F150" i="3"/>
  <c r="G150" i="3"/>
  <c r="H150" i="3"/>
  <c r="I150" i="3"/>
  <c r="E151" i="3"/>
  <c r="F151" i="3"/>
  <c r="G151" i="3"/>
  <c r="H151" i="3"/>
  <c r="I151" i="3"/>
  <c r="E152" i="3"/>
  <c r="F152" i="3"/>
  <c r="G152" i="3"/>
  <c r="H152" i="3"/>
  <c r="I152" i="3"/>
  <c r="E153" i="3"/>
  <c r="F153" i="3"/>
  <c r="G153" i="3"/>
  <c r="H153" i="3"/>
  <c r="I153" i="3"/>
  <c r="E154" i="3"/>
  <c r="F154" i="3"/>
  <c r="G154" i="3"/>
  <c r="H154" i="3"/>
  <c r="I154" i="3"/>
  <c r="E155" i="3"/>
  <c r="F155" i="3"/>
  <c r="G155" i="3"/>
  <c r="H155" i="3"/>
  <c r="I155" i="3"/>
  <c r="E156" i="3"/>
  <c r="F156" i="3"/>
  <c r="G156" i="3"/>
  <c r="H156" i="3"/>
  <c r="I156" i="3"/>
  <c r="E157" i="3"/>
  <c r="F157" i="3"/>
  <c r="G157" i="3"/>
  <c r="H157" i="3"/>
  <c r="I157" i="3"/>
  <c r="E158" i="3"/>
  <c r="F158" i="3"/>
  <c r="G158" i="3"/>
  <c r="H158" i="3"/>
  <c r="I158" i="3"/>
  <c r="E159" i="3"/>
  <c r="F159" i="3"/>
  <c r="G159" i="3"/>
  <c r="H159" i="3"/>
  <c r="I159" i="3"/>
  <c r="E160" i="3"/>
  <c r="F160" i="3"/>
  <c r="G160" i="3"/>
  <c r="H160" i="3"/>
  <c r="I160" i="3"/>
  <c r="E161" i="3"/>
  <c r="F161" i="3"/>
  <c r="G161" i="3"/>
  <c r="H161" i="3"/>
  <c r="I161" i="3"/>
  <c r="E162" i="3"/>
  <c r="F162" i="3"/>
  <c r="G162" i="3"/>
  <c r="H162" i="3"/>
  <c r="I162" i="3"/>
  <c r="E163" i="3"/>
  <c r="F163" i="3"/>
  <c r="G163" i="3"/>
  <c r="H163" i="3"/>
  <c r="I163" i="3"/>
  <c r="E164" i="3"/>
  <c r="F164" i="3"/>
  <c r="G164" i="3"/>
  <c r="H164" i="3"/>
  <c r="I164" i="3"/>
  <c r="E165" i="3"/>
  <c r="F165" i="3"/>
  <c r="G165" i="3"/>
  <c r="H165" i="3"/>
  <c r="I165" i="3"/>
  <c r="E166" i="3"/>
  <c r="F166" i="3"/>
  <c r="G166" i="3"/>
  <c r="H166" i="3"/>
  <c r="I166" i="3"/>
  <c r="E167" i="3"/>
  <c r="F167" i="3"/>
  <c r="G167" i="3"/>
  <c r="H167" i="3"/>
  <c r="I167" i="3"/>
  <c r="E168" i="3"/>
  <c r="F168" i="3"/>
  <c r="G168" i="3"/>
  <c r="H168" i="3"/>
  <c r="I168" i="3"/>
  <c r="E169" i="3"/>
  <c r="F169" i="3"/>
  <c r="G169" i="3"/>
  <c r="H169" i="3"/>
  <c r="I169" i="3"/>
  <c r="E170" i="3"/>
  <c r="F170" i="3"/>
  <c r="G170" i="3"/>
  <c r="H170" i="3"/>
  <c r="I170" i="3"/>
  <c r="E171" i="3"/>
  <c r="F171" i="3"/>
  <c r="G171" i="3"/>
  <c r="H171" i="3"/>
  <c r="I171" i="3"/>
  <c r="E172" i="3"/>
  <c r="F172" i="3"/>
  <c r="G172" i="3"/>
  <c r="H172" i="3"/>
  <c r="I172" i="3"/>
  <c r="E173" i="3"/>
  <c r="F173" i="3"/>
  <c r="G173" i="3"/>
  <c r="H173" i="3"/>
  <c r="I173" i="3"/>
  <c r="E174" i="3"/>
  <c r="F174" i="3"/>
  <c r="G174" i="3"/>
  <c r="H174" i="3"/>
  <c r="I174" i="3"/>
  <c r="E175" i="3"/>
  <c r="F175" i="3"/>
  <c r="G175" i="3"/>
  <c r="H175" i="3"/>
  <c r="I175" i="3"/>
  <c r="E176" i="3"/>
  <c r="F176" i="3"/>
  <c r="G176" i="3"/>
  <c r="H176" i="3"/>
  <c r="I176" i="3"/>
  <c r="E177" i="3"/>
  <c r="F177" i="3"/>
  <c r="G177" i="3"/>
  <c r="H177" i="3"/>
  <c r="I177" i="3"/>
  <c r="E178" i="3"/>
  <c r="F178" i="3"/>
  <c r="G178" i="3"/>
  <c r="H178" i="3"/>
  <c r="I178" i="3"/>
  <c r="E179" i="3"/>
  <c r="F179" i="3"/>
  <c r="G179" i="3"/>
  <c r="H179" i="3"/>
  <c r="I179" i="3"/>
  <c r="E180" i="3"/>
  <c r="F180" i="3"/>
  <c r="G180" i="3"/>
  <c r="H180" i="3"/>
  <c r="I180" i="3"/>
  <c r="E181" i="3"/>
  <c r="F181" i="3"/>
  <c r="G181" i="3"/>
  <c r="H181" i="3"/>
  <c r="I181" i="3"/>
  <c r="E182" i="3"/>
  <c r="F182" i="3"/>
  <c r="G182" i="3"/>
  <c r="H182" i="3"/>
  <c r="I182" i="3"/>
  <c r="E183" i="3"/>
  <c r="F183" i="3"/>
  <c r="G183" i="3"/>
  <c r="H183" i="3"/>
  <c r="I183" i="3"/>
  <c r="E184" i="3"/>
  <c r="F184" i="3"/>
  <c r="G184" i="3"/>
  <c r="H184" i="3"/>
  <c r="I184" i="3"/>
  <c r="E185" i="3"/>
  <c r="F185" i="3"/>
  <c r="G185" i="3"/>
  <c r="H185" i="3"/>
  <c r="I185" i="3"/>
  <c r="E186" i="3"/>
  <c r="F186" i="3"/>
  <c r="G186" i="3"/>
  <c r="H186" i="3"/>
  <c r="I186" i="3"/>
  <c r="E187" i="3"/>
  <c r="F187" i="3"/>
  <c r="G187" i="3"/>
  <c r="H187" i="3"/>
  <c r="I187" i="3"/>
  <c r="E188" i="3"/>
  <c r="F188" i="3"/>
  <c r="G188" i="3"/>
  <c r="H188" i="3"/>
  <c r="I188" i="3"/>
  <c r="E189" i="3"/>
  <c r="F189" i="3"/>
  <c r="G189" i="3"/>
  <c r="H189" i="3"/>
  <c r="I189" i="3"/>
  <c r="E190" i="3"/>
  <c r="F190" i="3"/>
  <c r="G190" i="3"/>
  <c r="H190" i="3"/>
  <c r="I190" i="3"/>
  <c r="E191" i="3"/>
  <c r="F191" i="3"/>
  <c r="G191" i="3"/>
  <c r="H191" i="3"/>
  <c r="I191" i="3"/>
  <c r="E192" i="3"/>
  <c r="F192" i="3"/>
  <c r="G192" i="3"/>
  <c r="H192" i="3"/>
  <c r="I192" i="3"/>
  <c r="E193" i="3"/>
  <c r="F193" i="3"/>
  <c r="G193" i="3"/>
  <c r="H193" i="3"/>
  <c r="I193" i="3"/>
  <c r="E194" i="3"/>
  <c r="F194" i="3"/>
  <c r="G194" i="3"/>
  <c r="H194" i="3"/>
  <c r="I194" i="3"/>
  <c r="E195" i="3"/>
  <c r="F195" i="3"/>
  <c r="G195" i="3"/>
  <c r="H195" i="3"/>
  <c r="I195" i="3"/>
  <c r="E196" i="3"/>
  <c r="F196" i="3"/>
  <c r="G196" i="3"/>
  <c r="H196" i="3"/>
  <c r="I196" i="3"/>
  <c r="E197" i="3"/>
  <c r="F197" i="3"/>
  <c r="G197" i="3"/>
  <c r="H197" i="3"/>
  <c r="I197" i="3"/>
  <c r="E198" i="3"/>
  <c r="F198" i="3"/>
  <c r="G198" i="3"/>
  <c r="H198" i="3"/>
  <c r="I198" i="3"/>
  <c r="E199" i="3"/>
  <c r="F199" i="3"/>
  <c r="G199" i="3"/>
  <c r="H199" i="3"/>
  <c r="I199" i="3"/>
  <c r="E200" i="3"/>
  <c r="F200" i="3"/>
  <c r="G200" i="3"/>
  <c r="H200" i="3"/>
  <c r="I200" i="3"/>
  <c r="E201" i="3"/>
  <c r="F201" i="3"/>
  <c r="G201" i="3"/>
  <c r="H201" i="3"/>
  <c r="I201" i="3"/>
  <c r="E202" i="3"/>
  <c r="F202" i="3"/>
  <c r="G202" i="3"/>
  <c r="H202" i="3"/>
  <c r="I202" i="3"/>
  <c r="E203" i="3"/>
  <c r="F203" i="3"/>
  <c r="G203" i="3"/>
  <c r="H203" i="3"/>
  <c r="I203" i="3"/>
  <c r="E204" i="3"/>
  <c r="F204" i="3"/>
  <c r="G204" i="3"/>
  <c r="H204" i="3"/>
  <c r="I204" i="3"/>
  <c r="E205" i="3"/>
  <c r="F205" i="3"/>
  <c r="G205" i="3"/>
  <c r="H205" i="3"/>
  <c r="I205" i="3"/>
  <c r="E206" i="3"/>
  <c r="F206" i="3"/>
  <c r="G206" i="3"/>
  <c r="H206" i="3"/>
  <c r="I206" i="3"/>
  <c r="E207" i="3"/>
  <c r="F207" i="3"/>
  <c r="G207" i="3"/>
  <c r="H207" i="3"/>
  <c r="I207" i="3"/>
  <c r="E208" i="3"/>
  <c r="F208" i="3"/>
  <c r="G208" i="3"/>
  <c r="H208" i="3"/>
  <c r="I208" i="3"/>
  <c r="E209" i="3"/>
  <c r="F209" i="3"/>
  <c r="G209" i="3"/>
  <c r="H209" i="3"/>
  <c r="I209" i="3"/>
  <c r="E210" i="3"/>
  <c r="F210" i="3"/>
  <c r="G210" i="3"/>
  <c r="H210" i="3"/>
  <c r="I210" i="3"/>
  <c r="E211" i="3"/>
  <c r="F211" i="3"/>
  <c r="G211" i="3"/>
  <c r="H211" i="3"/>
  <c r="I211" i="3"/>
  <c r="E212" i="3"/>
  <c r="F212" i="3"/>
  <c r="G212" i="3"/>
  <c r="H212" i="3"/>
  <c r="I212" i="3"/>
  <c r="E213" i="3"/>
  <c r="F213" i="3"/>
  <c r="G213" i="3"/>
  <c r="H213" i="3"/>
  <c r="I213" i="3"/>
  <c r="E214" i="3"/>
  <c r="F214" i="3"/>
  <c r="G214" i="3"/>
  <c r="H214" i="3"/>
  <c r="I214" i="3"/>
  <c r="E215" i="3"/>
  <c r="F215" i="3"/>
  <c r="G215" i="3"/>
  <c r="H215" i="3"/>
  <c r="I215" i="3"/>
  <c r="E216" i="3"/>
  <c r="F216" i="3"/>
  <c r="G216" i="3"/>
  <c r="H216" i="3"/>
  <c r="I216" i="3"/>
  <c r="E217" i="3"/>
  <c r="F217" i="3"/>
  <c r="G217" i="3"/>
  <c r="H217" i="3"/>
  <c r="I217" i="3"/>
  <c r="E218" i="3"/>
  <c r="F218" i="3"/>
  <c r="G218" i="3"/>
  <c r="H218" i="3"/>
  <c r="I218" i="3"/>
  <c r="E219" i="3"/>
  <c r="F219" i="3"/>
  <c r="G219" i="3"/>
  <c r="H219" i="3"/>
  <c r="I219" i="3"/>
  <c r="E220" i="3"/>
  <c r="F220" i="3"/>
  <c r="G220" i="3"/>
  <c r="H220" i="3"/>
  <c r="I220" i="3"/>
  <c r="E221" i="3"/>
  <c r="F221" i="3"/>
  <c r="G221" i="3"/>
  <c r="H221" i="3"/>
  <c r="I221" i="3"/>
  <c r="E222" i="3"/>
  <c r="F222" i="3"/>
  <c r="G222" i="3"/>
  <c r="H222" i="3"/>
  <c r="I222" i="3"/>
  <c r="E223" i="3"/>
  <c r="F223" i="3"/>
  <c r="G223" i="3"/>
  <c r="H223" i="3"/>
  <c r="I223" i="3"/>
  <c r="E224" i="3"/>
  <c r="F224" i="3"/>
  <c r="G224" i="3"/>
  <c r="H224" i="3"/>
  <c r="I224" i="3"/>
  <c r="E225" i="3"/>
  <c r="F225" i="3"/>
  <c r="G225" i="3"/>
  <c r="H225" i="3"/>
  <c r="I225" i="3"/>
  <c r="E226" i="3"/>
  <c r="F226" i="3"/>
  <c r="G226" i="3"/>
  <c r="H226" i="3"/>
  <c r="I226" i="3"/>
  <c r="E227" i="3"/>
  <c r="F227" i="3"/>
  <c r="G227" i="3"/>
  <c r="H227" i="3"/>
  <c r="I227" i="3"/>
  <c r="E228" i="3"/>
  <c r="F228" i="3"/>
  <c r="G228" i="3"/>
  <c r="H228" i="3"/>
  <c r="I228" i="3"/>
  <c r="E229" i="3"/>
  <c r="F229" i="3"/>
  <c r="G229" i="3"/>
  <c r="H229" i="3"/>
  <c r="I229" i="3"/>
  <c r="E230" i="3"/>
  <c r="F230" i="3"/>
  <c r="G230" i="3"/>
  <c r="H230" i="3"/>
  <c r="I230" i="3"/>
  <c r="E231" i="3"/>
  <c r="F231" i="3"/>
  <c r="G231" i="3"/>
  <c r="H231" i="3"/>
  <c r="I231" i="3"/>
  <c r="E232" i="3"/>
  <c r="F232" i="3"/>
  <c r="G232" i="3"/>
  <c r="H232" i="3"/>
  <c r="I232" i="3"/>
  <c r="E233" i="3"/>
  <c r="F233" i="3"/>
  <c r="G233" i="3"/>
  <c r="H233" i="3"/>
  <c r="I233" i="3"/>
  <c r="E234" i="3"/>
  <c r="F234" i="3"/>
  <c r="G234" i="3"/>
  <c r="H234" i="3"/>
  <c r="I234" i="3"/>
  <c r="E235" i="3"/>
  <c r="F235" i="3"/>
  <c r="G235" i="3"/>
  <c r="H235" i="3"/>
  <c r="I235" i="3"/>
  <c r="E236" i="3"/>
  <c r="F236" i="3"/>
  <c r="G236" i="3"/>
  <c r="H236" i="3"/>
  <c r="I236" i="3"/>
  <c r="E237" i="3"/>
  <c r="F237" i="3"/>
  <c r="G237" i="3"/>
  <c r="H237" i="3"/>
  <c r="I237" i="3"/>
  <c r="E238" i="3"/>
  <c r="F238" i="3"/>
  <c r="G238" i="3"/>
  <c r="H238" i="3"/>
  <c r="I238" i="3"/>
  <c r="E239" i="3"/>
  <c r="F239" i="3"/>
  <c r="G239" i="3"/>
  <c r="H239" i="3"/>
  <c r="I239" i="3"/>
  <c r="E240" i="3"/>
  <c r="F240" i="3"/>
  <c r="G240" i="3"/>
  <c r="H240" i="3"/>
  <c r="I240" i="3"/>
  <c r="E241" i="3"/>
  <c r="F241" i="3"/>
  <c r="G241" i="3"/>
  <c r="H241" i="3"/>
  <c r="I241" i="3"/>
  <c r="E242" i="3"/>
  <c r="F242" i="3"/>
  <c r="G242" i="3"/>
  <c r="H242" i="3"/>
  <c r="I242" i="3"/>
  <c r="E243" i="3"/>
  <c r="F243" i="3"/>
  <c r="G243" i="3"/>
  <c r="H243" i="3"/>
  <c r="I243" i="3"/>
  <c r="E244" i="3"/>
  <c r="F244" i="3"/>
  <c r="G244" i="3"/>
  <c r="H244" i="3"/>
  <c r="I244" i="3"/>
  <c r="E245" i="3"/>
  <c r="F245" i="3"/>
  <c r="G245" i="3"/>
  <c r="H245" i="3"/>
  <c r="I245" i="3"/>
  <c r="E246" i="3"/>
  <c r="F246" i="3"/>
  <c r="G246" i="3"/>
  <c r="H246" i="3"/>
  <c r="I246" i="3"/>
  <c r="E247" i="3"/>
  <c r="F247" i="3"/>
  <c r="G247" i="3"/>
  <c r="H247" i="3"/>
  <c r="I247" i="3"/>
  <c r="E248" i="3"/>
  <c r="F248" i="3"/>
  <c r="G248" i="3"/>
  <c r="H248" i="3"/>
  <c r="I248" i="3"/>
  <c r="E249" i="3"/>
  <c r="F249" i="3"/>
  <c r="G249" i="3"/>
  <c r="H249" i="3"/>
  <c r="I249" i="3"/>
  <c r="E250" i="3"/>
  <c r="F250" i="3"/>
  <c r="G250" i="3"/>
  <c r="H250" i="3"/>
  <c r="I250" i="3"/>
  <c r="E251" i="3"/>
  <c r="F251" i="3"/>
  <c r="G251" i="3"/>
  <c r="H251" i="3"/>
  <c r="I251" i="3"/>
  <c r="E252" i="3"/>
  <c r="F252" i="3"/>
  <c r="G252" i="3"/>
  <c r="H252" i="3"/>
  <c r="I252" i="3"/>
  <c r="E253" i="3"/>
  <c r="F253" i="3"/>
  <c r="G253" i="3"/>
  <c r="H253" i="3"/>
  <c r="I253" i="3"/>
  <c r="E254" i="3"/>
  <c r="F254" i="3"/>
  <c r="G254" i="3"/>
  <c r="H254" i="3"/>
  <c r="I254" i="3"/>
  <c r="E255" i="3"/>
  <c r="F255" i="3"/>
  <c r="G255" i="3"/>
  <c r="H255" i="3"/>
  <c r="I255" i="3"/>
  <c r="E256" i="3"/>
  <c r="F256" i="3"/>
  <c r="G256" i="3"/>
  <c r="H256" i="3"/>
  <c r="I256" i="3"/>
  <c r="E257" i="3"/>
  <c r="F257" i="3"/>
  <c r="G257" i="3"/>
  <c r="H257" i="3"/>
  <c r="I257" i="3"/>
  <c r="E258" i="3"/>
  <c r="F258" i="3"/>
  <c r="G258" i="3"/>
  <c r="H258" i="3"/>
  <c r="I258" i="3"/>
  <c r="E259" i="3"/>
  <c r="F259" i="3"/>
  <c r="G259" i="3"/>
  <c r="H259" i="3"/>
  <c r="I259" i="3"/>
  <c r="E260" i="3"/>
  <c r="F260" i="3"/>
  <c r="G260" i="3"/>
  <c r="H260" i="3"/>
  <c r="I260" i="3"/>
  <c r="E261" i="3"/>
  <c r="F261" i="3"/>
  <c r="G261" i="3"/>
  <c r="H261" i="3"/>
  <c r="I261" i="3"/>
  <c r="E262" i="3"/>
  <c r="F262" i="3"/>
  <c r="G262" i="3"/>
  <c r="H262" i="3"/>
  <c r="I262" i="3"/>
  <c r="E263" i="3"/>
  <c r="F263" i="3"/>
  <c r="G263" i="3"/>
  <c r="H263" i="3"/>
  <c r="I263" i="3"/>
  <c r="E264" i="3"/>
  <c r="F264" i="3"/>
  <c r="G264" i="3"/>
  <c r="H264" i="3"/>
  <c r="I264" i="3"/>
  <c r="E265" i="3"/>
  <c r="F265" i="3"/>
  <c r="G265" i="3"/>
  <c r="H265" i="3"/>
  <c r="I265" i="3"/>
  <c r="E266" i="3"/>
  <c r="F266" i="3"/>
  <c r="G266" i="3"/>
  <c r="H266" i="3"/>
  <c r="I266" i="3"/>
  <c r="E267" i="3"/>
  <c r="F267" i="3"/>
  <c r="G267" i="3"/>
  <c r="H267" i="3"/>
  <c r="I267" i="3"/>
  <c r="E268" i="3"/>
  <c r="F268" i="3"/>
  <c r="G268" i="3"/>
  <c r="H268" i="3"/>
  <c r="I268" i="3"/>
  <c r="E269" i="3"/>
  <c r="F269" i="3"/>
  <c r="G269" i="3"/>
  <c r="H269" i="3"/>
  <c r="I269" i="3"/>
  <c r="E270" i="3"/>
  <c r="F270" i="3"/>
  <c r="G270" i="3"/>
  <c r="H270" i="3"/>
  <c r="I270" i="3"/>
  <c r="E271" i="3"/>
  <c r="F271" i="3"/>
  <c r="G271" i="3"/>
  <c r="H271" i="3"/>
  <c r="I271" i="3"/>
  <c r="E272" i="3"/>
  <c r="F272" i="3"/>
  <c r="G272" i="3"/>
  <c r="H272" i="3"/>
  <c r="I272" i="3"/>
  <c r="E273" i="3"/>
  <c r="F273" i="3"/>
  <c r="G273" i="3"/>
  <c r="H273" i="3"/>
  <c r="I273" i="3"/>
  <c r="E274" i="3"/>
  <c r="F274" i="3"/>
  <c r="G274" i="3"/>
  <c r="H274" i="3"/>
  <c r="I274" i="3"/>
  <c r="E275" i="3"/>
  <c r="F275" i="3"/>
  <c r="G275" i="3"/>
  <c r="H275" i="3"/>
  <c r="I275" i="3"/>
  <c r="E276" i="3"/>
  <c r="F276" i="3"/>
  <c r="G276" i="3"/>
  <c r="H276" i="3"/>
  <c r="I276" i="3"/>
  <c r="E277" i="3"/>
  <c r="F277" i="3"/>
  <c r="G277" i="3"/>
  <c r="H277" i="3"/>
  <c r="I277" i="3"/>
  <c r="E278" i="3"/>
  <c r="F278" i="3"/>
  <c r="G278" i="3"/>
  <c r="H278" i="3"/>
  <c r="I278" i="3"/>
  <c r="E279" i="3"/>
  <c r="F279" i="3"/>
  <c r="G279" i="3"/>
  <c r="H279" i="3"/>
  <c r="I279" i="3"/>
  <c r="E280" i="3"/>
  <c r="F280" i="3"/>
  <c r="G280" i="3"/>
  <c r="H280" i="3"/>
  <c r="I280" i="3"/>
  <c r="E281" i="3"/>
  <c r="F281" i="3"/>
  <c r="G281" i="3"/>
  <c r="H281" i="3"/>
  <c r="I281" i="3"/>
  <c r="I3" i="3"/>
  <c r="H3" i="3"/>
  <c r="G3" i="3"/>
  <c r="F3" i="3"/>
  <c r="E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6" i="3"/>
  <c r="P1" i="10"/>
  <c r="O1" i="10"/>
  <c r="N1" i="10"/>
  <c r="M1" i="10"/>
  <c r="L1" i="10"/>
  <c r="K1" i="10"/>
  <c r="J1" i="10"/>
  <c r="I1" i="10"/>
  <c r="H1" i="10"/>
  <c r="G1" i="10"/>
  <c r="F1" i="10"/>
  <c r="E1" i="10"/>
  <c r="D1" i="10"/>
  <c r="C1" i="10"/>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0" i="6"/>
  <c r="A9" i="6"/>
  <c r="A8" i="6"/>
  <c r="A7" i="6"/>
  <c r="A6" i="6"/>
  <c r="A5" i="6"/>
  <c r="A4" i="6"/>
  <c r="A3" i="6"/>
  <c r="A2" i="6"/>
  <c r="A1" i="6"/>
  <c r="A10" i="5"/>
  <c r="A9" i="5"/>
  <c r="A8" i="5"/>
  <c r="A7" i="5"/>
  <c r="A6" i="5"/>
  <c r="A5" i="5"/>
  <c r="A4" i="5"/>
  <c r="A3" i="5"/>
  <c r="A2" i="5"/>
  <c r="A61" i="4"/>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J116" i="3"/>
  <c r="C116" i="3"/>
  <c r="J115" i="3"/>
  <c r="C115" i="3"/>
  <c r="J114" i="3"/>
  <c r="C114" i="3"/>
  <c r="J113" i="3"/>
  <c r="C113" i="3"/>
  <c r="J112" i="3"/>
  <c r="C112" i="3"/>
  <c r="J111" i="3"/>
  <c r="C111" i="3"/>
  <c r="J110" i="3"/>
  <c r="C110" i="3"/>
  <c r="J109" i="3"/>
  <c r="C109" i="3"/>
  <c r="J108" i="3"/>
  <c r="C108" i="3"/>
  <c r="J107" i="3"/>
  <c r="C107" i="3"/>
  <c r="J106" i="3"/>
  <c r="C106" i="3"/>
  <c r="J105" i="3"/>
  <c r="C105" i="3"/>
  <c r="J104" i="3"/>
  <c r="C104" i="3"/>
  <c r="J103" i="3"/>
  <c r="C103" i="3"/>
  <c r="J102" i="3"/>
  <c r="C102" i="3"/>
  <c r="J101" i="3"/>
  <c r="C101" i="3"/>
  <c r="J100" i="3"/>
  <c r="C100" i="3"/>
  <c r="J99" i="3"/>
  <c r="C99" i="3"/>
  <c r="J98" i="3"/>
  <c r="C98" i="3"/>
  <c r="J97" i="3"/>
  <c r="C97" i="3"/>
  <c r="J96" i="3"/>
  <c r="C96" i="3"/>
  <c r="J95" i="3"/>
  <c r="C95" i="3"/>
  <c r="J94" i="3"/>
  <c r="C94" i="3"/>
  <c r="J93" i="3"/>
  <c r="C93" i="3"/>
  <c r="J92" i="3"/>
  <c r="C92" i="3"/>
  <c r="J91" i="3"/>
  <c r="C91" i="3"/>
  <c r="J90" i="3"/>
  <c r="C90" i="3"/>
  <c r="J89" i="3"/>
  <c r="C89" i="3"/>
  <c r="J88" i="3"/>
  <c r="C88" i="3"/>
  <c r="J87" i="3"/>
  <c r="C87" i="3"/>
  <c r="J86" i="3"/>
  <c r="C86" i="3"/>
  <c r="J85" i="3"/>
  <c r="C85" i="3"/>
  <c r="J84" i="3"/>
  <c r="C84" i="3"/>
  <c r="J83" i="3"/>
  <c r="C83" i="3"/>
  <c r="J82" i="3"/>
  <c r="C82" i="3"/>
  <c r="J81" i="3"/>
  <c r="C81" i="3"/>
  <c r="J80" i="3"/>
  <c r="C80" i="3"/>
  <c r="J79" i="3"/>
  <c r="C79" i="3"/>
  <c r="J78" i="3"/>
  <c r="C78" i="3"/>
  <c r="J77" i="3"/>
  <c r="C77" i="3"/>
  <c r="J76" i="3"/>
  <c r="C76" i="3"/>
  <c r="J75" i="3"/>
  <c r="C75" i="3"/>
  <c r="J74" i="3"/>
  <c r="C74" i="3"/>
  <c r="J73" i="3"/>
  <c r="C73" i="3"/>
  <c r="J72" i="3"/>
  <c r="C72" i="3"/>
  <c r="J71" i="3"/>
  <c r="C71" i="3"/>
  <c r="J70" i="3"/>
  <c r="C70" i="3"/>
  <c r="J69" i="3"/>
  <c r="C69" i="3"/>
  <c r="J68" i="3"/>
  <c r="C68" i="3"/>
  <c r="J67" i="3"/>
  <c r="C67" i="3"/>
  <c r="J66" i="3"/>
  <c r="C66" i="3"/>
  <c r="J65" i="3"/>
  <c r="C65" i="3"/>
  <c r="J64" i="3"/>
  <c r="C64" i="3"/>
  <c r="J63" i="3"/>
  <c r="C63" i="3"/>
  <c r="J62" i="3"/>
  <c r="C62" i="3"/>
  <c r="J61"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I2" i="3"/>
  <c r="H2" i="3"/>
  <c r="G2" i="3"/>
  <c r="F2" i="3"/>
  <c r="E2" i="3"/>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D3" i="3"/>
  <c r="D4" i="3"/>
  <c r="D5" i="3"/>
  <c r="J118" i="3"/>
  <c r="J126" i="3"/>
  <c r="J134" i="3"/>
  <c r="J143" i="3"/>
  <c r="J154" i="3"/>
  <c r="J164" i="3"/>
  <c r="J165" i="3"/>
  <c r="J166" i="3"/>
  <c r="J169" i="3"/>
  <c r="J170" i="3"/>
  <c r="J177" i="3"/>
  <c r="J179" i="3"/>
  <c r="J186" i="3"/>
  <c r="J198" i="3"/>
  <c r="J201" i="3"/>
  <c r="J202" i="3"/>
  <c r="J120" i="3"/>
  <c r="J128" i="3"/>
  <c r="J136" i="3"/>
  <c r="J144" i="3"/>
  <c r="J150" i="3"/>
  <c r="J155" i="3"/>
  <c r="J174" i="3"/>
  <c r="J178" i="3"/>
  <c r="J182" i="3"/>
  <c r="J187" i="3"/>
  <c r="J195" i="3"/>
  <c r="J204" i="3"/>
  <c r="J217" i="3"/>
  <c r="J117" i="3"/>
  <c r="J151" i="3"/>
  <c r="J152" i="3"/>
  <c r="J159" i="3"/>
  <c r="J160" i="3"/>
  <c r="J167" i="3"/>
  <c r="J168" i="3"/>
  <c r="J175" i="3"/>
  <c r="J176" i="3"/>
  <c r="J183" i="3"/>
  <c r="J184" i="3"/>
  <c r="J191" i="3"/>
  <c r="J192" i="3"/>
  <c r="J199" i="3"/>
  <c r="J200" i="3"/>
  <c r="J226" i="3"/>
  <c r="J228" i="3"/>
  <c r="J219" i="3"/>
  <c r="J220" i="3"/>
  <c r="J206" i="3"/>
  <c r="J214" i="3"/>
  <c r="J222" i="3"/>
  <c r="J224" i="3"/>
  <c r="J236" i="3"/>
  <c r="J234" i="3"/>
  <c r="J240" i="3"/>
  <c r="J252" i="3"/>
  <c r="J254" i="3"/>
  <c r="J256" i="3"/>
  <c r="J223" i="3"/>
  <c r="J225" i="3"/>
  <c r="J227" i="3"/>
  <c r="J229" i="3"/>
  <c r="J231" i="3"/>
  <c r="J233" i="3"/>
  <c r="J235" i="3"/>
  <c r="J237" i="3"/>
  <c r="J239" i="3"/>
  <c r="J274" i="3"/>
  <c r="J278" i="3"/>
  <c r="J260" i="3"/>
  <c r="J264" i="3"/>
  <c r="J268" i="3"/>
  <c r="J272" i="3"/>
  <c r="J276" i="3"/>
  <c r="J280" i="3"/>
  <c r="J241" i="3"/>
  <c r="J243" i="3"/>
  <c r="J245" i="3"/>
  <c r="J247" i="3"/>
  <c r="J249" i="3"/>
  <c r="J251" i="3"/>
  <c r="J253" i="3"/>
  <c r="J255" i="3"/>
  <c r="J257" i="3"/>
  <c r="J259" i="3"/>
  <c r="J261" i="3"/>
  <c r="J263" i="3"/>
  <c r="J265" i="3"/>
  <c r="J267" i="3"/>
  <c r="J269" i="3"/>
  <c r="J271" i="3"/>
  <c r="J275" i="3"/>
  <c r="J277" i="3"/>
  <c r="J279" i="3"/>
  <c r="J281" i="3"/>
  <c r="J266" i="3" l="1"/>
  <c r="J262" i="3"/>
  <c r="J207" i="3"/>
  <c r="J230" i="3"/>
  <c r="J212" i="3"/>
  <c r="J211" i="3"/>
  <c r="J216" i="3"/>
  <c r="J213" i="3"/>
  <c r="J208" i="3"/>
  <c r="J135" i="3"/>
  <c r="J119" i="3"/>
  <c r="J146" i="3"/>
  <c r="J203" i="3"/>
  <c r="J190" i="3"/>
  <c r="J171" i="3"/>
  <c r="J158" i="3"/>
  <c r="J140" i="3"/>
  <c r="J124" i="3"/>
  <c r="J218" i="3"/>
  <c r="J153" i="3"/>
  <c r="J123" i="3"/>
  <c r="J250" i="3"/>
  <c r="J248" i="3"/>
  <c r="J246" i="3"/>
  <c r="J258" i="3"/>
  <c r="J142" i="3"/>
  <c r="J149" i="3"/>
  <c r="J148" i="3"/>
  <c r="J147" i="3"/>
  <c r="J210" i="3"/>
  <c r="J194" i="3"/>
  <c r="J189" i="3"/>
  <c r="J188" i="3"/>
  <c r="J162" i="3"/>
  <c r="J157" i="3"/>
  <c r="J156" i="3"/>
  <c r="J141" i="3"/>
  <c r="J125" i="3"/>
  <c r="J138" i="3"/>
  <c r="J181" i="3"/>
  <c r="J180" i="3"/>
  <c r="J130" i="3"/>
  <c r="J273" i="3"/>
  <c r="J270" i="3"/>
  <c r="J238" i="3"/>
  <c r="J244" i="3"/>
  <c r="J242" i="3"/>
  <c r="J215" i="3"/>
  <c r="J209" i="3"/>
  <c r="J145" i="3"/>
  <c r="J137" i="3"/>
  <c r="J129" i="3"/>
  <c r="J121" i="3"/>
  <c r="J127" i="3"/>
  <c r="J193" i="3"/>
  <c r="J161" i="3"/>
  <c r="J132" i="3"/>
  <c r="J139" i="3"/>
  <c r="J185" i="3"/>
  <c r="J163" i="3"/>
  <c r="J131" i="3"/>
  <c r="J232" i="3"/>
  <c r="J221" i="3"/>
  <c r="J205" i="3"/>
  <c r="J173" i="3"/>
  <c r="J172" i="3"/>
  <c r="J197" i="3"/>
  <c r="J196" i="3"/>
  <c r="J133" i="3"/>
  <c r="J122" i="3"/>
</calcChain>
</file>

<file path=xl/sharedStrings.xml><?xml version="1.0" encoding="utf-8"?>
<sst xmlns="http://schemas.openxmlformats.org/spreadsheetml/2006/main" count="5603" uniqueCount="3491">
  <si>
    <t>ISSUE</t>
  </si>
  <si>
    <t>Vocabularies</t>
  </si>
  <si>
    <t>SHEET</t>
  </si>
  <si>
    <t>DESCRIPTION</t>
  </si>
  <si>
    <t>General</t>
  </si>
  <si>
    <t>Taxonomy</t>
  </si>
  <si>
    <t>Taxonomy of public services</t>
  </si>
  <si>
    <t>1. Taxonomy</t>
  </si>
  <si>
    <t>Source list of existing services</t>
  </si>
  <si>
    <t>Patterns</t>
  </si>
  <si>
    <t>CONTEXT</t>
  </si>
  <si>
    <t>Themes</t>
  </si>
  <si>
    <t>Taxonomy of high-level generic services</t>
  </si>
  <si>
    <t>Non-exhaustive list of granular generic services</t>
  </si>
  <si>
    <t xml:space="preserve">5 lists of public services were used to create a list of patterns and themes. The patterns and themes are combined in a proposed list of 280 generic services. </t>
  </si>
  <si>
    <t>Count</t>
  </si>
  <si>
    <t>Registration</t>
  </si>
  <si>
    <t>General business</t>
  </si>
  <si>
    <t>The original CPSV-AP was prepared in the context of Action 2016.29 – Accessing Member State information resources at European level 
– Catalogue of Services of the European Commission’s Interoperability for European Public Administrations (ISA) programme. The 
CPSV-AP has been seen as a first step for creating a model for describing public services related to business and life events, to facilitate
 the set-up of catalogues of services oriented to businesses and citizens.</t>
  </si>
  <si>
    <t>Even though the CPSV-AP pushes for the harmonisation between catalogue of public services in Europe, our experience has shown that 
most of the catalogues and egovernment portals are following different taxonomies or big differences exist in the naming of public services. 
This leads to additional work for harmonising multiple catalogues, for instance for mapping the different terms. While each catalogue of
 services contains specific services offered to citizens, business and other organisations, generic public services common to most of the
 catalogues exist but use different names and definitions. A commonly agreed taxonomy of generic public services would help public 
administrations to align their catalogue of services.</t>
  </si>
  <si>
    <t xml:space="preserve">Granular services from any lists that fit one of the proposed </t>
  </si>
  <si>
    <t xml:space="preserve">Objective of this work: To agree on a first level of generic terms for the taxonomy of public services
</t>
  </si>
  <si>
    <t>2. Patterns</t>
  </si>
  <si>
    <t>OBJECTIVE OF THE TAXONOMY</t>
  </si>
  <si>
    <t xml:space="preserve">List of proposed and considered patterns </t>
  </si>
  <si>
    <t>Reason removed / included</t>
  </si>
  <si>
    <t xml:space="preserve">This document provides a taxonomy for categorising different granular public services in patterns and themes. This way of categorising makes it both easy and complete to categorise most public services. </t>
  </si>
  <si>
    <t>This list includes the reason why patterns were removed or included in the list.</t>
  </si>
  <si>
    <t>2.1 Patterns_classification</t>
  </si>
  <si>
    <t>List of elements for each pattern e.g. pattern 'Financing' includes 'Financial support'</t>
  </si>
  <si>
    <t>Amount of elements</t>
  </si>
  <si>
    <t>This list has to be expanded.</t>
  </si>
  <si>
    <t>2.2 Patterns_Input_TopDown</t>
  </si>
  <si>
    <t>METHODOLOGY</t>
  </si>
  <si>
    <t xml:space="preserve">List of proposed patterns that are checked against Top-Down lists of patterns. </t>
  </si>
  <si>
    <t>Granularity</t>
  </si>
  <si>
    <t>Some patterns are taken into account together to lower the granularity.</t>
  </si>
  <si>
    <t>3. Themes</t>
  </si>
  <si>
    <t>This proposed taxonomy is based on multiple types of inputs to have enough validity:</t>
  </si>
  <si>
    <t>List of proposed and considered themes</t>
  </si>
  <si>
    <t xml:space="preserve">1. Inputs from taxonomies and lists of granular public services from the SDG, ESD, New-Zealand, Italy, the Netherlands, and to be expanded with lists from Norway, Japan and Germany. </t>
  </si>
  <si>
    <t>2. Inputs from lists of patterns from the ESD, GEA (including scientific papers) and Iran (scientific paper).</t>
  </si>
  <si>
    <t>3. Inputs from government portals, including Scotland, Flanders, Bulgaria, Norway, the UK.</t>
  </si>
  <si>
    <t>This list includes the reason why themes were removed or included in the list.</t>
  </si>
  <si>
    <t>4. Inputs from high level lists like NACE, the World Bank, DCAT-AP, ...</t>
  </si>
  <si>
    <t>3.1 Themes_Classification</t>
  </si>
  <si>
    <t>List of elements for each theme e.g. theme 'Education' includes 'Home schooling'</t>
  </si>
  <si>
    <t xml:space="preserve">In this model, you will come across 4 types of sheet: </t>
  </si>
  <si>
    <t>1. Introduction sheet (here), which gives the context and the general overview of the taxonomy.</t>
  </si>
  <si>
    <t>3.2 Themes_Input_TopDown</t>
  </si>
  <si>
    <t>2. The taxonomy sheet, which maps the granular services to all patterns and themes in an aggregated list.</t>
  </si>
  <si>
    <t xml:space="preserve">List of proposed themes that are checked against Top-Down lists of themes. </t>
  </si>
  <si>
    <t>3. The patterns and themes sheets which give an overview of what patterns and themes are proposed, including the reason why (not).</t>
  </si>
  <si>
    <t>Lists</t>
  </si>
  <si>
    <t>Transportation &amp; Transportation infrastructure</t>
  </si>
  <si>
    <t>4. 2nd level sheets, which contains elements of a higher granularity per pattern or per theme.</t>
  </si>
  <si>
    <t>5. Input sheets, which compare the proposed patterns and themes with Top-Down lists.</t>
  </si>
  <si>
    <t>The selected lists are a combination of government portals e.g. Scotland and high level lists e.g. NACE.</t>
  </si>
  <si>
    <t>Scoring of a theme</t>
  </si>
  <si>
    <t>Each specific sheet is further described and categorised in the table below.</t>
  </si>
  <si>
    <t>Each proposed theme is given a score to increase their validity. Some score 0 but are still proposed as to be exhaustive.</t>
  </si>
  <si>
    <t>HOW TO USE THIS SHEET</t>
  </si>
  <si>
    <t>Some themes from portals are taken into account together to lower the granularity.</t>
  </si>
  <si>
    <t>The intended audience of the taxonomy is mainly egovernment representatives and researchers. Please put comments about the inputs, the patterns or the themes on the relevant GitHub page.</t>
  </si>
  <si>
    <t>INTRODUCTORY DEFINITIONS</t>
  </si>
  <si>
    <t>Pattern:</t>
  </si>
  <si>
    <t xml:space="preserve">Patterns are the core services of governments.  
When public services are broken down to their core by removing any context, the detail of a core service remains. The overarching concept of all these details is defined as a pattern. A pattern can be used with any theme.
Eg a student grant is an educational service that allocates grants to students to increase opportunities for students with less financial power. If we remove the goal and the theme (educational service) the only thing that remains is a grant. This is a detailed service of a pattern, financing.
</t>
  </si>
  <si>
    <t>Theme:</t>
  </si>
  <si>
    <t>Work</t>
  </si>
  <si>
    <t>STRUCTURE OF THE TAXONOMY</t>
  </si>
  <si>
    <t>Part of the taxonomy</t>
  </si>
  <si>
    <t>Name</t>
  </si>
  <si>
    <t>Tab content</t>
  </si>
  <si>
    <t>1. ReadMe</t>
  </si>
  <si>
    <t>Information</t>
  </si>
  <si>
    <t>General overview of the taxonomy</t>
  </si>
  <si>
    <t>2. Taxonomy</t>
  </si>
  <si>
    <t>Education</t>
  </si>
  <si>
    <t>The lists of granular services are mapped here to the patterns and themes, that are combined in a proposed list of 280 generic services.</t>
  </si>
  <si>
    <t>3. Classifications</t>
  </si>
  <si>
    <t>3.1 Patterns</t>
  </si>
  <si>
    <t>Certification</t>
  </si>
  <si>
    <t>List of proposed and considered patterns, including the reason why they were included or removed.</t>
  </si>
  <si>
    <t>3.1.1 Patterns_2nd level</t>
  </si>
  <si>
    <t>Aggregated generic services</t>
  </si>
  <si>
    <t>This contains the list of proposed patterns, including second-level elements e.g. pattern 'Financing' includes the element 'Financial support'. To be expanded</t>
  </si>
  <si>
    <t>3.2 Themes</t>
  </si>
  <si>
    <t>SDG</t>
  </si>
  <si>
    <t>ESD</t>
  </si>
  <si>
    <t>NZ</t>
  </si>
  <si>
    <t>Italy</t>
  </si>
  <si>
    <t>NL</t>
  </si>
  <si>
    <t>Japan</t>
  </si>
  <si>
    <t>Germany</t>
  </si>
  <si>
    <t>Definitions</t>
  </si>
  <si>
    <t>Control &amp; monitoring Transportation &amp; Transportation infrastructure service</t>
  </si>
  <si>
    <t>List of proposed and considered themes, including the reason why they were included or removed.</t>
  </si>
  <si>
    <t>Air transport services</t>
  </si>
  <si>
    <t>3.2.1 Themes_ 2nd level</t>
  </si>
  <si>
    <t>Control &amp; monitoring</t>
  </si>
  <si>
    <t>3.2.1 Themes_2nd level</t>
  </si>
  <si>
    <t>Emergency</t>
  </si>
  <si>
    <t>Air Transport</t>
  </si>
  <si>
    <t>This contains the list of proposed themes, including second-level elements e.g. theme 'Education' includes the element 'Home schooling'. To be expanded.</t>
  </si>
  <si>
    <t>Includes: _x000D_ - Supports the airline industry and supporting all aspects of private or commercial aviation including air transport safety, aircraft standards and airport services._x000D_ - Provides advice on air transport regulations._x000D_ - Supports air transport standards, air security and air services._x000D_ - Maintains air transport infrastructure including liaison with other governments and international bodies to negotiate air-lanes and airspace jurisdiction._x000D_ Source: Australian Government Architecture v3.0</t>
  </si>
  <si>
    <t>Production Transportation &amp; Transportation infrastructure service</t>
  </si>
  <si>
    <t>Air transport infrastructure maintenance</t>
  </si>
  <si>
    <t>4. Input_Classifications</t>
  </si>
  <si>
    <t>Air transport infrastructure development</t>
  </si>
  <si>
    <t>Air transport freight movement control</t>
  </si>
  <si>
    <t>Freight Movement</t>
  </si>
  <si>
    <t>Includes:_x000D_ - Supports the transportation of goods by air, rail or road._x000D_ - Provides advice on regulations for carriage of hazardous materials, dangerous goods and oversized containers._x000D_ - Monitors compliance with freight regulations and investigate breaches._x000D_ - Provides advice on best practice logistics and standardised freight movement across jurisdictions._x000D_ Source: Australian Government Architecture v3.0</t>
  </si>
  <si>
    <t>Information Transportation &amp; Transportation infrastructure service</t>
  </si>
  <si>
    <t>Air transport passenger services</t>
  </si>
  <si>
    <t>Passenger Services</t>
  </si>
  <si>
    <t>Includes: _x000D_ - Supports the transportation of people by air, rail or road._x000D_ - Provides advice on, and monitor compliance with, pricing regulations and the provision of appropriate facilities for passenger convenience including services such as timetables, route maps or ticketing._x000D_ Source: Australian Government Architecture v3.0</t>
  </si>
  <si>
    <t>4.1 Input_Patterns</t>
  </si>
  <si>
    <t>Control &amp; monitoring Border control service</t>
  </si>
  <si>
    <t>4.1 Input_Patterns_TopDown</t>
  </si>
  <si>
    <t>Customs inspection</t>
  </si>
  <si>
    <t>Customs Inspection</t>
  </si>
  <si>
    <t>Customs inspections are used to check for illegal goods or goods for which a tax such as GST may be applicable.</t>
  </si>
  <si>
    <t>Production Border control service</t>
  </si>
  <si>
    <t>Deportation</t>
  </si>
  <si>
    <t>Repatriate non-EU worker</t>
  </si>
  <si>
    <t>Deportation includes:_x000D_ - Removes foreign nationals whose presence in New Zealand is unlawful or poses an unacceptable level of threat to the community._x000D_ - Arranges the deportation of non-citizens who have committed serious crimes and those whose visas have expired (including the exclusion of unauthorised arrivals who are not refugees).</t>
  </si>
  <si>
    <t>Security or identity check</t>
  </si>
  <si>
    <t>Passport Control</t>
  </si>
  <si>
    <t>Passport control includes: _x000D_ - Checking the status of incoming travellers from overseas to New Zealand to confirm that they are permitted to enter New Zealand and provides on-arrival immigration clearance through the passenger entry control system. _x000D_ - Checking the status of outgoing travellers.</t>
  </si>
  <si>
    <t>Screening and searching</t>
  </si>
  <si>
    <t>Screening and Searching</t>
  </si>
  <si>
    <t>This sheet is composed of the list of proposed patterns, mapped against Top-Down lists of patterns.</t>
  </si>
  <si>
    <t>Screening and searching is performed at boarder security checks and maritime ports and airports and may involve physical searching, as well as active scanning equipment and specialised sniffer dogs. One of the objectives is preventing introduction of pests and diseases affecting people, primary production, indigenous species or the environment. Screening and searching can also be performed at high security areas such as courts._x000D_ Source: NZGLS / FoNZ</t>
  </si>
  <si>
    <t>Financing General business service</t>
  </si>
  <si>
    <t>4.2 Input_ Themes</t>
  </si>
  <si>
    <t>Sponsor businesses</t>
  </si>
  <si>
    <t>Business Sponsorship</t>
  </si>
  <si>
    <t>Includes: _x000D_ - Supports corporate funding of organisations and events._x000D_ - Provide advice on regulations and restrictions on products and services at events._x000D_ - Provide information about sponsorship applications and how to meet obligations in relation to marketing and merchandising._x000D_ Source: Australian Government Architecture v3.0</t>
  </si>
  <si>
    <t>Fund business development</t>
  </si>
  <si>
    <t>Funding Business Development</t>
  </si>
  <si>
    <t>National Innovation Fund</t>
  </si>
  <si>
    <t>Providing seed money, guaranteeing start-up or expansion loans from banks, providing venture capital, funding research and development._x000D_ Use for: Funding industrial development._x000D_ Source: NZGLS / FoNZ</t>
  </si>
  <si>
    <t>Business rate relief</t>
  </si>
  <si>
    <t>Business owners may be eligible for reductions in their business rates. Examples of reductions are transitional relief, empty properties, charity relief, rural rate relief and hardship relief. The council provides advice on eligibility for rate reductions and will provide application forms and process applications for reductions.</t>
  </si>
  <si>
    <t>Framework General business service</t>
  </si>
  <si>
    <t>Supports and ensures the ethical conduct of business and protect consumers from excessive prices or faulty products including price surveillance.</t>
  </si>
  <si>
    <t>Fair Trading</t>
  </si>
  <si>
    <t>Includes: _x000D_ - Supports and ensures the ethical conduct of business and protect consumers from excessive prices or faulty products including price surveillance._x000D_ - Ensures product safety and quality, and compliance with competition, fair trading and consumer protection laws._x000D_ - Promotes trading practices that support market competition._x000D_ Source: Australian Government Architecture v3.0</t>
  </si>
  <si>
    <t>Information General business service</t>
  </si>
  <si>
    <t>Business information requests</t>
  </si>
  <si>
    <t>Business rates account enquiries (56)</t>
  </si>
  <si>
    <t>4.2 Input_Themes_TopDown</t>
  </si>
  <si>
    <t>Business notifications</t>
  </si>
  <si>
    <t>Business rates annual notification (54)</t>
  </si>
  <si>
    <t>Providing local business with information on who is required to pay business rates, how business rates are calculated for a property (valuation), how to pay business rates.</t>
  </si>
  <si>
    <t>Registration General business service</t>
  </si>
  <si>
    <t>Notification of business activity, permissions of business activity, changes of business activity and the termination of a business activity not involving insolvency or liquidation procedures, excluding the initial registration of a business activity with the business register and excluding procedures concerning the constitution of or any subsequent filing by companies or firms within the meaning of the second paragraph of Article 54 TFEU</t>
  </si>
  <si>
    <t>Association Registration; 
 Business Registration and Licensing
 Business Accounting and Reporting;</t>
  </si>
  <si>
    <t>VAT number - Declaration of start of activity;
 registration in the register of social cooperatives</t>
  </si>
  <si>
    <t>Registration;
 Bankruptcy</t>
  </si>
  <si>
    <t>Includes: _x000D_ - Supports the registration of associations._x000D_ - Records the details of incorporated associations._x000D_ - Assesses applications and issuing registration numbers._x000D_ - Maintains records of registered details._x000D_ - Processes the registration updates and renewals._x000D_ Source: Australian Government Architecture v3.0 + Includes: _x000D_
 - Supports and assists businesses and organisations in their efforts to maintain accounts and records of their business activities, and to satisfy business reporting requirements of the government._x000D_
 - Reviews the performance or financial management, of businesses and organisations._x000D_
 - Provides the verification for statements or claims made in official reports._x000D_
 - Provides recommendations for improvement in business processes and operations._x000D_
 Source: Australian Government Architecture v3.0 + Includes: _x000D_
 - Supports the registration of businesses._x000D_
 - Records details of companies and corporations._x000D_
 - Assesses applications and issue registration numbers._x000D_
 - Maintains records of registered details._x000D_
 - Processes registration updates and renewals._x000D_
 - Issues licenses and permits, such as those required for fundraising, the sale of alcohol or signage and displays._x000D_
 Source: Australian Government Architecture v3.0</t>
  </si>
  <si>
    <t>Registration of an employer (a natural person) with compulsory pension and insurance schemes</t>
  </si>
  <si>
    <t>Association Registration;
 Business Accounting and Reporting;
 Business Registration and Licensing</t>
  </si>
  <si>
    <t>This sheet is composed of the list of proposed themes, mapped against Top-Down lists of themes.</t>
  </si>
  <si>
    <t>Registration of employees with compulsory pension and insurance schemes</t>
  </si>
  <si>
    <t>Workforce Development</t>
  </si>
  <si>
    <t>Includes:_x000D_ - Provides support for staff development and management._x000D_ - Conducts research into recruitment, retention and organisational demographics to support long-term planning for workforce development._x000D_ Source: Australian Government Architecture v3.0</t>
  </si>
  <si>
    <t>Certification Housing &amp; building service</t>
  </si>
  <si>
    <t>Request proof of registration of the civic numbering</t>
  </si>
  <si>
    <t>Environmental</t>
  </si>
  <si>
    <t>Registration Housing &amp; building service</t>
  </si>
  <si>
    <t>Land Registration</t>
  </si>
  <si>
    <t>Cadastral and cartographic data exchange with institutions or P.A. (Interchange system, Portal for Municipalities, Provincial Offices);
 Contact Center for the correction of cadastral data;
 Update of the land registry database with Sister platform;
 Request for consultancy for land registry issues;
 Presentation of acceptance and validation of deeds for updating the building cadastre</t>
  </si>
  <si>
    <t>Providing and maintaining the certainty of private property ownership, by recording survey and land title information and by making this information available to support economic activity._x000D_ Related term: Cadastre [Land use maps, zoning maps, cadastral surveys, land ownership]</t>
  </si>
  <si>
    <t>Request assignment and registration of the civic numbering</t>
  </si>
  <si>
    <t>Information Housing &amp; building service</t>
  </si>
  <si>
    <t>Land valuation</t>
  </si>
  <si>
    <t>Land Valuation</t>
  </si>
  <si>
    <t>Technical estimative services</t>
  </si>
  <si>
    <t>Includes: _x000D_ - Supports the assessment of land resources to estimate their material worth for rating and taxation purposes._x000D_ - Provides advice on the unimproved value of land or in acquisition compensation disputes including valuations for heritage-listed land and rating concessions where land is held under nominated lease or tenure from the Crown._x000D_ Source: Australian Government Architecture v3.0</t>
  </si>
  <si>
    <t>Financing Housing &amp; building service</t>
  </si>
  <si>
    <t>Arts Development</t>
  </si>
  <si>
    <t>Request granting spaces for cultural activities</t>
  </si>
  <si>
    <t>Includes: _x000D_ - Provides support for the production of skilled performance or craft._x000D_ - Supports the promotion of the arts, and encouraging participation from across the community._x000D_ - Assists in the growth of artistic companies through business advice and planning (including support for work spaces and liaison with education and exhibition facilities)._x000D_ Source: Australian Government Architecture v3.0</t>
  </si>
  <si>
    <t>Financing Culture, sport &amp; leisure service</t>
  </si>
  <si>
    <t>Give access to arts collections</t>
  </si>
  <si>
    <t>Collection Access</t>
  </si>
  <si>
    <t>Cataloging paths - Cultural Heritage;
 Catalogs and digital collections of Italian libraries;
 Historical catalogs;
 Purchase Tickets;
 Request for tourist buspass / Buspass request</t>
  </si>
  <si>
    <t>Includes: _x000D_ - Supports and assists in the location and use of items held by cultural institutions._x000D_ - Supports access procedures to meet legislative requirements._x000D_ - Provides advice about opening hours and membership or registration requirements (including provision of online information to support remote access)._x000D_ Source: Australian Government Architecture v3.0</t>
  </si>
  <si>
    <t>Arts Promotion</t>
  </si>
  <si>
    <t>Collection Promotion</t>
  </si>
  <si>
    <t>Search for cultural events;
 The places of culture</t>
  </si>
  <si>
    <t>Includes: _x000D_ - Supports strategies to raise the profiles of cultural institutions and their holdings._x000D_ - Coordinates programs of events and publications._x000D_ - Provides advice on guidelines to support exhibitions and marketing campaigns._x000D_ Source: Australian Government Architecture v3.0</t>
  </si>
  <si>
    <t>Cultural Awards and Scholarships</t>
  </si>
  <si>
    <t>Includes: _x000D_ - Supports the provision of prizes for achievement in artistic, literary or heritage-related activities._x000D_ - Supports cultural-sector students of high merit (including promotional activities, assessing applications and managing payments)._x000D_ Source: Australian Government Architecture v3.0</t>
  </si>
  <si>
    <t>Arts Management</t>
  </si>
  <si>
    <t>Collection Management</t>
  </si>
  <si>
    <t>Cataloging paths - Cultural Heritage;
 Catalogs and digital collections of Italian libraries;
 Historical catalogs;
 Atlas of Italian historical centers</t>
  </si>
  <si>
    <t>Supports the acquisition, storage and preservation of cultural material and artefacts._ - Provides advice on standards and guidelines for collection management procedures to ensure the safety of fragile or highly valuable items (including liaison with other institutions about the management of cultural materials).</t>
  </si>
  <si>
    <t>Production Monetary policy service</t>
  </si>
  <si>
    <t>Distributin of monetary coins and notes</t>
  </si>
  <si>
    <t>Minting monetary coins and notes</t>
  </si>
  <si>
    <t>Currency</t>
  </si>
  <si>
    <t>Supports the minting and distribution of monetary notes and coins._x000D_ - Issues New or commemorative coins._x000D_</t>
  </si>
  <si>
    <t>Control &amp; monitoring Monetary policy service</t>
  </si>
  <si>
    <t>Implementing security techniques to prevent counterfeiting</t>
  </si>
  <si>
    <t>- Implements security techniques such as watermarks to prevent counterfeiting._x000D_</t>
  </si>
  <si>
    <t>Production Defence service</t>
  </si>
  <si>
    <t>Military Education and Training</t>
  </si>
  <si>
    <t>Includes:_x000D_ - Instructs and exercises defence recruits including training for military personnel, officers, cadets and army reserves._x000D_ - Manages specialised institutions or facilities to provide suitable training for active personnel._x000D_ - Initiates joint ventures to provide tertiary level education or residential schools for service personnel._x000D_ Source: Australian Government Architecture v3.0</t>
  </si>
  <si>
    <t>Emergency Protective Support</t>
  </si>
  <si>
    <t>Humanitarian Protective Support</t>
  </si>
  <si>
    <t>Feedback</t>
  </si>
  <si>
    <t>Agriculture &amp; food</t>
  </si>
  <si>
    <t>Civilian Event Protective Support</t>
  </si>
  <si>
    <t>Provides defence services support for the protection of civilians and participants at major civilian ceremonial, civic and sporting events including counter-terrorism support._x000D_ Source: NZGLS / FoNZ</t>
  </si>
  <si>
    <t>Conducting Military Operations</t>
  </si>
  <si>
    <t>Planning, deploying, sustaining and carrying out military operations. Includes: low level conventional operations, combined operations. Use for: Mobilising armed forces._x000D_ Source: NZGLS / FoNZ</t>
  </si>
  <si>
    <t>Information Defence service</t>
  </si>
  <si>
    <t>Developing International Military Relations</t>
  </si>
  <si>
    <t>Providing advice on, and managing, New Zealand's international defence relationships with foreign military forces in both operational and non-operational environments._x000D_ Source: NZGLS / FoNZ</t>
  </si>
  <si>
    <t>Maintaining Military Readiness</t>
  </si>
  <si>
    <t>Conducting exercises both in New Zealand and overseas, including exercises with foreign military forces to ensure readiness to conduct military operations. _x000D_ Source: NZGLS / FoNZ</t>
  </si>
  <si>
    <t>Peacekeeping Protective Support</t>
  </si>
  <si>
    <t>Includes: _x000D_ - Supports international peacekeeping efforts to protect the civilians of New Zealand's allies and other countries within the New Zealand region._x000D_ - Assists in the efforts to restore peace and stability in war-torn countries._x000D_ - Supports and assist with the protection of civilians involved in rehabilitation and reconstruction efforts in war-torn countries._x000D_ Source: Australian Government Architecture v3.0</t>
  </si>
  <si>
    <t>Certification Education service</t>
  </si>
  <si>
    <t>Request proof of admission in public higher education institution</t>
  </si>
  <si>
    <t>Approvals and accreditation assessments</t>
  </si>
  <si>
    <t>Assessing Learner Achievement</t>
  </si>
  <si>
    <t>Includes: Assessing learning needs, assessing competency, examining learner skills, testing learner skills, recount and reconsideration of exam marking._x000D_ Related term: Assessing Achievement [Previous name]_x000D_ Source: NZGLS / FoNZ</t>
  </si>
  <si>
    <t>Child performance licences</t>
  </si>
  <si>
    <t>Child performance licences (48)</t>
  </si>
  <si>
    <t>Foreign skills recognition</t>
  </si>
  <si>
    <t>Overseas Skills Recognition</t>
  </si>
  <si>
    <t>Includes:_x000D_ - Endorses or accredits educational qualifications obtained outside New Zealand._x000D_ - Recognises New Zealanders who have studied overseas or migrants wishing to apply their qualifications in New Zealand including processing applications, managing examinations and advising on conditions on the right to apply qualifications in certain fields._x000D_ - Recognises international skills frameworks._x000D_ Source: Australian Government Architecture v3.0</t>
  </si>
  <si>
    <t>Financing Education service</t>
  </si>
  <si>
    <t>Early childhood education</t>
  </si>
  <si>
    <t>Nursery school</t>
  </si>
  <si>
    <t>Early Childhood Education</t>
  </si>
  <si>
    <t>Includes:_x000D_ - Fosters the development of young children, from birth to school entry._x000D_ - Provides advice on standards and guidelines to support teachers (including determining enrolment criteria)._x000D_ - Undertaking the licensing of early childhood services._x000D_ Source: Australian Government Architecture v3.0; Adapted by MINEDU</t>
  </si>
  <si>
    <t>Nursery school services</t>
  </si>
  <si>
    <t>Nursery school places (11), Childminding (20) Nursery education grant (50) Children's centres (53)</t>
  </si>
  <si>
    <t>Home schooling</t>
  </si>
  <si>
    <t>Home schooling (1)</t>
  </si>
  <si>
    <t>School education</t>
  </si>
  <si>
    <t>School clothing grants (2) School transport (3) Free school meals (4) Supervised medication in school (5) Language and culutral support in school (6) School assessment and performance (31) Schools development plans (33) School attendance and truancy (35)</t>
  </si>
  <si>
    <t>School Education</t>
  </si>
  <si>
    <t>Includes:_x000D_ - Supports the provision of instruction to children to impart knowledge and develop skills._x000D_ - Provides public school education for children in Years 1 to 13 including assistance for children with special needs or behavioural issues._x000D_ - Provides advice on regulations regarding non-government schools; &amp;gt; support the management of school facilities._x000D_ - Provides advice on standards and guidelines to support teachers including the provision of scholarships and study grants._x000D_ - Assists children's travel to and from school._x000D_ - Provides advice on regulations around school transport services._x000D_ - Provides student pastoral care._x000D_ - Maintains and reports on student information._x000D_ Related term: Compulsory Education.</t>
  </si>
  <si>
    <t>Secondary education</t>
  </si>
  <si>
    <t>Information Education service</t>
  </si>
  <si>
    <t>Tertiary education</t>
  </si>
  <si>
    <t>Tertiary Education</t>
  </si>
  <si>
    <t>Includes: _x000D_ - Supports the provision of instruction, generally beyond secondary school education, to impart knowledge and develop skills. This includes vocational training provided to senior secondary students (Years 11 to 13)._x000D_ - Provides advice on entry requirements._x000D_ - Manages tertiary education institutions and facilities._x000D_ - Provides advice on standards and guidelines to support lecturers including the provision of scholarships and study grants._x000D_ - Determines qualifications and programmes offered._x000D_ - Plans and provides programmes and courses._x000D_ - Manages student enrolment._x000D_ - Confers degrees._x000D_ - Maintains and reports on student information._x000D_ Related term: B2.11.02 Career Guidance, B1.14 Science and Research_x000D_ Source: Australian Government Architecture v3.0; Adapted MINEDU</t>
  </si>
  <si>
    <t>Framework Education service</t>
  </si>
  <si>
    <t>Adult education</t>
  </si>
  <si>
    <t>adult education courses (27)</t>
  </si>
  <si>
    <t>Receiving funds for a tertiary education study</t>
  </si>
  <si>
    <t>Education - grants - education maintenance award (23)</t>
  </si>
  <si>
    <t>Apprenticeships and Work place training</t>
  </si>
  <si>
    <t>Work experience placements (52)</t>
  </si>
  <si>
    <t>Apprenticeships and Work Place Training</t>
  </si>
  <si>
    <t>activation of the apprenticeship contract</t>
  </si>
  <si>
    <t>Includes: _x000D_ - Supports the provision of training and further education for work-related disciplines including apprenticeships, traineeships, workplace and on-the-job training._x000D_ - Provides advice on standards and guidelines to support the operation of vocational education programs._x000D_ - Initiates joint ventures with industry, schools and tertiary institutions to make use of facilities including the provision of scholarships and study grants._x000D_ Source: Australian Government Architecture v3.0</t>
  </si>
  <si>
    <t>Proposed Patterns</t>
  </si>
  <si>
    <t>Special education provision</t>
  </si>
  <si>
    <t>Financing</t>
  </si>
  <si>
    <t>EHC plan, special needs assessment, school placement, special education transport (8, 9, 10, 40)</t>
  </si>
  <si>
    <t>Special Education Provision</t>
  </si>
  <si>
    <t>Culture, sport &amp; leisure</t>
  </si>
  <si>
    <t>Special education supports children and students to access the curriculum by providing extra help, adapted programmes or learning environments, specialised equipment or materials. _x000D_ Includes: early intervention, behaviour services and support, support for children with physical disabilities or high communication needs</t>
  </si>
  <si>
    <t>Request educational services to support children</t>
  </si>
  <si>
    <t>Psychological, psychiatric, … (7)</t>
  </si>
  <si>
    <t>Request educational services to support adolescents;
 Request for assistance for minors and families</t>
  </si>
  <si>
    <t>Educational resources</t>
  </si>
  <si>
    <t>Developing Educational Resources</t>
  </si>
  <si>
    <t>Developing course material, learning material, learning resources, and teaching materials. This also includes exam material and exam administration.</t>
  </si>
  <si>
    <t>Fund Education providers</t>
  </si>
  <si>
    <t>List of considered patterns</t>
  </si>
  <si>
    <t>Reason included</t>
  </si>
  <si>
    <t>Reason removed</t>
  </si>
  <si>
    <t>Funding Education Providers</t>
  </si>
  <si>
    <t>Providing grants to education providers for the purpose of delivering education programmes and courses._x000D_ Source: MINEDU</t>
  </si>
  <si>
    <t>Advice &amp; Training Educational Support</t>
  </si>
  <si>
    <t>School library service - advice and training (41)</t>
  </si>
  <si>
    <t>The school library service works to provide advice, consultancy and training for head teachers, teachers and school librarians, to ensure that the school library is central to learning and supports the curriculum in their schools.</t>
  </si>
  <si>
    <t xml:space="preserve">Framework </t>
  </si>
  <si>
    <t>This pattern can be used for every theme, has a good level of granularity and is mutually exclusive with the other patterns</t>
  </si>
  <si>
    <t>Fund education and trainings</t>
  </si>
  <si>
    <t>Education - loans - student loan (25)</t>
  </si>
  <si>
    <t>Funding Individual Study</t>
  </si>
  <si>
    <t>Management of public employees. ENAM frequency check. Web application;
 Management of public employees Training Contribution ENAM Web Application</t>
  </si>
  <si>
    <t>Providing grants, scholarships or loans to assist individuals to undertake a recognised course of study. _x000D_ Includes: Student loans, study grants, scholarships, e.g. Pacific Island scholarships, Winston Churchill memorial fellowship. Study can be in New Zealand or overseas._x000D_ Source: NZGLS / FoNZ</t>
  </si>
  <si>
    <t>Curriculum development</t>
  </si>
  <si>
    <t>school curriculum (32)</t>
  </si>
  <si>
    <t>Curriculum Development</t>
  </si>
  <si>
    <t>Includes:_x000D_ - Outlines study programs for any education sector._x000D_ - Outlines courses and units to be completed including liaison across jurisdictions to support consistency across education authorities._x000D_ Excludes: funding education.</t>
  </si>
  <si>
    <t>Other education framework services</t>
  </si>
  <si>
    <t>Exclusion of school pupils (34) School term and holiday dates (36) School catering (37) Education consultations (49)</t>
  </si>
  <si>
    <t>A headteacher may decide to permamently exclude a pupil under strict circumstances to protect education or welfare of the pupils and staff in the school. The education authority provide support and advice for parents of excluded children and for the child.</t>
  </si>
  <si>
    <t xml:space="preserve">Information </t>
  </si>
  <si>
    <t>Applying for a tertiary education study financing, such as study grants and loans from a public body or institution</t>
  </si>
  <si>
    <t>students [ov] allowance;
 student travel product compensation;
 student grants</t>
  </si>
  <si>
    <t>Registration Education service</t>
  </si>
  <si>
    <t>Submiting an initial application for admission in public higher education institution</t>
  </si>
  <si>
    <t>higher education registration;
 central register of higher education programs</t>
  </si>
  <si>
    <t>Control &amp; Monitoring Emergency service</t>
  </si>
  <si>
    <t>Plan natural disasters recovery</t>
  </si>
  <si>
    <t>Natural Disasters</t>
  </si>
  <si>
    <t>seismic rights and practices;
 Request for antifreeze interventions</t>
  </si>
  <si>
    <t>Includes:_x000D_ - Supports the provision of urgent assistance during emergencies caused by the elements - such as floods, droughts, earthquakes, cyclones, storms or major bushfires including disaster recovery and disaster relief assistance._x000D_ - Monitors the conditions to anticipate the likelihood and effects of natural disasters._x000D_ - Coordinates government and community-based services and advice on regulations regarding the use of volunteers including liaison with defence forces that supplement civil community assistance by providing organisational and logistical support._x000D_ Sources: Australian Government Architecture v3.0_x000D_ Was: B2.06.03</t>
  </si>
  <si>
    <t xml:space="preserve">Registration </t>
  </si>
  <si>
    <t>Warning services</t>
  </si>
  <si>
    <t>Warning Services</t>
  </si>
  <si>
    <t>Warning services include tsunami alerts, volcanic events, earthquakes and severe weather. It also includes warning signs in areas with potential natural hazards such as volcanic activity.</t>
  </si>
  <si>
    <t xml:space="preserve">Certification </t>
  </si>
  <si>
    <t>Certification Environmental service</t>
  </si>
  <si>
    <t>Certificate request for energy performance of buildings</t>
  </si>
  <si>
    <t>Certificate request for energy performance of buildings (regional legislation)</t>
  </si>
  <si>
    <t xml:space="preserve">Financing </t>
  </si>
  <si>
    <t>Financing Environmental service</t>
  </si>
  <si>
    <t>Marine Life Protection</t>
  </si>
  <si>
    <t>Production</t>
  </si>
  <si>
    <t>Support the maintenance of sea-based areas of the natural environment that are culturally or scientifically significant in their native state including the;_x000D_ - Support the conservation of plant or animal life in a marine region, to protect and sustain ecosystems;_x000D_ - Promote community awareness and participation in conservation activities.</t>
  </si>
  <si>
    <t xml:space="preserve">Feedback </t>
  </si>
  <si>
    <t>Information Environmental service</t>
  </si>
  <si>
    <t>Human built environment (historic, scientific or social significance)</t>
  </si>
  <si>
    <t>Built Environment</t>
  </si>
  <si>
    <t>Includes:_x000D_ - Supports the protection of structures of particular historic, scientific or social significance._x000D_ - Provides advice on standards for maintaining and preserving elements of the built environment._x000D_ - Supports joint projects with business or the community</t>
  </si>
  <si>
    <t xml:space="preserve">Control &amp; monitoring </t>
  </si>
  <si>
    <t>Control &amp; Monitoring Environmental service</t>
  </si>
  <si>
    <t>Environment impact assessment (from tourism, industries or community use of the natural and built environments)</t>
  </si>
  <si>
    <t>Environmental Impact Assessment</t>
  </si>
  <si>
    <t>request for environmental authorizations</t>
  </si>
  <si>
    <t>Evaluates the effects of industry, tourism or community use on the natural and built environments. - Conducts inspections of premises, equipment or operations. - Provides advice on proposed infrastructure projects, commercial or residential developments (including emergency assessments following industrial accidents or natural disasters).</t>
  </si>
  <si>
    <t>Taxation</t>
  </si>
  <si>
    <t>Pollutant prevention and remediation</t>
  </si>
  <si>
    <t>Pollutant Prevention</t>
  </si>
  <si>
    <t>Environmental emergency assessment request;
 request to the island (integrated environmental authorization)</t>
  </si>
  <si>
    <t>Includes: _x000D_ - Supports initiatives to reduce contamination of the air, water and land by emissions and waste._x000D_ - Provides advice on standards around pollutant prevention._x000D_ - Supports initiatives to counteract the effects of pollutants if accidents occur._x000D_ - Raises awareness and supports community activities to change common practice._x000D_ - Promotes environmentally friendly alternatives._x000D_ Australian Government Architecture v3.0</t>
  </si>
  <si>
    <t>Environment information services (climate change, weather forecasts and weather alerts)</t>
  </si>
  <si>
    <t>Environment Information Services</t>
  </si>
  <si>
    <t>Waste management</t>
  </si>
  <si>
    <t>Includes:_x000D_ - Provides climatic advice, information on prevailing conditions and weather forecasts._x000D_ - Issues alerts for severe weather (including drought monitoring and updates on seasonal climate variability)._x000D_ Source: Australian Government Architecture v3.0</t>
  </si>
  <si>
    <t>Included in 'Production'</t>
  </si>
  <si>
    <t>Executive</t>
  </si>
  <si>
    <t>Changed to 'Production'</t>
  </si>
  <si>
    <t>Taxation Tourism &amp; travelling service</t>
  </si>
  <si>
    <t>Payment of residence (tourist) tax</t>
  </si>
  <si>
    <t>Law enforcement</t>
  </si>
  <si>
    <t>Included in 'Control &amp; monitoring'</t>
  </si>
  <si>
    <t>Information &amp; advice</t>
  </si>
  <si>
    <t>Changed to 'Information' for conciseness</t>
  </si>
  <si>
    <t>Production Health care service</t>
  </si>
  <si>
    <t>Immunising People</t>
  </si>
  <si>
    <t xml:space="preserve">Control  </t>
  </si>
  <si>
    <t>Changed to 'Control and monitoring' for more clarity</t>
  </si>
  <si>
    <t>Use for: Inoculating people, vaccinating people. _x000D_ Source: NZGLS / FoNZ</t>
  </si>
  <si>
    <t>Control &amp; Monitoring Health care service</t>
  </si>
  <si>
    <t>Screening for disease</t>
  </si>
  <si>
    <t>Screening for Disease</t>
  </si>
  <si>
    <t>Examining individuals in targeted sectors of the human population to detect the incidence of illnesses or of conditions that threaten human health. _x000D_ Examples: Screening for melanoma, cervical cancer, breast cancer, prostate cancer, tuberculosis._x000D_ Source: NZGLS / FoNZ</t>
  </si>
  <si>
    <t>Information Health care service</t>
  </si>
  <si>
    <t>Disease isolation service</t>
  </si>
  <si>
    <t>Isolation</t>
  </si>
  <si>
    <t>Protects the health of New Zealand's people from risks associated with contagious disease such as Ebola._x000D_ - Manages isolation and disinfection facilities._x000D_ - Provides advice on regulations and investigating breaches.</t>
  </si>
  <si>
    <t>Financing Health care service</t>
  </si>
  <si>
    <t>Healthy Lifestyles</t>
  </si>
  <si>
    <t>Promote and encourage healthy lifestyles, including tobacco control, minimising gambling, nutrition and physical activity, drug and addiction control. Includes promoting good health by undertaking sector-based programmes to improve the health of people by altering behaviour. Examples: Running the DARE programme, the Push Play programme, running youth suicide prevention programmes, running smoking cessation programmes. _x000D_ Source: NZGLS / FoNZ</t>
  </si>
  <si>
    <t>Housing &amp; building</t>
  </si>
  <si>
    <t>Hospital Services</t>
  </si>
  <si>
    <t>Includes: - Supports activities that are fundamental to the promotion of health and prevention of disease and the consistency of health procedures across jurisdictions._x000D_ - Provide advice on health regulations, standards and guidelines (including drugs and poisons control and food hygiene)._x000D_ - Controls the registration and conduct of health care providers._x000D_ Source: Australian Government Architecture v3.0</t>
  </si>
  <si>
    <t>Protection from harassment</t>
  </si>
  <si>
    <t>Advice and support to those who feel that they are being harassed at home, in the workplace, in public, at school. Depending on the nature of the harassment and the age of the victim this may involve other authorities such as the police, legal services, education services, child protection agencies etc.</t>
  </si>
  <si>
    <t>Framework Health care service</t>
  </si>
  <si>
    <t>Health Protocols</t>
  </si>
  <si>
    <t>Counselling</t>
  </si>
  <si>
    <t>The provision of information on the availability and requirements of counselling services for individuals who have been identified as having particular needs to help sort through personal difficulties. These services may not be provided by the local authority.</t>
  </si>
  <si>
    <t>Consultation service of the national health database</t>
  </si>
  <si>
    <t>Consultation service of the Ministry of Health Databases</t>
  </si>
  <si>
    <t>Providing Palliative Care</t>
  </si>
  <si>
    <t>Providing non-curative but supportive medical care for people with terminal or life-threatening illnesses. _x000D_ Source: NZGLS / FoNZ</t>
  </si>
  <si>
    <t>Providing Chronic Care</t>
  </si>
  <si>
    <t>Managing Public Employees Question Web Care Premium Home</t>
  </si>
  <si>
    <t>Providing care that is typically longer term and is intended to maintain or support individuals with chronic conditions or disabilities._x000D_ Source: NZGLS / FoNZ</t>
  </si>
  <si>
    <t>Application for European Health Insurance Card (EHIC)</t>
  </si>
  <si>
    <t>Health Insurance Schemes</t>
  </si>
  <si>
    <t>health insurance obligation</t>
  </si>
  <si>
    <t>Health Insurance Schemes:_x000D_ - Supports the provision of financial guarantees against risk of disease or injury._x000D_ - Supports the operation of universal health insurance schemes._x000D_ - Allows subsidised medical treatment within the public health system._x000D_ Related Term: Accident Insurance_x000D_ Source: Australian Government Architecture v3.0</t>
  </si>
  <si>
    <t>Voluntary organisation &amp; charity</t>
  </si>
  <si>
    <t>Request for determination of applicable legislation in accordance with Title II of Regulation (EC) No 883/200429 on the coordination of social security systems</t>
  </si>
  <si>
    <t>Notifying changes in personal or professional circumstances of the person receiving social security benefits, relevant for such benefits</t>
  </si>
  <si>
    <t>Tax code and health card;
 Life Social Insurance (ASV) Continuation of Voluntary Web;
 Citizen's Social Security File;
 Social Security Deposit</t>
  </si>
  <si>
    <t>Registration Health care service</t>
  </si>
  <si>
    <t>Request civil invalidaty registration</t>
  </si>
  <si>
    <t>Introductory medical certificate for social security disability application (SS3);
 Civil invalidity - application;
 Medical certificate for the recognition of civil invalidity</t>
  </si>
  <si>
    <t>Request a proof of registration of a civil invalidity</t>
  </si>
  <si>
    <t>Finance civil invalidity</t>
  </si>
  <si>
    <t>Certification Health care service</t>
  </si>
  <si>
    <t>Consultation of sickness certificate for employers</t>
  </si>
  <si>
    <t>Consultation of sickness certificates for employers</t>
  </si>
  <si>
    <t>Veterans Health Services</t>
  </si>
  <si>
    <t>Includes: _x000D_ - Supports the protection of the physical and mental wellbeing of returned defence service personnel and their families._x000D_ - Addresses specific health care needs of veterans._x000D_ - Provide eligibility criteria for access to health services._x000D_ Source: Australian Government Architecture v3.0</t>
  </si>
  <si>
    <t>Garage letings</t>
  </si>
  <si>
    <t>Production Housing &amp; building service</t>
  </si>
  <si>
    <t>Communal heating charge</t>
  </si>
  <si>
    <t>Commercial lettings</t>
  </si>
  <si>
    <t>93 (perhaps this is more for the business realm)</t>
  </si>
  <si>
    <t>Housing benefit services</t>
  </si>
  <si>
    <t>68-73, 123, 129, 130, 132, 136, 137, 139-147, 158, 159, 160,</t>
  </si>
  <si>
    <t>Housing advice</t>
  </si>
  <si>
    <t>91, 108, 109, 110, 112, 120</t>
  </si>
  <si>
    <t>Control &amp; Monitoring Housing &amp; building service</t>
  </si>
  <si>
    <t>Housing estate safety</t>
  </si>
  <si>
    <t>Framework Housing &amp; building service</t>
  </si>
  <si>
    <t>Sheltered housing</t>
  </si>
  <si>
    <t>Framework</t>
  </si>
  <si>
    <t>Media</t>
  </si>
  <si>
    <t>Rent arrears</t>
  </si>
  <si>
    <t>Demolitions</t>
  </si>
  <si>
    <t>125-128</t>
  </si>
  <si>
    <t>88, 89, 148, 149-151</t>
  </si>
  <si>
    <t>Law enforcement Housing &amp; buiding service</t>
  </si>
  <si>
    <t>Parking regulations</t>
  </si>
  <si>
    <t>Housing evictions</t>
  </si>
  <si>
    <t>Registering for a council property</t>
  </si>
  <si>
    <t>Requesting academic recognition of diplomas, certificates or other proof of studies or courses</t>
  </si>
  <si>
    <t>Approvals and Accreditation;
 Curriculum Development</t>
  </si>
  <si>
    <t>eg professional qualifications recognition</t>
  </si>
  <si>
    <t>Approval is the procedure by which an authoritative body gives formal recognition that a programme, training scheme, or degree meets a specific standard. Accreditation is the granting of permission to use or deliver an existing programme._x000D_
 Includes: Giving consent to assess against standards. Refusing to grant approval or accreditation. _x000D_
 Related term: Course Accreditation [Previous name]._x000D_
 Source: Adapted from NZQA Website.</t>
  </si>
  <si>
    <t>Provide accreditation to individuals</t>
  </si>
  <si>
    <t>Retirement Income</t>
  </si>
  <si>
    <t>Safeguards the savings of individuals who have left the workforce._x000D_ - Provides advice on criteria for evaluating a retiree's assets, for tax or benefits purposes._x000D_ - Provides advice on standards for the operation of superannuation funds._x000D_ - Implements mechanisms to support retirement saving by individuals._x000D_</t>
  </si>
  <si>
    <t>Control &amp; Monitoring General business service</t>
  </si>
  <si>
    <t>Chemical and pesticide control</t>
  </si>
  <si>
    <t>Chemical and Pesticide Control</t>
  </si>
  <si>
    <t>Includes: _x000D_ - Supports the control of chemicals and pesticides._x000D_ - Provides advice on and monitor the use of substances to control weeds, insects and other pests that affect primary production._x000D_ - Maintains a register of approved agricultural or veterinary chemicals and pesticides._x000D_ - Assesses product applications._x000D_ - Specifies conditions of use and maximum residue limits._x000D_ - Conducts routine inspections to ensure compliance._x000D_ S</t>
  </si>
  <si>
    <t>Framework Defence service</t>
  </si>
  <si>
    <t>Define military law</t>
  </si>
  <si>
    <t>Military Law</t>
  </si>
  <si>
    <t>Includes: _x000D_ - Applies the body of law that relates to the discipline, trial and punishment of defence personnel._x000D_ - Establishes military courts and conducting hearings to determine whether a command is lawful or if service personnel have met their obligations._x000D_ - Provides advice on and apply regulations regarding the treatment of prisoners of war and captured civilians in times of war._x000D_ Source: Australian Government Architecture v3.0</t>
  </si>
  <si>
    <t>Framework Legal service</t>
  </si>
  <si>
    <t>Define administrative law</t>
  </si>
  <si>
    <t>Administrative Law</t>
  </si>
  <si>
    <t>Includes:_x000D_ - Applies the body of law that relates to the executive functions of government._x000D_ - Establishes the relationship between the government and the citizens of its jurisdiction._x000D_ - Provides advice on regulations regarding the powers, duties and organisation of public administration authorities._x000D_ Source: Australian Government Architecture v3.0</t>
  </si>
  <si>
    <t>Define corporate law</t>
  </si>
  <si>
    <t>Associations and Corporate Law</t>
  </si>
  <si>
    <t>Includes:_x000D_ - Applies the body of law that relates to companies or other organisations that have a distinct legal identity from that of their members._x000D_ - Provides advice on regulations regarding the formation, governance and dissolution of such organisations and the limits of their powers or liability._x000D_ Source: Australian Government Architecture v3.0</t>
  </si>
  <si>
    <t>Define civil law</t>
  </si>
  <si>
    <t>Civil Law</t>
  </si>
  <si>
    <t>Includes:_x000D_ - Applies the body of law that relates to social behaviour and the ordinary private matters of individuals._x000D_ - Establishes and provides advice on property rights._x000D_ - Determines legal relationships and responsibilities._x000D_ S</t>
  </si>
  <si>
    <t>Define coronial law</t>
  </si>
  <si>
    <t>Coronial Law</t>
  </si>
  <si>
    <t>Includes:_x000D_ - Applies the body of law that supports inquests into any death clearly not due to natural causes._x000D_ - Undertakes investigations on behalf of the coroner into the manner and cause of examinable deaths, or fires and explosions which damage property._x000D_ Source: Australian Government Architecture v3.0</t>
  </si>
  <si>
    <t>Define criminal law</t>
  </si>
  <si>
    <t>Criminal Law</t>
  </si>
  <si>
    <t>Includes:_x000D_ - Applies the body of law that governs actions punishable by the state._x000D_ - Provide advice on rules of statute and common law to define criminal behaviour, specific penalties and the conduct of legal proceedings._x000D_ Source: Australian Government Architecture v3.0</t>
  </si>
  <si>
    <t>Define human rights obligations</t>
  </si>
  <si>
    <t>Human Rights Obligations</t>
  </si>
  <si>
    <t>Includes:_x000D_ - Ensures the freedoms to which all people are entitled are upheld._x000D_ - Provides advice on and monitor principles which may be constitutionally entrenched and guaranteed, recognised at common law, or declared by an international legal instrument including investigations into breaches and promotion of human rights obligations and principles._x000D_ Source: Australian Government Architecture v3.0</t>
  </si>
  <si>
    <t>Define juvenile law</t>
  </si>
  <si>
    <t>Juvenile Justice</t>
  </si>
  <si>
    <t>Includes:_x000D_ - Conducts special courts for the trial of children and young persons under a statutory age._x000D_ - Supports diversionary programs as an alternative to sentencing, opportunities for restorative justice and reintegration into the community._x000D_ Source: Australian Government Architecture v3.0</t>
  </si>
  <si>
    <t>Ensures product safety and quality, and compliance with competition, fair trading and consumer protection laws.</t>
  </si>
  <si>
    <t>Includes: _x000D_ - Supports and ensures the ethical conduct of business and protect consumers from excessive prices or faulty products including price surveillance._x000D_ - Ensures product safety and quality, and compliance with competition, fair trading and consumer protection laws._x000D_ - Promotes trading practices that support market competition._x000D_</t>
  </si>
  <si>
    <t>Law enforcement Legal service</t>
  </si>
  <si>
    <t>Enforce administrative law</t>
  </si>
  <si>
    <t>Law enforcement General business service</t>
  </si>
  <si>
    <t>Enforce corporate law</t>
  </si>
  <si>
    <t>Enforece civil law</t>
  </si>
  <si>
    <t>Enforce coronial law</t>
  </si>
  <si>
    <t>Enforce criminal law</t>
  </si>
  <si>
    <t>Enforce human rights obligations</t>
  </si>
  <si>
    <t>Enforce juvenile law</t>
  </si>
  <si>
    <t>Framework General government service</t>
  </si>
  <si>
    <t>Inspections &amp; auditing</t>
  </si>
  <si>
    <t>Inspections &amp; Auditing</t>
  </si>
  <si>
    <t>Affects the methodical examination and review of regulated activities to ensure compliance with standards for regulated activity.</t>
  </si>
  <si>
    <t>Control &amp; monitoring General government service</t>
  </si>
  <si>
    <t>Regulatory standards and reporting guidelines</t>
  </si>
  <si>
    <t>Regulatory Standards / Reporting Guidelines</t>
  </si>
  <si>
    <t>Affects the establishment of allowable limits associated with a regulated activity and reporting requirements necessary to monitor and control compliance with allowable limits including requirements for product sampling and testing, emissions monitoring and control, incident reporting, financial filings, etc.</t>
  </si>
  <si>
    <t>Housing crime support</t>
  </si>
  <si>
    <t>Unauthorised house occupants</t>
  </si>
  <si>
    <t>Housing nuisance</t>
  </si>
  <si>
    <t>Feedback Emergency service</t>
  </si>
  <si>
    <t>Crime and Incident Reporting</t>
  </si>
  <si>
    <t>Includes:_x000D_ - Emergency calling and 111._x000D_ - Non emergency._x000D_ - Traffic incident_x000D_ - Anonymous reporting_x000D_</t>
  </si>
  <si>
    <t>Registration Life event service</t>
  </si>
  <si>
    <t>Requesting proof of registration of birth</t>
  </si>
  <si>
    <t>Register Births, Death and Marriages;
 Supply certificate</t>
  </si>
  <si>
    <t>Request for birth certificate</t>
  </si>
  <si>
    <t>Birth declaration;
 Birth certificate</t>
  </si>
  <si>
    <t>Registers official life events e.g. births, deaths, marriage, civil unions for NZ citizens and residents. + Supply birth certificates, death certificates, marriage certificates, civil unions.</t>
  </si>
  <si>
    <t>Certification Life event service</t>
  </si>
  <si>
    <t>Request filiation</t>
  </si>
  <si>
    <t>Utilities</t>
  </si>
  <si>
    <t>Request certificate of recognition of the child with declaration before the registrar of the municipality</t>
  </si>
  <si>
    <t>Second level Patterns</t>
  </si>
  <si>
    <t>Request proof of registration of adoption</t>
  </si>
  <si>
    <t>Request proof of registration of fostering</t>
  </si>
  <si>
    <t>Fostering</t>
  </si>
  <si>
    <t>Family foster request</t>
  </si>
  <si>
    <t>Support the fostering of children who can't live with their own family, and support foster families. It's a care arrangement, not a legal status - the family is responsible for caring for the child but has no legal rights over them.</t>
  </si>
  <si>
    <t>Requesting proof of registration of death</t>
  </si>
  <si>
    <t>Request death certificate with cause of death;
 Certificate of assessment of death</t>
  </si>
  <si>
    <t>death missing person statement;
 death declaration;
 death certificate</t>
  </si>
  <si>
    <t>Requesting proof of registration of partnership/marriage</t>
  </si>
  <si>
    <t>Marriage Licence;
 Register Births, Death and Marriages;
 Supply certificate</t>
  </si>
  <si>
    <t>Registration request for civil partnerships list;
 Request for marriage;
 Request for publication of the marriage</t>
  </si>
  <si>
    <t>registered partnership conversion into marriage;
 wedding dispensation
 marriage declaration;
 marriage by proxy;
 registered partnership declaration;</t>
  </si>
  <si>
    <t>Completing an application for a marriage licence. + …</t>
  </si>
  <si>
    <t>Requesting proof of registration of partnership or marriage dissolution</t>
  </si>
  <si>
    <t>Request for separation / divorce</t>
  </si>
  <si>
    <t>registered partnership dissolution;
 annul marriage;
 Divorce registration;
 Divorce request</t>
  </si>
  <si>
    <t>Request proof of registration on electoral lists for EU citizens residing in the country</t>
  </si>
  <si>
    <t>Requesting proof of registration name change</t>
  </si>
  <si>
    <t>Request proof of registration of sex/gender change</t>
  </si>
  <si>
    <t>Request proof of registration of address change</t>
  </si>
  <si>
    <t>Request a proof of registration of the statement of succession change</t>
  </si>
  <si>
    <t>Request a proof of registration of motor vehicle</t>
  </si>
  <si>
    <t>Procedures</t>
  </si>
  <si>
    <t>Request a proof of regugee status</t>
  </si>
  <si>
    <t>Measures</t>
  </si>
  <si>
    <t>Provide the proof of registration of the entry and presence of non-citizens or foreign nationals in the country</t>
  </si>
  <si>
    <t>Issue passport and travel documents including emergency travel documents to citizens</t>
  </si>
  <si>
    <t>Passport Services</t>
  </si>
  <si>
    <t>Issues passports and travel documents including emergency travel documents to New Zealand citizens in New Zealand and overseas._x000D_ - Manages applications and renewals, provide advice and liaise with outlets that provide lodgement services.</t>
  </si>
  <si>
    <t>Law definition</t>
  </si>
  <si>
    <t>Management (of a bureaucratical structure)</t>
  </si>
  <si>
    <t>Asset management</t>
  </si>
  <si>
    <t xml:space="preserve">Collective infrastructure </t>
  </si>
  <si>
    <t>Schemes &amp; plans</t>
  </si>
  <si>
    <t xml:space="preserve">Certification Life event service </t>
  </si>
  <si>
    <t>Manage applications and renewals of travel documents or passports</t>
  </si>
  <si>
    <t>Prove the citizenship</t>
  </si>
  <si>
    <t>Citizenship</t>
  </si>
  <si>
    <t>Request for grant / recognition of citizenship</t>
  </si>
  <si>
    <t>Proof of Dutch citizenship</t>
  </si>
  <si>
    <t>Advice</t>
  </si>
  <si>
    <t>Includes: _x000D_ - Supports New Zealand nationality, including the rights and obligations of citizens._x000D_ - Defines the legal status of New Zealand citizens and the management of citizenship when people migrate._x000D_ - Provide criteria for the naturalisation of immigrants._x000D_ - Promotes the value of New Zealand citizenship._x000D_</t>
  </si>
  <si>
    <t>Requesting proof of residence</t>
  </si>
  <si>
    <t>Providing Information on Life Events;
 Permits and Licensing</t>
  </si>
  <si>
    <t>Attestation of Permanent Residence Right</t>
  </si>
  <si>
    <t>Residence permit</t>
  </si>
  <si>
    <t>Supplies and authenticates documents, or information relating to the life events of New Zealand citizens or residents.</t>
  </si>
  <si>
    <t>Border control</t>
  </si>
  <si>
    <t>Information Life event service</t>
  </si>
  <si>
    <t>Provide advice on travel regulations and eligibility criteria, visa classes and entry conditions.</t>
  </si>
  <si>
    <t>Travel Authorisation</t>
  </si>
  <si>
    <t>Includes:_x000D_ - Supports the entry and presence of non-citizens or foreign nationals in New Zealand including pre-arrival approval where required._x000D_ - Provides advice on travel regulations and eligibility criteria, visa classes and entry conditions._x000D_ Source: Australian Government Architecture v3.0</t>
  </si>
  <si>
    <t>Licensing</t>
  </si>
  <si>
    <t>Permission</t>
  </si>
  <si>
    <t>Authorisation</t>
  </si>
  <si>
    <t>Taxation Life event service</t>
  </si>
  <si>
    <t>Calculation of residence (tourist) tax</t>
  </si>
  <si>
    <t>Calculation and payment of residence tax</t>
  </si>
  <si>
    <t>Financial support</t>
  </si>
  <si>
    <t>Material support</t>
  </si>
  <si>
    <t>Provision of free services</t>
  </si>
  <si>
    <t>Provision of discounted services</t>
  </si>
  <si>
    <t>Give advice</t>
  </si>
  <si>
    <t>Provide Overseas Travel Emergency Services</t>
  </si>
  <si>
    <t>Provides support in an emergency situation to New Zealand citizens outside New Zealand whether or not they normally live in New Zealand. This includes:_x000D_ - Give advice._x000D_ - Help with a lost or stolen passport._x000D_ - Help contact relatives or friends to request emergency funds._x000D_ - Provide a list of English-speaking lawyers, and help contact family and friends, in the event of being detained or arrested._x000D_ - Help contact family and friends in case of illness or injury._x000D_ - Help with arrangements following a death overseas._x000D_ - Help during crises, such as civil unrest and natural disaster.</t>
  </si>
  <si>
    <t>Governmental service at normal price</t>
  </si>
  <si>
    <t>Maintenance of property</t>
  </si>
  <si>
    <t>Maintenance of infrastructure</t>
  </si>
  <si>
    <t>Provision of infrastructure for a charge</t>
  </si>
  <si>
    <t>Production Life event service</t>
  </si>
  <si>
    <t>Help with a lost or stolen passport</t>
  </si>
  <si>
    <t>Provide a list of native-speaking lawyers in the event of being detained or arrested.</t>
  </si>
  <si>
    <t>General complaints</t>
  </si>
  <si>
    <t>Provide official advice including travel risk levels for citizens living and travelling abroad</t>
  </si>
  <si>
    <t>Travel Advisory Services</t>
  </si>
  <si>
    <t>Provides official advice including travel risk levels for New Zealanders living and travelling overseas.</t>
  </si>
  <si>
    <t>Injury / Damage complaints</t>
  </si>
  <si>
    <t>Appeals against decisions</t>
  </si>
  <si>
    <t>Mediation</t>
  </si>
  <si>
    <t>Visitor Information Services (e.g. free maps, wheather conditions, safety information, local information etc.)</t>
  </si>
  <si>
    <t>Visitor Information Services</t>
  </si>
  <si>
    <t>Provides:_x000D_ - Itinerary planning and information_x000D_ - Bookings nationwide - accommodation, transport, activities, attractions_x000D_ - Free maps, weather &amp; mountain safety information_x000D_ - Local information - events, attractions, restaurants</t>
  </si>
  <si>
    <t>Control</t>
  </si>
  <si>
    <t>Framework Life event service</t>
  </si>
  <si>
    <t>Monitoring</t>
  </si>
  <si>
    <t>Define the legal status of national citizens, their rights and obligations</t>
  </si>
  <si>
    <t>Testing</t>
  </si>
  <si>
    <t>Assessment</t>
  </si>
  <si>
    <t>Provide criteria for the naturalisation of immigrants</t>
  </si>
  <si>
    <t>Provide information and support to foreign nationals who intend to settle in the country</t>
  </si>
  <si>
    <t>Migrant Services</t>
  </si>
  <si>
    <t>Integration services for migrants;
 Italian courses for foreigners</t>
  </si>
  <si>
    <t>Includes:_x000D_ - Provides information and support to foreign nationals who intend to settle in New Zealand._x000D_ - Evaluates the needs of migrants._x000D_ - Provide advice before embarkation and upon arrival including liaison with community groups and across jurisdictions to ensure appropriate support._x000D_ Source: Australian Government Architecture v3.0</t>
  </si>
  <si>
    <t>Promote the value of the citizenship</t>
  </si>
  <si>
    <t>Financing Life event service</t>
  </si>
  <si>
    <t>Provide assistance to asylum seekers and victims of human rights violations</t>
  </si>
  <si>
    <t>Asylum seekers support (77)</t>
  </si>
  <si>
    <t>Refugee Services</t>
  </si>
  <si>
    <t>Includes:_x000D_ - Provides assistance to asylum seekers and victims of human rights violations._x000D_ - Assesses applications for refugee status._x000D_ - Arranges health checks, counselling, community support and special services as required including liaison with community groups and across jurisdictions to ensure appropriate support._x000D_ Source: Australian Government Architecture v3.0</t>
  </si>
  <si>
    <t>Arrange support for refugees (e.g. health checks, counselling, community support and special services as required including liaison with community groups and across jurisdictions to ensure appropriate support)</t>
  </si>
  <si>
    <t>General government</t>
  </si>
  <si>
    <t>Register/Declare a birth</t>
  </si>
  <si>
    <t>Register filiation</t>
  </si>
  <si>
    <t>Register adoption</t>
  </si>
  <si>
    <t>Adoption</t>
  </si>
  <si>
    <t>Manage adoption services; arranging, assessment, education, reporting, counselling, mediation, and approval of adoption-related matters. The three main options for adopting a child are:_x000D_ - Adopting a child within New Zealand _x000D_ - Adopting a step or surrogate child _x000D_ - Adopting a child from overseas</t>
  </si>
  <si>
    <t>Register fostering</t>
  </si>
  <si>
    <t>Register death of a relative</t>
  </si>
  <si>
    <t>Request for burial authorisation</t>
  </si>
  <si>
    <t>Request for burial authorization</t>
  </si>
  <si>
    <t>Request assignment with the ashes</t>
  </si>
  <si>
    <t>Request Authorization of transport of the body</t>
  </si>
  <si>
    <t>Register partnership or marriage</t>
  </si>
  <si>
    <t>Register partnership or marriage dissolution</t>
  </si>
  <si>
    <t>Request for registration on electoral lists for EU citizens residing in the country</t>
  </si>
  <si>
    <t>Request for registration on electoral lists for EU citizens residing in Italy</t>
  </si>
  <si>
    <t>Request for assisted vote or house vote</t>
  </si>
  <si>
    <t>Request for assisted voting;
 Request for a house vote</t>
  </si>
  <si>
    <t>Request vote by correspondence</t>
  </si>
  <si>
    <t>Identity document request</t>
  </si>
  <si>
    <t>Identity Card Request</t>
  </si>
  <si>
    <t>Request home services</t>
  </si>
  <si>
    <t>Request for home registry</t>
  </si>
  <si>
    <t>Request name change</t>
  </si>
  <si>
    <t>Request sex/gender change</t>
  </si>
  <si>
    <t>Register a change of address</t>
  </si>
  <si>
    <t>Registering a change of address</t>
  </si>
  <si>
    <t>Providing Information on Life Events</t>
  </si>
  <si>
    <t>Request for change of residence or address;
 Viewing and Editing Personal Data</t>
  </si>
  <si>
    <t>Letter address</t>
  </si>
  <si>
    <t>Prepare or change statement of succession</t>
  </si>
  <si>
    <t>Statement of succession</t>
  </si>
  <si>
    <t>Registration Transportation &amp; Transportation infrastructure service</t>
  </si>
  <si>
    <t>Register a motor vehicle originating from or already registered in an EU Member State, in standard procedures</t>
  </si>
  <si>
    <t>Road Transport</t>
  </si>
  <si>
    <t>Vehicle environmental class verification;
 Request pass in case of replacement and purchase of new car;
 Check the status of the files for driving licenses and vehicles</t>
  </si>
  <si>
    <t>License plate register</t>
  </si>
  <si>
    <t>Includes:_x000D_ - Supports the road transport industry and all aspects of private or commercial road usage including road traffic code, road transport safety, road surface maintenance, vehicle registration, vehicle standards and driving licenses._x000D_ - Provides advice on road transport and road traffic regulations._x000D_ - Supports road transport standards, road transport security and road transport services including liaison across jurisdictions to provide uniform road regulations and enforcement practices._x000D_ Source: Australian Government Architecture v3.0</t>
  </si>
  <si>
    <t>Assess applications for refugee status</t>
  </si>
  <si>
    <t>Provides assistance to asylum seekers and victims of human rights violations.
 - Assesses applications for refugee status.
 - Arranges health checks, counselling, community support and special services as required including liaison with community groups and across jurisdictions to ensure appropriate support.</t>
  </si>
  <si>
    <t>Support the entry and presence of non-citizens or foreign nationals in the country including pre-arrival approval where required.</t>
  </si>
  <si>
    <t>Supports the entry and presence of non-citizens or foreign nationals in New Zealand including pre-arrival approval where required.
 - Provides advice on travel regulations and eligibility criteria, visa classes and entry conditions.</t>
  </si>
  <si>
    <t>Register a lost or stolen passport</t>
  </si>
  <si>
    <t>Registration request for foreign citizens</t>
  </si>
  <si>
    <t>Evaluate the needs and requests of migrants</t>
  </si>
  <si>
    <t>Application for a permit to work for non-EU citizens</t>
  </si>
  <si>
    <t>Help contact family and friends, in the event of being detained or arrested.</t>
  </si>
  <si>
    <t>Help contact family and friends in case of illness or injury.</t>
  </si>
  <si>
    <t>Help with arrangements following a death overseas.</t>
  </si>
  <si>
    <t>Help during crises, such as civil unrest and natural disaster.</t>
  </si>
  <si>
    <t>Liaise with outlets that provide lodgement services</t>
  </si>
  <si>
    <t>Assist job seekers and businesses</t>
  </si>
  <si>
    <t>Career Guidance</t>
  </si>
  <si>
    <t>Search and job offer on Cliclavoro;
 job posting;
 insertion cv;
 sending an application</t>
  </si>
  <si>
    <t>Provide high-quality career information, advice and guidance services, including dissemination of career information, liaison with and assessment of users of career information through a variety of access channels, and promotion of careers._x000D_ Source: NZGLS / FoNZ</t>
  </si>
  <si>
    <t>Cargo Control</t>
  </si>
  <si>
    <t>Includes:_x000D_ - Supports the transportation of goods by sea._x000D_ - Provides advice on regulations and international standards for carriage of hazardous materials, dangerous goods and oversize containers including advice on best practice cargo handling, loading and management._x000D_ Source: Australian Government Architecture v3.0</t>
  </si>
  <si>
    <t>Financing Transportation &amp; Transportation infrastructure service</t>
  </si>
  <si>
    <t>Harbour Management</t>
  </si>
  <si>
    <t>Includes:_x000D_ - Supports the building and maintenance of infrastructure to provide protection for ships from wind, waves and currents._x000D_ - Supports commercial and recreational use of harbour facilities._x000D_ - Provides advice on the environmental impact of activities including liaison to promote coordination and consistency among harbour authorities from different jurisdictions._x000D_ Source: Australian Government Architecture v3.0</t>
  </si>
  <si>
    <t>Marina Management</t>
  </si>
  <si>
    <t>Includes: _x000D_ - Supports the building and maintenance of facilities offering dockage and other services for watercraft._x000D_ - Licenses operators of private marinas._x000D_ - Provides advice on regulations regarding boating activities to protect waterways and marine industries from environmental impact including inspections and assessment of procedures for managing sewage, spills and other discharge._x000D_ Source: Australian Government Architecture v3.0</t>
  </si>
  <si>
    <t>Navigation</t>
  </si>
  <si>
    <t>Includes:_x000D_ - Supports the management of shipping channels and monitoring the movement of ships at sea._x000D_ - Provides advice on regulations regarding the movement of ships and other commercial or private vessels._x000D_ - Provides advice on standards for safe and efficient navigation._x000D_ - Supports the building and maintenance of infrastructure to support maritime navigation._x000D_ Source: Australian Government Architecture v3.0</t>
  </si>
  <si>
    <t>Pilotage Management</t>
  </si>
  <si>
    <t>Includes:_x000D_ - Supports the provision of qualified operators to steer vessels into and out of ports._x000D_ - Provides advice on pilotage procedures._x000D_ - Clarifies the responsibilities of pilots and pilotage providers._x000D_ - Provides advice on standards for pilotage operations that support international requirements._x000D_ Source: Australian Government Architecture v3.0</t>
  </si>
  <si>
    <t>Port Management</t>
  </si>
  <si>
    <t>Includes:_x000D_ - Supports the management of sea-based entry and exit points._x000D_ - Supports the building and maintenance of infrastructure to allow ships to load or unload passengers and cargo._x000D_ - Monitors activities of private terminal operators._x000D_ - Provides advice on regulations regarding port activities to protect against environmental impacts._x000D_ - Assesses the integration of road, rail and air transport infrastructure with maritime services including liaison to promote coordination and consistency among port authorities from different jurisdictions._x000D_ Source: Australian Government Architecture v3.0</t>
  </si>
  <si>
    <t>Maritime passengers service</t>
  </si>
  <si>
    <t>Sea Passengers</t>
  </si>
  <si>
    <t>Includes:_x000D_ - Supports the transportation of people by sea._x000D_ - Provides advice on pricing regulations and the provision of appropriate facilities for passenger convenience including services such as timetables, route maps or ticketing._x000D_ Source: Australian Government Architecture v3.0</t>
  </si>
  <si>
    <t>Search and Rescue service</t>
  </si>
  <si>
    <t>Search and Rescue</t>
  </si>
  <si>
    <t>Includes:_x000D_ - Supports and protects the safety of individuals, vessels or aircraft that become lost at sea._x000D_ - Manages reporting systems._x000D_ - Provides advice on standards and response requirements including support for community-based services._x000D_ - Provides advice on regulations regarding the use of volunteers._x000D_ - Coordinates maritime emergency services._x000D_</t>
  </si>
  <si>
    <t>Ship Safety</t>
  </si>
  <si>
    <t>Includes:_x000D_ - Supports and protects the safety of marine vessels._x000D_ - Provides advice on regulations regarding the design, construction and maintenance of private or commercial marine vessels._x000D_ - Provides advice on standards and guidelines for safety equipment, seaworthiness, noise or emissions._x000D_ - Investigates the circumstances and causes of marine accidents._x000D_ - Promotes safety awareness across the maritime industry._x000D_</t>
  </si>
  <si>
    <t>Framework media service</t>
  </si>
  <si>
    <t>Advertising Standards</t>
  </si>
  <si>
    <t>Advertising Authorization ;
 Request for authorization to display advertising;
 Request for authorization of other advertising media;
 Request for authorization of advertising or propaganda systems</t>
  </si>
  <si>
    <t>Includes:_x000D_
 - Supports the content and presentation of marketing material disseminated via any medium._x000D_
 - Provides advice on regulations governing marketing material and guidelines guarding against misleading or offensive advertising including advertising guidelines and advice on advertising standards; monitoring compliance._x000D_
 Source: Australian Government Architecture v3.0</t>
  </si>
  <si>
    <t>Financing media service</t>
  </si>
  <si>
    <t>Communications Infrastructure</t>
  </si>
  <si>
    <t>Includes:_x000D_ - Supports the provision and management of physical communication infrastructures on behalf of the public in order to enable and facilitate communication._x000D_ - Supports industries that provide mechanisms for access to government information and knowledge, and mechanisms for the public to communicate with the government including access for people with special needs._x000D_ - Provides advice on the availability of new communications technology and the implications for conducting business with the government._x000D_ Source: Australian Government Architecture v3.0</t>
  </si>
  <si>
    <t>Information Media service</t>
  </si>
  <si>
    <t>Media ownership control</t>
  </si>
  <si>
    <t>Media Ownership Control</t>
  </si>
  <si>
    <t>Includes:_x000D_ - Supports New Zealand control of domestic communication channels._x000D_ - Provides advice on limits on who can own and control New Zealand media outlets._x000D_ - Encourages diversity among the more influential broadcasting services._x000D_ Source: Australian Government Architecture v3.0</t>
  </si>
  <si>
    <t>Publishing</t>
  </si>
  <si>
    <t>Includes:_x000D_ - Supports industries that publish and distribute information via print or electronic media including industries that edit and publish material in printed formats._x000D_ - Provides advice on publishing regulations, standards and guidelines._x000D_ - Monitors and ensures compliance with copyright._x000D_ - Manages publicly owned publishing media outlets._x000D_ Source: Australian Government Architecture v3.0</t>
  </si>
  <si>
    <t>Radio communication</t>
  </si>
  <si>
    <t>Radio Communication</t>
  </si>
  <si>
    <t>Proposed themes</t>
  </si>
  <si>
    <t>Considered themes</t>
  </si>
  <si>
    <t>Includes:_x000D_ - Supports the operation of wireless communications infrastructure._x000D_ - Provides advice on radio communication regulations and standards._x000D_ - Maintains and provides advice on the regulatory framework for the radio communications industry._x000D_ - Supports market entry._x000D_ - Enables firms to acquire spectrum to introduce new technologies including radio licensing, spectrum management and liaison across jurisdictions on radio communications issues._x000D_ Source: Australian Government Architecture v3.0</t>
  </si>
  <si>
    <t>Satellite communication</t>
  </si>
  <si>
    <t>Satellite Communication</t>
  </si>
  <si>
    <t>Includes:_x000D_ - Supports industries that relay radio and television signals via equipment located in space._x000D_ - Provides advice on satellite communication regulations and standards._x000D_ - Manages government-owned satellite equipment._x000D_ - Provides advice on the introduction of new technology and the effects of government policy on the satellite communication industry including liaison with international bodies on shared access to satellite equipment._x000D_ Source: Australian Government Architecture v3.0</t>
  </si>
  <si>
    <t>Telecommunications</t>
  </si>
  <si>
    <t>Includes:_x000D_ - Supports industries that transmit signals via wire, fibre, wireless spectrum or cable to a receiver._x000D_ - Provides advice on telecommunications regulations and standards._x000D_ - Provides advice on the introduction of new technology and the effects of government policy on the telecommunications industry including carrier and equipment licensing and consultation with peak industry bodies._x000D_ Source: Australian Government Architecture v3.0</t>
  </si>
  <si>
    <t>Framework Monetary policy service</t>
  </si>
  <si>
    <t>Monetary Policy services</t>
  </si>
  <si>
    <t>Includes: _x000D_ - Maintains stability of the currency, improve economic performance and employment levels (including monitoring exchange rates and setting inflation targets);_x000D_ - Sets interest rates by buying and selling in money markets (including activities to control inflation within predefined limits)._x000D_ Source: Australian Government Architecture v3.0</t>
  </si>
  <si>
    <t>Framework Work service</t>
  </si>
  <si>
    <t>Granularity, mutually exclusivity and exhaustiveness</t>
  </si>
  <si>
    <t>Maternity and paternity leaves</t>
  </si>
  <si>
    <t>Maternity: leave</t>
  </si>
  <si>
    <t>Financing Voluntary organisation &amp; charity service</t>
  </si>
  <si>
    <t>Fund community initiatives</t>
  </si>
  <si>
    <t>Funding Community Groups</t>
  </si>
  <si>
    <t>Granting Contributions For Socially Relevant Activities;
 reporting on grants for socially useful projects</t>
  </si>
  <si>
    <t>Providing grants, loans or loan guarantees to recognised community groups to fund local projects. Includes: projects which promote/increase community self-sufficiency, building community capability. Includes provision of grants, loans and loan guarantees. _x000D_ Use for: Guaranteeing loans to community groups._x000D_ Source: NZGLS / FoNZ</t>
  </si>
  <si>
    <t>Provide services to community groups</t>
  </si>
  <si>
    <t>Providing Services to Community Groups</t>
  </si>
  <si>
    <t xml:space="preserve">Animal </t>
  </si>
  <si>
    <t>Supporting local community initiatives by providing facilities, amenities, and administrative support - support of all kinds except funding. _x000D_ Examples: Providing facilities at a 'peppercorn rental', providing administration support to community groups, supporting local community initiatives such as Project Crimson and the Karori Wildlife Sanctuary._x000D_ Source: NZGLS / FoNZ</t>
  </si>
  <si>
    <t xml:space="preserve">Border control </t>
  </si>
  <si>
    <t>Law enforcement Life event service</t>
  </si>
  <si>
    <t>Deportation includes:_x000D_ - Removes foreign nationals whose presence in New Zealand is unlawful or poses an unacceptable level of threat to the community._x000D_ - Arranges the deportation of non-citizens who have committed serious crimes and those whose visas have expired (including the exclusion</t>
  </si>
  <si>
    <t>Culture, sport and leisure</t>
  </si>
  <si>
    <t>Disposing of Human Remains</t>
  </si>
  <si>
    <t>Burial or cremation of people after death. _x000D_ Use for: Burying human remains, Cremating, Disinterring human remains, Interring human remains._x000D_ Source: NZGLS / FoNZ</t>
  </si>
  <si>
    <t xml:space="preserve">Defence </t>
  </si>
  <si>
    <t>Donor and Transplant Services</t>
  </si>
  <si>
    <t>Request for organ donation;
 Blood donation;
 Donation of bone marrow</t>
  </si>
  <si>
    <t xml:space="preserve">Digital </t>
  </si>
  <si>
    <t>Includes:_x000D_ - Organ harvesting_x000D_ - Organ transportation_x000D_ - Transplant surgery_x000D_ Note: Organ donors in New Zealand are identified by the New Zealand Transport Agency via the New Zealand Drivers Licence._x000D_ Source: Australian Government Architecture v3.0</t>
  </si>
  <si>
    <t>Framework Natural resources service</t>
  </si>
  <si>
    <t>Mineral resources</t>
  </si>
  <si>
    <t xml:space="preserve">Education </t>
  </si>
  <si>
    <t>Includes: _x000D_ - Supports the management of mineral resources and the economic development of related industries._x000D_ - Applies legislation relating to mining and mineral processing._x000D_ - Negotiates partnership programs with the traditional owners of mineral-rich lands._x000D_ Related term: Energy Resources_x000D_</t>
  </si>
  <si>
    <t>Water resources</t>
  </si>
  <si>
    <t>hydrogeological constraint practices</t>
  </si>
  <si>
    <t>Includes: _x000D_ - Supports water industry partnerships and cooperative approaches to the management and use of water._x000D_ - Applies legislation relating to waterways and water resources, including rivers, groundwater, wetlands and urban water._x000D_ - Provides advice on regulations regarding the exploitation of water resources to ensure sustainable quality and availability for household, industrial and agricultural use._x000D_ Source: Australian Government Architecture v3.0</t>
  </si>
  <si>
    <t xml:space="preserve">Environmental </t>
  </si>
  <si>
    <t>Energy Resources</t>
  </si>
  <si>
    <t>Includes: _x000D_ - Supports the use of energy resources._x000D_ - Applies legislation relating to fossil fuels, renewable and other energy industries._x000D_ - Provides advice on energy market reform, research and development, and environmental assessments._x000D_ Related term: Mineral Resources_x000D_</t>
  </si>
  <si>
    <t>Family</t>
  </si>
  <si>
    <t>68-73</t>
  </si>
  <si>
    <t>General Business</t>
  </si>
  <si>
    <t>Information Utilities service</t>
  </si>
  <si>
    <t>Postal services</t>
  </si>
  <si>
    <t>General Government</t>
  </si>
  <si>
    <t>Postal Services</t>
  </si>
  <si>
    <t>Includes:_x000D_ - Supports the collection and delivery of letters, parcels and other mail._x000D_ - Provides advice on guidelines._x000D_ - Provides advice on standards for pricing and processing, such as ensuring dangerous goods are intercepted._x000D_ - Designs and issues postage stamps._x000D_</t>
  </si>
  <si>
    <t>Framework Culture, sport &amp; leisure service</t>
  </si>
  <si>
    <t>General Person / Civil status</t>
  </si>
  <si>
    <t>Request for organising cultural festivals</t>
  </si>
  <si>
    <t>Cultural Festivals</t>
  </si>
  <si>
    <t>Includes: _x000D_ - Supports and promotes events that highlight artistic, literary or heritage related activities._x000D_ - Supports the organisation of festivals, performances and joint ventures with community groups where events focus on a particular genre or collection (including participation in international cultural festivals)._x000D_ Source: Australian Government Architecture v3.0</t>
  </si>
  <si>
    <t>Health care</t>
  </si>
  <si>
    <t>Request for disposing of public facilities for sport or recreational activites</t>
  </si>
  <si>
    <t>Housing</t>
  </si>
  <si>
    <t>Framework Public space management &amp; heritage</t>
  </si>
  <si>
    <t>Legal</t>
  </si>
  <si>
    <t>Public land management</t>
  </si>
  <si>
    <t>Crown Land Management;
 Public land management</t>
  </si>
  <si>
    <t>Properties;
 Concessions;
 Request for concession of state-owned areas</t>
  </si>
  <si>
    <t>Includes: _x000D_ - Manages tenure of government property._x000D_ - Supports the sale, purchase, resumption, lease, license or transfer of Crown land._x000D_ - Provides sustainable property services to government agencies such as those associated with national parks and government housing._x000D_ Related term: Public Land Management + Includes: _x000D_
 - Supports the management of infrastructure projects to support multiple districts, such as building schools or hospitals._x000D_
 - Supports the extension of facilities beyond urban boundaries to supply services to remote or rural areas._x000D_
 - Supports the installation of equipment to enable communications.</t>
  </si>
  <si>
    <t>Manufacturing</t>
  </si>
  <si>
    <t>Framework Transportation &amp; Transportation infrastructure service</t>
  </si>
  <si>
    <t>Rail transport freight movement services</t>
  </si>
  <si>
    <t xml:space="preserve">Media </t>
  </si>
  <si>
    <t>Rail transport passenger services</t>
  </si>
  <si>
    <t xml:space="preserve">Monetary policy </t>
  </si>
  <si>
    <t>Rail Transport</t>
  </si>
  <si>
    <t>Includes:_x000D_ - Supports the railway industry and all aspects of the rail network system (including rail harmonisation, rail land acquisition, rail transport safety, railway maintenance and rolling stock)._x000D_ - Provides advice on rail transport regulations._x000D_ - Supports rail transport standards, rail transport security and rail transport services, and licensing of rail transport operators including liaison to promote coordination and consistency among rail authorities from different jurisdictions._x000D_ Source: Australian Government Architecture v3.0</t>
  </si>
  <si>
    <t>Money &amp; Debt</t>
  </si>
  <si>
    <t>Rail transport infrastructure maintenance</t>
  </si>
  <si>
    <t xml:space="preserve">Natural resources </t>
  </si>
  <si>
    <t>Rail transport infrastructure development</t>
  </si>
  <si>
    <t>Certification Work service</t>
  </si>
  <si>
    <t>Request for a proof of registration for pension and pre-retirement benefits</t>
  </si>
  <si>
    <t>Request for a proof of registration for an invalidity pension</t>
  </si>
  <si>
    <t>Define the conditions for accessing retirement services</t>
  </si>
  <si>
    <t>Public space management &amp; heritage</t>
  </si>
  <si>
    <t>Information Work service</t>
  </si>
  <si>
    <t>Requesting information on the data related to pension from compulsory schemes</t>
  </si>
  <si>
    <t>Pension register</t>
  </si>
  <si>
    <t>Includes: _x000D_ - Safeguards the savings of individuals who have left the workforce._x000D_ - Provides advice on criteria for evaluating a retiree's assets, for tax or benefits purposes._x000D_ - Provides advice on standards for the operation of superannuation funds._x000D_ - Implements mechanisms to support retirement saving by individuals._x000D_</t>
  </si>
  <si>
    <t xml:space="preserve">Religious </t>
  </si>
  <si>
    <t>Registration Work service</t>
  </si>
  <si>
    <t>Claiming pension and pre-retirement benefits from compulsory schemes</t>
  </si>
  <si>
    <t>Application for pension and certification (safeguard and pension rights)</t>
  </si>
  <si>
    <t>Request for recognition of invalidity pensions</t>
  </si>
  <si>
    <t>Road transport services</t>
  </si>
  <si>
    <t>Certification Transportation &amp; Transportation infrastructure service</t>
  </si>
  <si>
    <t>Obtaining stickers for the use of the national road infrastructure: toll or vignette issued by a public body or institution</t>
  </si>
  <si>
    <t>Retail</t>
  </si>
  <si>
    <t>Obtaining emission stickers issued by a public body or institution</t>
  </si>
  <si>
    <t>Science and technology</t>
  </si>
  <si>
    <t>Pollution tax</t>
  </si>
  <si>
    <t>FrameworkTransportation &amp; Transportation infrastructure service</t>
  </si>
  <si>
    <t>Road transport freight movement services</t>
  </si>
  <si>
    <t>Transport Infrastructure Development</t>
  </si>
  <si>
    <t xml:space="preserve">Stock market </t>
  </si>
  <si>
    <t>Includes:_x000D_ - Supports the provision of infrastructure for the movement of people or goods._x000D_ - Installs facilities to support a network of air, rail and road transport services._x000D_ - Assesses existing infrastructure and planning for future requirements including providing transport corridors, links to airport and rail terminals, and collaborating across jurisdictions on infrastructure development._x000D_ Source: Australian Government Architecture v3.0</t>
  </si>
  <si>
    <t>Road transport passenger services</t>
  </si>
  <si>
    <t>Transport Network Maintenance</t>
  </si>
  <si>
    <t>Includes: _x000D_
 - Supports the management of public transport networks at a local level._x000D_
 - Supports the development of interconnecting services for road, rail and air transport._x000D_
 - Supports the maintenance of public car parks, bus shelters, train stations, footpaths and cycle ways._x000D_</t>
  </si>
  <si>
    <t>Tourism &amp; travelling</t>
  </si>
  <si>
    <t>Road transport infrastructure maintenance</t>
  </si>
  <si>
    <t>Transportation &amp; transportation infrastructure</t>
  </si>
  <si>
    <t>Road transport infrastructure development</t>
  </si>
  <si>
    <t>Provide allocations for energy supply</t>
  </si>
  <si>
    <t>Welfare &amp; social care</t>
  </si>
  <si>
    <t>Social Housing Provision</t>
  </si>
  <si>
    <t>Public Housing Provision</t>
  </si>
  <si>
    <t>Includes:_x000D_ - Supports the supply of subsidised housing._x000D_ - Tenancy Management for public housing._x000D_ - Property Management.</t>
  </si>
  <si>
    <t>Social Housing Planning</t>
  </si>
  <si>
    <t>Public Housing Planning</t>
  </si>
  <si>
    <t>Includes:_x000D_ - Evaluates the need for public housing._x000D_ - Provides construction targets for various areas._x000D_ - Provides advice on guidelines that direct the design of public housing._x000D_ Related term: Public Housing Policy [Previous name]</t>
  </si>
  <si>
    <t>Family &amp; Youth</t>
  </si>
  <si>
    <t>Request to access a social house</t>
  </si>
  <si>
    <t>Changed to 'Family' as 'Youth' can be determined by the 'Agent' / 'Beneficiary' class of CPSV-AP</t>
  </si>
  <si>
    <t xml:space="preserve">Life event and identity </t>
  </si>
  <si>
    <t>Changed to 'General Person / Civil status' as to not confuse it with the life events.</t>
  </si>
  <si>
    <t xml:space="preserve">Voluntary organisation &amp; charity </t>
  </si>
  <si>
    <t>Request proof of access to a social house</t>
  </si>
  <si>
    <t>Removed as it can be determined by the 'Agent' / 'Beneficiary' class</t>
  </si>
  <si>
    <t xml:space="preserve">Government </t>
  </si>
  <si>
    <t>Changed to 'General government' as a government can be determined by the 'Agent' / 'Beneficiary' class.</t>
  </si>
  <si>
    <t xml:space="preserve">Debt </t>
  </si>
  <si>
    <t>Feedback Agriculture &amp; food service</t>
  </si>
  <si>
    <t>Included in 'Money &amp; Debt' to raise the granularity and reduce the amount of themes</t>
  </si>
  <si>
    <t>Agriculture control</t>
  </si>
  <si>
    <t>Agriculture</t>
  </si>
  <si>
    <t>Complaints-Agricultural reduction form;
 Request phytosanitary certificate;
 presentation of biological activity notification;
 management of plant rights d.o.c.</t>
  </si>
  <si>
    <t>Youth</t>
  </si>
  <si>
    <t>Included in 'Family &amp; Youth' to raise the granularity and reduce the amount of themes. Removed afterwards, see 'Family &amp; Youth'</t>
  </si>
  <si>
    <t>Develop leadership, fund innovation and research for agriculture. Includes providing policy advice, implement policy decisions, operational policy, and administer legislation on agriculture.</t>
  </si>
  <si>
    <t>Taxation Agriculture &amp; food service</t>
  </si>
  <si>
    <t>Fisheries control</t>
  </si>
  <si>
    <t>Fisheries</t>
  </si>
  <si>
    <t>payment of taxes on the regional concession (hunting / fishing);
 Fishermen - Annual member list submission;
 Fishermen - Sending monthly list of member variations;
 payment of taxes on the regional concession (hunting / fishing)</t>
  </si>
  <si>
    <t>Provide policy advice, implement policy decisions, operational policy, and administer legislation on fisheries. Includes enforce adherence to New Zealand fisheries laws, operational advice on sustainability covering aquaculture, commercial fishing, and international fishing._x000D_ Note: Recreational fishing is covered in the 'Individual and Communities' area under 'Recreational Fishing'.</t>
  </si>
  <si>
    <t>Support, promote and encourage operating and maintaining amenities or facilities for cultural, recreational and sport activities</t>
  </si>
  <si>
    <t>Sport and Recreation</t>
  </si>
  <si>
    <t>Request for spaces for sports activities;
 Registration for pre-school and evening games;
 Request for organization of sports courses;
 Registration for summer camps</t>
  </si>
  <si>
    <t>Sport and Recreation supports, promotes and encourages operating and maintaining amenities or facilities for cultural, recreational and sporting activities. It also provides advice on regulations regarding sport and recreation.</t>
  </si>
  <si>
    <t>Control &amp; monitoring Stock market service</t>
  </si>
  <si>
    <t>Supports and controls the buying, selling and trading of shares and securities.</t>
  </si>
  <si>
    <t>Monitors the activities of stock exchanges and stockbrokers including issuing licenses and investigating suspected breaches of regulations.</t>
  </si>
  <si>
    <t>Taxation Work service</t>
  </si>
  <si>
    <t>Payment of social contributions for employees</t>
  </si>
  <si>
    <t>Workplace Agreements</t>
  </si>
  <si>
    <t>Includes:_x000D_ - Supports the establishment and use of workplace agreements including enterprise codes of practice._x000D_ - Certifies agreements with regard to rates of pay and working conditions._x000D_ - Provides advice on regulations regarding the conduct of employers and employees across a particular organisation, or between an employer and an individual employee._x000D_ Source: Australian Government Architecture v3.0</t>
  </si>
  <si>
    <t>Taxation General government service</t>
  </si>
  <si>
    <t>Tax discounts &amp; exemptions</t>
  </si>
  <si>
    <t>Council tax discount (59) Council tax exemptions (60)</t>
  </si>
  <si>
    <t>Tax benefits</t>
  </si>
  <si>
    <t>62-67</t>
  </si>
  <si>
    <t>Information General government service</t>
  </si>
  <si>
    <t>Tax notifications</t>
  </si>
  <si>
    <t>Council tax annual notification (57)</t>
  </si>
  <si>
    <t>Control &amp; monitoring General Government service</t>
  </si>
  <si>
    <t>Tax account enquiries</t>
  </si>
  <si>
    <t>Council tax account enquiries (58)</t>
  </si>
  <si>
    <t>Registration General government service</t>
  </si>
  <si>
    <t>Submitting a corporate tax declaration</t>
  </si>
  <si>
    <t>Taxation Services</t>
  </si>
  <si>
    <t>Supports individuals and businesses towards compliance with taxation requirements and surrendering of taxes and levies to the government (including the issuing of tax file numbers, assistance with income assessments and taxation documentation submitted by individuals, businesses and organisations, provision of taxation advice, provision of tax collection and recovery mechanisms and procedures).</t>
  </si>
  <si>
    <t>VAT declarations</t>
  </si>
  <si>
    <t>Notification to the social security schemes of the end of contract with an employee, excluding procedures for the collective termination of employee contracts</t>
  </si>
  <si>
    <t>Labour Markets</t>
  </si>
  <si>
    <t>Sending and managing mandatory communications for work</t>
  </si>
  <si>
    <t>Includes:_x000D_ - Supports the growth and stability of labour markets including initiatives to increase employment among individuals in target groups or across specific industries._x000D_ - Provides mechanisms for managing and disseminating job vacancy data._x000D_ - Issues licenses to organisations or individuals who provide employment services._x000D_</t>
  </si>
  <si>
    <t>Submitting an income tax declaration</t>
  </si>
  <si>
    <t>Communication to the Tax Registry</t>
  </si>
  <si>
    <t>Tax assessment</t>
  </si>
  <si>
    <t>Production Utilities service</t>
  </si>
  <si>
    <t>payment of taxes on landfill;
 Environmental Hygiene Tariff (Tia);
 Environmental emergency assessment request</t>
  </si>
  <si>
    <t>Includes:_x000D_ - Supports the provision of services to collect and dispose of garbage._x000D_ - Supports the operation of waste management centres, landfill sites, recycling depots and sewerage facilities._x000D_ - Promotes and supports consumer waste minimisation._x000D_</t>
  </si>
  <si>
    <t>Production General Government service</t>
  </si>
  <si>
    <t>Translating and interpreting</t>
  </si>
  <si>
    <t>The local authority provides interpreting and translation services to people who need help because the national language is not their first language and also sign language interpreting to deaf people.</t>
  </si>
  <si>
    <t>Animal</t>
  </si>
  <si>
    <t>The education authority will arrange to visit a parent thinking about educating their child at home to help them plan the child's education. They will ensure that the child will receive efficient full-time education suitable to their age, ability and any special needs.</t>
  </si>
  <si>
    <t>School clothing grants/vouchers</t>
  </si>
  <si>
    <t>The award of clothing grants or vouchers to assist with the cost of school clothing for families who are on benefits or on low income.</t>
  </si>
  <si>
    <t>School transport - additional support</t>
  </si>
  <si>
    <t>School transport may be provided for pupils from low income families where a child is not eligible for regular free school transport. Eligibility is usually determined according to age of the pupil and/or the distance which the pupil lives from school.</t>
  </si>
  <si>
    <t>Free school meals</t>
  </si>
  <si>
    <t>Free school meals are provided for children whose families are in receipt of benefits such as income support or income based job seeker's allowance. Eligibility criteria may be determined by the local authority or in some cases by individual schools.</t>
  </si>
  <si>
    <t>Supervised medication in school</t>
  </si>
  <si>
    <t>Teachers or other non-teaching staff may be required to administer medication or supervise a pupil taking it. There is no legal requirement for teachers to administer medication however they are required to ensure the health and safety of all pupils in their care which may therefore extend to administering medication.</t>
  </si>
  <si>
    <t>Language and cultural support in school</t>
  </si>
  <si>
    <t>Support for children who do not have the national language as their first language. This may be provided by bi-lingual classroom assistants and resources or interpreting and translation in nursery and primary schools.
 In the UK this support is provided for children who do not have English as their first language</t>
  </si>
  <si>
    <t>Psychological, psychiatric or social work services in schools</t>
  </si>
  <si>
    <t>Educational psychologists, psychiatrists and social workers can offer an assessment, advice and support to parents and teachers where there is a concern about the development, learning or behaviour of children.</t>
  </si>
  <si>
    <t>Education, health and care (EHC) plan</t>
  </si>
  <si>
    <t>An education, health and care (EHC) plan is for children and young people aged up to 25 who need more support than is available through special educational needs support. EHCÂ plans identify educational, health and social needs and set out the additional support to meet those needs.</t>
  </si>
  <si>
    <t>Special educational needs assessment</t>
  </si>
  <si>
    <t>The assessment of special educational needs may be considered when a child has severe or complex educational needs for which additional resources, or alternative provision may be required to meet their needs.</t>
  </si>
  <si>
    <t>Special educational needs - placement in mainstream school</t>
  </si>
  <si>
    <t>The local authority seeks to meet special educational needs in local mainstream schools, or at a school or unit which has additional resources to meet particular needs.</t>
  </si>
  <si>
    <t>Nursery school places</t>
  </si>
  <si>
    <t>Nursery education is offered to children aged four in community maintained nursery classes and schools and are for two and a half hour sessions per week in term time.</t>
  </si>
  <si>
    <t>Primary school places</t>
  </si>
  <si>
    <t>Dealing with requests for places at primary schools from parents of prospective pupils. Allocation of school places according to education authority policy.</t>
  </si>
  <si>
    <t>Secondary school places</t>
  </si>
  <si>
    <t>Dealing with requests for places at secondary schools from parents of prospective pupils. Allocation of school places according to education authority policy.</t>
  </si>
  <si>
    <t>School pupil records</t>
  </si>
  <si>
    <t>A pupil's educational record is made up of their academic achievements, other skills and abilities and pupil reports. Also, communications of headteachers and teachers or other education authority employees form part of a pupil's record. These must be retained and parents or pupils may request to see them.</t>
  </si>
  <si>
    <t>Local schools</t>
  </si>
  <si>
    <t>The local authority is responsible for providing information and school contact details of every school in the area.</t>
  </si>
  <si>
    <t>School holiday schemes</t>
  </si>
  <si>
    <t>Out of school holiday play schemes which provide care for school-aged children during school holidays, are usually on school premises or in local community buildings. The education authority generally operates a booking system, offering remaining places on a first come first served basis.</t>
  </si>
  <si>
    <t>Childcare out of school hours</t>
  </si>
  <si>
    <t>Out of school hours services for children, usually based in or near schools. The service is available to all families in the local area however local priorities for places may apply.</t>
  </si>
  <si>
    <t>Childminding</t>
  </si>
  <si>
    <t>Information on registered childminders and daycare facilities in the area for parents and caers of pre-school age children.</t>
  </si>
  <si>
    <t>Childminders</t>
  </si>
  <si>
    <t>Information and support for those interested in becoming a registered childminder and those who are already registered. This may include training, grants and funding, ongoing support and information about setting up childcare.</t>
  </si>
  <si>
    <t>Education - grants - education maintenance award</t>
  </si>
  <si>
    <t>Provision of an allowance for students aged 16 at the start of an education year and who are attending full-time courses at schools, sixth form colleges and further education colleges.
 In the UK this is the Education Maintenance Allowance (EMA). entitlement is means tested.</t>
  </si>
  <si>
    <t>Education - loans - student loan</t>
  </si>
  <si>
    <t>The student loan scheme provides financial assistance towards the cost of living for students attending a full time higher education course. Students repay loans back once they finish their course and begin employment.</t>
  </si>
  <si>
    <t>Education - adult - opportunities in Europe</t>
  </si>
  <si>
    <t>Details of organisations in the community who provide useful information regarding studying and working in Europe.</t>
  </si>
  <si>
    <t>Adult education courses</t>
  </si>
  <si>
    <t>A broad range of adult education courses leading to nationally recognised qualifications to citizens. Citizens may be eligible for help towards the cost of the courses.</t>
  </si>
  <si>
    <t>School governors</t>
  </si>
  <si>
    <t>School governors are typically volunteers from the school's community. They must be aged 18 or over at the date of their election or appointment. They have three key roles of setting strategic direction, ensuring accountability and monitoring and evaluating school performance. 
 In Scotland, parent councils replaced school boards. They help decide the direction, focus and ethos of schools, and represent and communicate with parents. Each school can write its own constitution for its parent council.</t>
  </si>
  <si>
    <t>Control &amp; Monitoring Education service</t>
  </si>
  <si>
    <t>School assessment and performance</t>
  </si>
  <si>
    <t>Performance and assessment reports help schools look at their strength and weaknesses, compare their performance with other schools and develop plans to raise their standards.</t>
  </si>
  <si>
    <t>School curriculum</t>
  </si>
  <si>
    <t>All school pupils aged 5 to 16 follow the national curriculum programme of study in full range of subjects. The education authority and the school governors have a responsibility to make sure that the National Curriculum is taught. 
 In Scotland the 'National Priorities In Education', as approved by the Scottish Parliament in December 2000, are defined under the following headings: Achievement and Attainment; Framework for Learning; Inclusion and Equality; Values and Citizenship; Learning for Life</t>
  </si>
  <si>
    <t>Schools development plans</t>
  </si>
  <si>
    <t>Education Development Plans (EDPs) are documents in which an education authority, in consultation with schools and other stakeholders, sets out costed plans for school improvement and raising pupils standards.
 In England EDPs are a statutory requirement of all education authorities.
 In Scotland legislation integrates school development plans into the new School Improvement Framework. The education authorities have a role in ensuring that a development plan and a summary are prepared for each school. After consultation, the date set for these plans is by June each year. There are also now specific criteria outlined for these plans.</t>
  </si>
  <si>
    <t>Exclusion of school pupils</t>
  </si>
  <si>
    <t>School attendance and truancy</t>
  </si>
  <si>
    <t>Schools and the education authority monitor absence and lateness and work with families and young people where the level of absence is giving cause for concern. 
 In England this is done through the Attendance Advisory Service (formerly the Education Social Work Service) The AAS is the link between home and school.</t>
  </si>
  <si>
    <t>School term and holiday dates</t>
  </si>
  <si>
    <t>The education authority set and publish school term and holiday dates for the forthcoming academic year. 
 In the UK term dates are usually published for up to 3 years in advance.</t>
  </si>
  <si>
    <t>School catering</t>
  </si>
  <si>
    <t>Schools have a duty to provide a paid meal on request and a free meal to those that are eligible. Nutritional standards are defined by Central Government and under central management the Local Education Authority must use the same menu and price in every school.</t>
  </si>
  <si>
    <t>Special educational needs transport</t>
  </si>
  <si>
    <t>The local education authority sometimes provide free home to school transport for a child with special educational needs. Eligibility is based on assessment of individual need.</t>
  </si>
  <si>
    <t>School library service - advice and training</t>
  </si>
  <si>
    <t>School book purchase schemes</t>
  </si>
  <si>
    <t>The library services department offers book purchase schemes that allow schools easy and cost effective ways to buy books for their library.</t>
  </si>
  <si>
    <t>Production Education service</t>
  </si>
  <si>
    <t>Book exhibitions</t>
  </si>
  <si>
    <t>The library services department offers schools book exhibitions of currently available children's fiction, non fiction and picture books.</t>
  </si>
  <si>
    <t>School library loans</t>
  </si>
  <si>
    <t>The library services department offers a project loan service for individual teachers with specially selected resources for all subjects and key stages of the national curriculum.</t>
  </si>
  <si>
    <t>School library visits</t>
  </si>
  <si>
    <t>Visits to schools to give talks about books to children, or to parents and may also provide a storytelling service.</t>
  </si>
  <si>
    <t>School clubs and activities</t>
  </si>
  <si>
    <t>Schools may offer clubs and societies for students during lunch times, after school and during school holidays</t>
  </si>
  <si>
    <t>A licence is required for school age children to perform in the theatre or on television. Before granting a licence the Education Authority will liaise with the Headteacher of the child's school to ensure that the child's education will not suffer should that licence be granted.</t>
  </si>
  <si>
    <t>Education consultations</t>
  </si>
  <si>
    <t>The education authority consult with all interested parties (schools, teachers, parents, pupils) on all issues concerning education provision and in particular on any proposed changes to education within schools run by the authority.</t>
  </si>
  <si>
    <t>Nursery education grant</t>
  </si>
  <si>
    <t>The nursery education grant provides financial assistance towards the cost of private nursery, playgroup or childminder fees.</t>
  </si>
  <si>
    <t>Instrumental tuition</t>
  </si>
  <si>
    <t>Individual or group tuition may be offered to both primary and secondary school pupils. Instrumental tuition also supports a wider musical experience through participation in ensembles, bands, orchestras and choirs.</t>
  </si>
  <si>
    <t>Work experience placements</t>
  </si>
  <si>
    <t>Work experience allows pupils to learn about the world of work and experience the key skills needed in the workplace. The education authority assists pupils in finding a placement and offers support and advice for pupils during their placement.
 In the UK work experience placements are for pupils from the start of year ten.</t>
  </si>
  <si>
    <t>Framework Family service</t>
  </si>
  <si>
    <t>Children's centres</t>
  </si>
  <si>
    <t>Sure start children's centres are open to all parents, carers and children and provide provide early learning and full day care for pre-school children. They also provide help and advice on child and family health, parenting, money, training and employment to parents and carers.</t>
  </si>
  <si>
    <t>Business rates annual notification</t>
  </si>
  <si>
    <t>Business rates account enquiries</t>
  </si>
  <si>
    <t>Local businesses can apply to the council for information about their own business rates such as a statement of their account, details of their property valuation etc. New businesses must apply to the council for a valuation of their property and to set up a new business rate account.</t>
  </si>
  <si>
    <t>Council tax annual notification</t>
  </si>
  <si>
    <t>Council tax is payable on domestic dwellings and is charged by the local authority to pay for the services it provides. The council tax rates should be published each year together with information on how rates are assessed, eligibility, how to pay etc. The council should also provide information on how to appeal if you think your council tax bill is incorrect.</t>
  </si>
  <si>
    <t>Council tax account enquiries</t>
  </si>
  <si>
    <t>The council tax service provides householders with information relating to their council tax and payments. This may include information on payments, arrears, discount eligibility etc. and copies of bills.</t>
  </si>
  <si>
    <t>Council tax discount</t>
  </si>
  <si>
    <t>Processing of requests and assessment of eligibility for a single person or other discount on their council tax.</t>
  </si>
  <si>
    <t>Council tax exemptions</t>
  </si>
  <si>
    <t>The council tax exemption scheme may exempt unoccupied and occupied properties from council tax.</t>
  </si>
  <si>
    <t>Council tax band reductions</t>
  </si>
  <si>
    <t>The local authority may give a band reduction in order to recalculate the amount of council tax payable if a permanently disabled person lives in a dwelling with certain features which are essential or of major importance to the well being of the disabled person.</t>
  </si>
  <si>
    <t>Council tax benefit backdated claims</t>
  </si>
  <si>
    <t>A claimant may be eligible for their claim to be backdated if there is a valid reason why they were unable to apply for their council tax benefit earlier</t>
  </si>
  <si>
    <t>Council tax benefit new claim</t>
  </si>
  <si>
    <t>A claimant may be eligible to claim council tax benefit if they are on low income or in receipt of income support or job seekers allowance.</t>
  </si>
  <si>
    <t>Council tax benefit current claim</t>
  </si>
  <si>
    <t>A claimant in receipt of council tax benefit is responsible for informing the local authority of any changes in their personal and financial circumstances which may affect their benefit.</t>
  </si>
  <si>
    <t>Council tax benefit appeals</t>
  </si>
  <si>
    <t>A claimant who may be affected by a relevant decision regarding council tax benefit may request the local authority to revise its decision and also the independent appeals tribunal to consider the revised decision.</t>
  </si>
  <si>
    <t>Council tax benefit overpayments</t>
  </si>
  <si>
    <t>Where a claimant has been provided with a benefit greater than that to which they are entitled the local authority is required to inform the claimant and where necessary seek to recover the overpayment by issuing a revised council tax bill.</t>
  </si>
  <si>
    <t>Council tax benefit renewal</t>
  </si>
  <si>
    <t>Local authorities may review the circumstances of anyone who is currently receiving housing and council tax benefit by issuing a change in circumstances form or by carrying out a visit.</t>
  </si>
  <si>
    <t>Taxation Housing &amp; building service</t>
  </si>
  <si>
    <t>Housing benefit backdated claims</t>
  </si>
  <si>
    <t>A claimant may be eligible for their claim for housing benefit to be backdated (by up to 52 weeks) if there is a good cause why they were unable to apply for their housing benefit earlier. The authority is responsible for advising residents about eligibility for backdating claims and for processing applications.</t>
  </si>
  <si>
    <t>Housing benefit new claim</t>
  </si>
  <si>
    <t>Processing of a new claim for housing benefit from both council and private tenants. Claims require evidence of tenancy and income in order to assess eligibility for benefit.</t>
  </si>
  <si>
    <t>Housing benefit current claim</t>
  </si>
  <si>
    <t>Review of housing benefit for an existing client usually as a result of a change of circumstances (new job, change of address etc.)</t>
  </si>
  <si>
    <t>Housing benefit overpayments</t>
  </si>
  <si>
    <t>The local authority has a duty to recover overpayments of benefit for which there was no entitlement from tenants and landlords and where necessary take criminal proceedings in respect of fraudulent overpayments.</t>
  </si>
  <si>
    <t>Housing benefit appeals</t>
  </si>
  <si>
    <t>Anyone who has claimed housing benefit and disagrees with the decision made in their assessment can challenge the decision by submitting an appeals form within one month of the date of the original decision. The authority is responsible for advising claimants of appeal procedures and investigating each appeal.</t>
  </si>
  <si>
    <t>Housing benefit renewal</t>
  </si>
  <si>
    <t>Financing Life event &amp; identity service</t>
  </si>
  <si>
    <t>Asylum seekers support</t>
  </si>
  <si>
    <t>Provision of temporary accommodation, meals and other advice and support for asylum seekers i.e. those waiting for an application for refugee status to be assessed by the government.</t>
  </si>
  <si>
    <t>Hard to let properties</t>
  </si>
  <si>
    <t>Life event &amp; identity</t>
  </si>
  <si>
    <t>A low demand or 'hard to let' property is a property where one or more of the following symptoms are exhibited: a small or non-existent waiting list for the property; tenancy offers on a property frequently refused for reasons other than personal reasons; higher than normal rates of tenancy turnover for a property in an area. Many initiatives used by councils and Registered Social Landlords to let low demand properties are based on making the property more attractive to the potential tenant. This includes offering incentives such as a rent-free period if the tenancy is accepted; offering a decoration, furniture or white goods allowance; or offering a garden tidy.</t>
  </si>
  <si>
    <t>Allocated council homes</t>
  </si>
  <si>
    <t>The local authority will allocate vacant properties according to priority on the housing register and suitability for the available property. New tenants will be required to sign a tenancy agreement prior to occupation of a property.</t>
  </si>
  <si>
    <t>Housing association nomination and registration</t>
  </si>
  <si>
    <t>Housing Associations are 'Registered Social Landlords' not private landlords. They provide housing in a very similar way to the Council and are non-profit making. People on the local authority transfer list or housing register may be offered a Housing Association property instead of a Council home.</t>
  </si>
  <si>
    <t>Mutual home exchange</t>
  </si>
  <si>
    <t>This service provides lists of tenants wishing to move, either within the area or to other areas. Existing tenants can exchange their home with another tenant provided the landlord agrees the mutual exchange.</t>
  </si>
  <si>
    <t>Housing allocation system</t>
  </si>
  <si>
    <t>The local authority or Registered Social Landlord uses a housing point system as a guide to priority when allocating housing. The points system reflects the current situation or condition in which an applicant lives.</t>
  </si>
  <si>
    <t>Housing tenant support</t>
  </si>
  <si>
    <t>As well as officers taking repair reports, collecting rents and other payments, managing rent arrears and dealing with breaches of the tenancy agreement; local estate staff can also help and advise on a number of other issues including moving, adaptations and multiple tenancies</t>
  </si>
  <si>
    <t>The local authority processes applications to go on the housing register and allocates points to prospective tenants according to their current circumstances. The criteria under which an authority are likely to accept/reject applications to go on the register are published together with information on the application procedure.</t>
  </si>
  <si>
    <t>Each local authority provides a list of properties or land currently available to let within the area.</t>
  </si>
  <si>
    <t>The local authority provides support and assistance to residents who are victims of a crime such as homophobic crime, racist crime, or general crime committed in their home or whilst in the vicinity of their home. If the resident is a council tenant and the council are unable to resolve the problem they may offer the tenant the chance of being re-housed in a different area.</t>
  </si>
  <si>
    <t>The local authority will provide support and assistance to local residents who are victims of harassment, anti-social behaviour and noise and nuisances and where necessary take appropriate actions in conjunction with other agencies (police etc.).</t>
  </si>
  <si>
    <t>The council work with tenants to ensure the safety of all council housing estates. They will address issues of nuisance and harassment and ensure all areas are well lit and secured (entry doors etc.).</t>
  </si>
  <si>
    <t>The local authority deals with squatters and unauthorised occupants in council property and will take action against a person who is squatting or who has unauthorised occupants in empty properties.</t>
  </si>
  <si>
    <t>Sheltered housing is for retired or younger disabled people to support them to live independently in their own home and manage their own affairs, for as long as possible. Sheltered housing typically provides a warden or other support services and access to 24 hour emergency assistance. The council carry out an assessment of applicants and maintain a waiting list until suitable properties become available.</t>
  </si>
  <si>
    <t>Private tenant advice</t>
  </si>
  <si>
    <t>A local authority may be able to provide help and advice to existing private tenants who may be a victim of harassment, illegal eviction or experiencing trouble or issues with their landlord.</t>
  </si>
  <si>
    <t>Council tenant advice</t>
  </si>
  <si>
    <t>A local authority will provide existing tenants with advice and assistance on matters such as rents, transfers, mutual exchanges and general matters relating to tenancy. This may also include advocacy where necessary.</t>
  </si>
  <si>
    <t>Housing legal advice</t>
  </si>
  <si>
    <t>Court housing advice and reprementation schemes aim to provide free, independent and confidential advice and representation to homeowners and tenants attending hearings in possession proceedings brought on grounds of arrears, who either have not previously obtained advice and/or are without legal reprementation. 
 In Scotland, the Shelter and Law Centre aims to provide free advice and support.</t>
  </si>
  <si>
    <t>Homelessness support</t>
  </si>
  <si>
    <t>This service provides information and advice about housing to people who are homeless or at risk of becoming homeless. They may be offered temporary accommodation or permanent home.</t>
  </si>
  <si>
    <t>Estate parking</t>
  </si>
  <si>
    <t>The local authority is responsible for determining parking regulations (residents and visitor parking) on council property and for enforcement of those regulations.</t>
  </si>
  <si>
    <t>Garage lettings</t>
  </si>
  <si>
    <t>Garages may be available for rent to council tenants, leaseholders and private tenants and a waiting list is usually maintained for these. The authority will process applications and issue rental agreements which usually include restrictions on the use of the garage. The Council is generally responsible for making structural repairs to its property, which includes garage blocks. Where the damage has been caused by the leaseholder they may be asked to pay for the repairs.</t>
  </si>
  <si>
    <t>The local authority deals with tenants who are in rent arrears by arranging mutual repayment of arrears by instalments. If the arrears continue to rise the local authority may take the tenant to court.</t>
  </si>
  <si>
    <t>If a tenant fails to pay rent or breaches any aspects of their tenancy agreement the local authority has the right to evict the tenant by applying to the court to repossess the property.</t>
  </si>
  <si>
    <t>Late tenancy arrears</t>
  </si>
  <si>
    <t>When a person leaves a council tenancy they become known as a 'former or late tenant'. If there are arrears at the end of the tenancy the Council will continue to pursue these. The council will discuss repayment terms with the tenant and could, if payment is not made, summons the former tenant to Court to get an Order for payment</t>
  </si>
  <si>
    <t>Housing rent</t>
  </si>
  <si>
    <t>Every council tenant must pay rent for their property. Rent is usually payable weekly and may include other regular or communal charges associated with the property. The local authority will help tenants to claim any available assistance with paying their rent.</t>
  </si>
  <si>
    <t>Communal heating charges for council properties are divided among all residents on an estate, the proportion is added to their rent account.</t>
  </si>
  <si>
    <t>Home contents insurance</t>
  </si>
  <si>
    <t>Local authorities manage and maintain tenants homes but do not insure tenants personal belongings, household goods and contents. However, they offer comprehensive insurance cover for contents which is exclusively available to its tenants. Tenants are advised to take out home contents insurance.</t>
  </si>
  <si>
    <t>Feedback Housing &amp; building service</t>
  </si>
  <si>
    <t>Housing insurance claims</t>
  </si>
  <si>
    <t>Council tenants may make insurance claims against the council for any damage that the council causes to the tenants' possessions, or injury to the tenant or members of their family. This includes damage caused by contractors working on behalf of the council.</t>
  </si>
  <si>
    <t>Demolitions - alternative housing</t>
  </si>
  <si>
    <t>Where the demolition of nearby property may pose a risk to tenants in council property the authority may offer the tenant alternative housing either temporarily or on a permanent basis.</t>
  </si>
  <si>
    <t>Demolitions - disturbance allowance</t>
  </si>
  <si>
    <t>Where the demolition of nearby property causes disturbance to tenants in council property the authority may pay a disturbance allowance in compensation for the disruption while the demolition work is taking place.</t>
  </si>
  <si>
    <t>Demolitions - tenants' responsibilities</t>
  </si>
  <si>
    <t>The tenant is responsible for arranging for meter reading and disconnecting of supplies of gas/electricity and for handing in the keys of vacated property. The council provide advice and support in these circumstances.</t>
  </si>
  <si>
    <t>Demolitions - property assessment</t>
  </si>
  <si>
    <t>The local authority will continually review and assess housing conditions in the area to help determine which properties are unfit for occupancy or are abandoned.</t>
  </si>
  <si>
    <t>Council home modernisation</t>
  </si>
  <si>
    <t>Improvements to local authority owned and run properties to bring them up to current acceptable living standards. The improvements should include double-glazed windows, replacement kitchens and bathrooms, updated heating systems. 
 All Councils have been set a target of raising the standard of all its properties by the year 2010 by the Government in England and Wales or by 2015 by the Scottish Executive in Scotland .</t>
  </si>
  <si>
    <t>Disabled people - home adaptations</t>
  </si>
  <si>
    <t>Adaptations to local authority properties to suit the needs of disabled people or people with mobility problems. These can include providing a rail, lever taps, ramp, shower or stairlift. If the adaptations are non-essential a tenant has the right to carry out improvements with permission from the local authority housing department.</t>
  </si>
  <si>
    <t>Housing improvements - temporary accommodation</t>
  </si>
  <si>
    <t>Provision of temporary accommodation to tenants who are being disturbed by major works carried out in their own or neighbouring properties.</t>
  </si>
  <si>
    <t>Home repair assistance grant</t>
  </si>
  <si>
    <t>The repair assistance grant scheme provides financial assistance towards the cost of materials required to carry out repairs, improvements or adaptations to rented council property.</t>
  </si>
  <si>
    <t>Disabled facilities grant</t>
  </si>
  <si>
    <t>The disabled facilities grant scheme provides financial assistance towards the cost of essential adaptation work to make a house fit for a disabled person.</t>
  </si>
  <si>
    <t>Natural resources</t>
  </si>
  <si>
    <t>Emergency out of hours housing repairs</t>
  </si>
  <si>
    <t>The local authority operates an emergency repair service to deal with essential repairs outside of normal working hours where there may be risk to tenants, the public or the environment if the repairs are not carried out immediately or where the property may not be secured.</t>
  </si>
  <si>
    <t>Communal housing repairs</t>
  </si>
  <si>
    <t>The local authority deals with repairs to communal areas within council accommodation such as communal lighting in a block of flats, or the communal drainpipes to a block of garages.</t>
  </si>
  <si>
    <t>Housing repairs</t>
  </si>
  <si>
    <t>The council are generally responsible for structural repairs to council property, for repairs to essential supplies (water, gas, electricity etc.) or any repairs where they may be a risk to health or safety. Where the damage has been caused by the resident they may be asked to pay for the repairs.</t>
  </si>
  <si>
    <t>Overdue housing repairs - discretionary allowance</t>
  </si>
  <si>
    <t>Provision of a discretionary allowance to tenants where it has not been possible to carry out essential repairs to their home or to communal areas around their home within a reasonable or agreed timeframe.</t>
  </si>
  <si>
    <t>Decoration and disturbance allowances</t>
  </si>
  <si>
    <t>A new or existing tenant may be eligible for a decoration or disturbance allowance where the council need to carry out major repairs or redecoration work to a property whilst the tenant is still living there.</t>
  </si>
  <si>
    <t>Housing modernisation schemes</t>
  </si>
  <si>
    <t>For council owned properties which are particularly old the council will implement a modernisation scheme to bring the property up to acceptable standards. This may involve rewiring, new windows, new doors etc.</t>
  </si>
  <si>
    <t>Rechargeable home repairs</t>
  </si>
  <si>
    <t>Where a property requires repair as the result of damage or negligence caused by the tenant the local authority will charge for the cost of work to rectify the problem.</t>
  </si>
  <si>
    <t>Assisted garden maintenance</t>
  </si>
  <si>
    <t>Garden maintenance for elderly (aged 60 or over) or disabled tenants who are not capable of doing the work themselves.</t>
  </si>
  <si>
    <t>Housing rent setting</t>
  </si>
  <si>
    <t>The local authority is responsible for setting the level of rent based on how much it needs to spend on services for its tenants. Rents should be published giving reasonable notice of any changes (usually at least one month).</t>
  </si>
  <si>
    <t>Fair rents inspection</t>
  </si>
  <si>
    <t>Private tenants who think they are paying too much rent can get the councils rent services to inspect the property and set a fair rent appropriate to the property. Inspections are also carried out into homes in multiple occupation to look for disrepair, inadequate facilities, means of escape, dangerous or defective lifts, general mismanagement and overcrowding.</t>
  </si>
  <si>
    <t>Houses in multiple occupation safety inspection</t>
  </si>
  <si>
    <t>The local authority carries out safety inspection on homes in multiple occupation to ensure that it is safe, fit to live in and meet the legislative standards.</t>
  </si>
  <si>
    <t>Right to buy your home</t>
  </si>
  <si>
    <t>The right to buy scheme allows a secure tenant who has held a local authority tenancy for two years to purchase their property at a discounted price.</t>
  </si>
  <si>
    <t>Property deeds</t>
  </si>
  <si>
    <t>The local authority does not retain the deeds where a property has been sold under the right to buy scheme it will be retained by the leaseholders mortgage or loan lender.</t>
  </si>
  <si>
    <t>Home purchase grants</t>
  </si>
  <si>
    <t>Under the home move purchase scheme the local authority will pay a tenant a grant to help them buy their new home. The tenant must give up their property to be eligible for this scheme.</t>
  </si>
  <si>
    <t>Financing Family service</t>
  </si>
  <si>
    <t>Fostering provides homes for children who are temporarily unable to live with their own families but who wish to maintain contact. Fostering may provide respite care or shared care for children with disabilities. Support is provided for the children, the foster carers and the family of the fostered children.</t>
  </si>
  <si>
    <t>The local authority attempts to find adoptive homes for children who are no longer able to live in their own homes. The authority reviews applications from prospective adoptive parents to assess suitability. Ongoing support is provided for adopted children and their new families.</t>
  </si>
  <si>
    <t>Framework Welfare &amp; social care service</t>
  </si>
  <si>
    <t>Advocacy for carers</t>
  </si>
  <si>
    <t>Advocacy on behalf of carers may include raising awareness of carers issues and helping to keep them on the agenda of all relevant agencies, setting out key values and principles for services to carers in the form of a local Carers Charter and improving the quality and increasing the availability of information to carers.</t>
  </si>
  <si>
    <t>Information Welfare &amp; Social care service</t>
  </si>
  <si>
    <t>Translation and interpreting</t>
  </si>
  <si>
    <t>Control &amp; Monitoring Family service</t>
  </si>
  <si>
    <t>Youth justice - final warning</t>
  </si>
  <si>
    <t>Final warnings are give to young people aged between 10 to 17 where their offence is deemed by the police to be appropriate for such action. This will also be an opportunity to inform the young person about offence related issues and make clear the consequences of further offending.</t>
  </si>
  <si>
    <t>Youth justice - implementation of orders</t>
  </si>
  <si>
    <t>The Youth Offending Team is responsible for the supervision and implementation of nearly all orders imposed by the Youth Court on young people who have been convicted of a criminal offence. The court can also impose a Parenting Order on the parents of young offenders and this is also supervised by the Youth Offending Team.</t>
  </si>
  <si>
    <t>Parenting orders</t>
  </si>
  <si>
    <t>A court may make an order on a parent or guardian of a juvenile (10 to 16 years old) who is convicted of an offence , a child of 10 and over made the subject of an anti-social behaviour order or a sex offender order, and a child under 10 made subject to a child safety order. Parenting Orders are not about punishing parents but about getting parents to change their behaviour in respect of their child, and to take responsibility. Before a Parenting Order can be made, parents must have refused to engage voluntarily with support made available to help them improve their parenting.</t>
  </si>
  <si>
    <t>Youth court procedures</t>
  </si>
  <si>
    <t>The purpose of the programme is to prevent offending by children and young people at an early stage and ensure appropriate and effective action to help prevent re-offending. This is a programme designed for people who have not yet been sentenced by a court.</t>
  </si>
  <si>
    <t>Reparation orders</t>
  </si>
  <si>
    <t>A Reparation Order is a sentence of the Court, which will be supervised by a member of the council Youth Offending Team. The aims of a Reparation Order are to prevent further offences by helping the offender to understand the effects of crime on the victim and to make amends.</t>
  </si>
  <si>
    <t>Disabled people - home adaptations and aids</t>
  </si>
  <si>
    <t>If a client is visually impaired, hard of hearing or has other disabilities for which he/she may need special equipment or adaptations to his/her home the local authority will provide such equipment which will assist in overcoming difficulties subject to an assessment of personal needs to determine eligibility.</t>
  </si>
  <si>
    <t>Occupational therapy</t>
  </si>
  <si>
    <t>Occupational therapy aims to help those with physical disabilities to achieve an optimum level of functions and mobility. This may include arranging for walking aids or other equipment or referring clients to other agencies that can also assist. The authority usually works with local health providers to assess need and provide appropriate support.</t>
  </si>
  <si>
    <t>Information Welfare &amp; social care service</t>
  </si>
  <si>
    <t>Welfare rights advice</t>
  </si>
  <si>
    <t>Information and advice about entitlement to welfare benefits, other allowances, grants and general financial difficulties.</t>
  </si>
  <si>
    <t>Benefits advice and assessment</t>
  </si>
  <si>
    <t>The local authority benefit advisors offer benefit assessment and provide advice about entitlement to welfare benefits to individuals in receipt of benefit or claiming benefit.</t>
  </si>
  <si>
    <t>Health advice</t>
  </si>
  <si>
    <t>Advice and information on health issues of concern to individuals and the community. Providing advice on how to live active and healthy lives for all members of the community. The local authority may work with other agencies (health services) and organisations to provide this service.</t>
  </si>
  <si>
    <t>Hospitalisation - pet care</t>
  </si>
  <si>
    <t>The local authority provides information and advice regarding pet care when people go into hospital.</t>
  </si>
  <si>
    <t>HIV / AIDS support for adults</t>
  </si>
  <si>
    <t>This service provides a confidential service, counselling and emotional support, financial advice and practical advice to people diagnosed with HIV.</t>
  </si>
  <si>
    <t>Independence support for disabled people</t>
  </si>
  <si>
    <t>Rehabilitation provides people with physical and sensory disabilities with help to recover and regain their independence often following an illness or injury/stay in hospital. A care worker will provide advice on how to cope with illness or disability, or organise the provision of aids and equipment to help in everyday tasks.</t>
  </si>
  <si>
    <t>Specialist equipment for disabled people</t>
  </si>
  <si>
    <t>Advice on purchase and/or loan of specialist equipment to help those with physical or sensory disability manage at home. Usually a needs assessment is made in order to determine the equipment which may be required.</t>
  </si>
  <si>
    <t>Care needs assessment</t>
  </si>
  <si>
    <t>Needs assessment is a programme carried out by the local authority to try to establish the needs of an individual who requires help from social services and to arrange services to meet their needs. Following an assessment the appropriate services will be provided and a client file opened.</t>
  </si>
  <si>
    <t>Disabled and older people - rail card</t>
  </si>
  <si>
    <t>A rail card (or other travel concession) is available to local citizens if they are aged 60 and over, they are physically disabled or they have a learning difficulty. Eligibility for a rail card or a combined travel concession card will need to be assessed. Depending on the degree of need the rail card may offer either free travel or travel at a reduced rate.</t>
  </si>
  <si>
    <t>Adult carers</t>
  </si>
  <si>
    <t>Provision of advice and support for adult carers who care for the elderly, children with special needs and adults with physical or learning disabilities. Carers may be entitled to receive additional help and support for their own needs from the local authority.</t>
  </si>
  <si>
    <t>Respite care for adults</t>
  </si>
  <si>
    <t>Carers and the people they are caring for may be entitled to respite care in the form of a temporary place in residential accommodation or provision of an alternative qualified carer to give both the carer and their families a break.</t>
  </si>
  <si>
    <t>Shared care for adults</t>
  </si>
  <si>
    <t>Shared Care offers short term care to adults who are unable to live on their own (without a full-time carer) and the people who care for them. The care can vary in length from a few hours up to a maximum of two weeks at a time and is provided by people approved by Social Services to be shared carers.</t>
  </si>
  <si>
    <t>Client contact problems</t>
  </si>
  <si>
    <t>Procedures for dealing with an existing social services client who has gone missing or is out of contact for a period which gives cause for concern. The local authority will usually act jointly with the police in dealing with such incidents.</t>
  </si>
  <si>
    <t>Disabled people - employment and training schemes</t>
  </si>
  <si>
    <t>Advice and support on training and employment available to people with physical, sensory or other disabilities. This includes advice on legal issues surrounding employment. The advice may be provided by the local authority or through third party organisations and includes schemes such as 'Supported Employment Schemes'.</t>
  </si>
  <si>
    <t>Information Culture, sport &amp; leisure service</t>
  </si>
  <si>
    <t>Leisure and social activities inclusion</t>
  </si>
  <si>
    <t>Providing information and advice about local organisations and clubs that provide leisure and social activities in the area, which are targeted at specific groups of people such as people with disabilities, the elderly, ethnic communities etc..</t>
  </si>
  <si>
    <t>Care at home</t>
  </si>
  <si>
    <t>Care in your own home is offered to people who require assistance with personal care such as washing or dressing, or other practical daily tasks such as help with domestic chores like cooking and cleaning, or in some instances, help in managing finances.</t>
  </si>
  <si>
    <t>HIV / AIDS support for children and young people</t>
  </si>
  <si>
    <t>Support for children and the families of children living with HIV and AIDS to ensure that children with HIV and their families receive the best support to live their lives as they would choose..</t>
  </si>
  <si>
    <t>Respite care for children and young people</t>
  </si>
  <si>
    <t>Respite care is a form of short-term substitute care provided by someone other than the parents or usual carers for a child. Respite care is a key support to families and is organised to suit the needs of the particular child and family. It can take place in a hospital, residential setting or in the child's own home.It gives parents free time to give them a rest, to spend time with their other children or in an emergency.</t>
  </si>
  <si>
    <t>Shared care for children and young people</t>
  </si>
  <si>
    <t>The Shared Care Scheme aims to provide regular short term breaks for children and young people with disabilities, by linking them with approved carers who look after them for short periods of time. This can be from a few hours to a weekend a month.</t>
  </si>
  <si>
    <t>Residential care for children and young people</t>
  </si>
  <si>
    <t>Provision of residential accommodation for children and young people who cannot live with their natural families. Prior to a placement in residential accommodation there will be assessment of need undertaken in conjunction with the young person (and their family if appropriate), social workers and residential staff.</t>
  </si>
  <si>
    <t>Hospice care for children and young people</t>
  </si>
  <si>
    <t>Children's hospices provide respite and terminal care for children suffering from life-limiting conditions in a home-from-home environment. Care is provided for the child and their family at no cost to them for as long as is necessary, including post bereavement support.</t>
  </si>
  <si>
    <t>Child protection</t>
  </si>
  <si>
    <t>The child protection scheme takes measures to safeguard vulnerable children and young people at risk or suffering from physical, emotional or sexual abuse. This involves investigating reports of suspected abuse and where appropriate applying for a Child Assessment Order, Care Order, Supervision Order or Emergency Protection Order.</t>
  </si>
  <si>
    <t>Keeping warm in winter</t>
  </si>
  <si>
    <t>The Central Heating Programme provides central heating systems and insulation measures in the private sector where the householder or their spouse is 60 or over, and there is no system or one which is irreparably broken. In addition, applicants aged 80 or over can receive upgrades and replacements of partial or inefficient systems.</t>
  </si>
  <si>
    <t>Incontinence laundry service</t>
  </si>
  <si>
    <t>People suffering from incontinence may be eligible for a laundry service.</t>
  </si>
  <si>
    <t>Community transport</t>
  </si>
  <si>
    <t>Provision of non-profit making transport for members of the community who do not have full mobility and therefore do not have suitable conventional public transport services available for their travel needs. Includes schemes such as 'dial-a-ride', shopmobility, community bus and car schemes.</t>
  </si>
  <si>
    <t>Older people's bus pass</t>
  </si>
  <si>
    <t>The older persons bus pass entitles the holder to concessionary travel on buses, trains and other forms of local public transport. To be eligible for a bus pass the applicant must be aged over 60 and resident in the area.</t>
  </si>
  <si>
    <t>Disabled people - parking bays</t>
  </si>
  <si>
    <t>Designated parking bay areas may be provided for registered disabled drivers (i.e. blue badge holders). These may be on-street parking bays outside the residents home where parking difficulties are experienced or marked bays within residential car parks.</t>
  </si>
  <si>
    <t>Disabled people - taxi card</t>
  </si>
  <si>
    <t>The taxi card scheme allows people with serious mobility impairment who find it difficult to use buses or trains to travel in a black taxi at subsidised rates. To qualify applicants must have a long term or permanent illness or disability, which prevents them from using or significantly limits their use of public transport.</t>
  </si>
  <si>
    <t>Disabled people - Motability scheme</t>
  </si>
  <si>
    <t>The Motability Scheme provides disabled people with safe, reliable and affordable personal transport through a contract or hire purchase arrangement. Cars account for 99% of the Scheme's activities, with powered wheelchairs and scooters making up the balance.</t>
  </si>
  <si>
    <t>Disabled people - parking permits</t>
  </si>
  <si>
    <t>Blue parking badges allow cars carrying people who are registered blind or people who have severe walking difficulties to be parked near shops, stations and other facilities. Blue Badges can only be issued to people who meet the eligibility criteria, not to relatives or carers. They can be used in any car the badge holder is driving or is a passenger in.</t>
  </si>
  <si>
    <t>Disabled people - bus passes</t>
  </si>
  <si>
    <t>A bus pass (or other travel concession) is available to local citizens if they are aged 60 and over, they are physically disabled, they have a learning difficulty or they would be refused a driving licence. Eligibility is automatic if the applicant is already in receipt of other services as a result of their age/disability.</t>
  </si>
  <si>
    <t>Financing Welfare &amp; social care service</t>
  </si>
  <si>
    <t>Direct payments</t>
  </si>
  <si>
    <t>A direct payment is a cash payment allowing clients to buy their own support instead of Social Services providing it. The money can be used to employ a personal assistant or to use an agency to provide staff for you. A client can 'mix and match' and have some support provided by Social Services and take some as a direct payment. Recent 'Self-directed care' schemes have involved managing adult social care in general on the basis of the individual choosing their care package based on a fixed budget.</t>
  </si>
  <si>
    <t>Adult residential care</t>
  </si>
  <si>
    <t>Residential or nursing home for elderly people and people with disabilities who are unable to manage at home.</t>
  </si>
  <si>
    <t>Adult hospice care</t>
  </si>
  <si>
    <t>Provision of information about hospices in the area for terminally ill people and their carers.</t>
  </si>
  <si>
    <t>Community and day centres</t>
  </si>
  <si>
    <t>Day centres which provide a range of activities and facilities for groups of people. Places at a day centre are usually allocated following an assessment of needs by a social services officer.</t>
  </si>
  <si>
    <t>Community support groups and organisations</t>
  </si>
  <si>
    <t>Information about recognised groups and organisations that provide advice and support for those who may be in need of community care such as the elderly, disabled or those with learning difficulties.</t>
  </si>
  <si>
    <t>Carers support groups</t>
  </si>
  <si>
    <t>A list of recognised groups and organisations that provide advice and support for those who are caring for adults or children with special needs.</t>
  </si>
  <si>
    <t>Disabled people - employment advice</t>
  </si>
  <si>
    <t>Advice and support for those with special needs who may wish to seek full-time or part time employment. This may include advice to employers on the requirements of relevant legislation.</t>
  </si>
  <si>
    <t>Young carers support</t>
  </si>
  <si>
    <t>Support, information and advice for young carers and their families. The service provides recreational respite, advocacy, a befriending service and therapeutic support to young people who have caring responsibilities for a relative with a long-term illness or disability.</t>
  </si>
  <si>
    <t>Financing Legal service</t>
  </si>
  <si>
    <t>Law - legal aid</t>
  </si>
  <si>
    <t>Free legal advice may be obtained from solicitors under the advice and assistance scheme. 
 In the UK if you are on a low income Legal Aid may pay for your solicitor.</t>
  </si>
  <si>
    <t>Socal services - adults with incapacity</t>
  </si>
  <si>
    <t>Power of Attorney is a legal document whereby one person gives another person or persons the power to act on his or her behalf with regard to his or her property and financial affairs. The local authority may be involved in applications for Power of Attorney for their clients and may work with other agencies to monitor abuses. 
 In Scotland the LA has a series of duties including, among others, helping and supporting people who are welfare guardians and investigating situations where people who cannot make their own decisions might be at risk.</t>
  </si>
  <si>
    <t>Child protection orders</t>
  </si>
  <si>
    <t>The local authority can apply for an emergency protection order of 8 to 15 days to safeguard a child who may be in danger living at home.</t>
  </si>
  <si>
    <t>Law - wills and testaments - advice</t>
  </si>
  <si>
    <t>General advice on making a will and information on legal practitioners who can assist people wishing to make a will.</t>
  </si>
  <si>
    <t>Framework Emergency service</t>
  </si>
  <si>
    <t>Out of hours social care</t>
  </si>
  <si>
    <t>Social care will have an 'out of hours' team who will deal with emergencies (child protection issues, homelessness, mental health assessment etc.) which occur outside normal working hours. Details of how to contact the out of hours team should be published.</t>
  </si>
  <si>
    <t>Community alarms and Telecare</t>
  </si>
  <si>
    <t>The community alarm service provides peace of mind for people who feel at risk in their own homes. It is a 24 hour 365 day monitoring service which works via a special alarm unit connected to the telephone line. 
 In the UK Telecare provides support to people in their own homes with the help of technology and community response services, allowing them to live more safely and independently. The equipment available is designed to assist a wide range of people, including older people, people with disabilities and carers.</t>
  </si>
  <si>
    <t>Mobile meals</t>
  </si>
  <si>
    <t>The Mobile Meals service delivers meals to older or vulnerable people in their own homes on a short or long term basis according to need.</t>
  </si>
  <si>
    <t>Information Life event &amp; identity service</t>
  </si>
  <si>
    <t>Wedding venues</t>
  </si>
  <si>
    <t>Details of venues within the local area which are licensed to conduct civil marriage and/or civil partnership ceremonies.</t>
  </si>
  <si>
    <t>Certification Life event &amp; identity service</t>
  </si>
  <si>
    <t>Wedding venue licence</t>
  </si>
  <si>
    <t>A licence is needed by a minister, proprietor or trustee of a place of worship to become a place where marriages can take place.</t>
  </si>
  <si>
    <t>Registration Life event &amp; identity service</t>
  </si>
  <si>
    <t>Birth registration</t>
  </si>
  <si>
    <t>Registration of a birth.
 Every birth in England or Wales must be registered in the district in which it takes place within 42 days of the date of birth. 
 In Scotland, a birth must be registered in any Registration Office in Scotland within 21 days.</t>
  </si>
  <si>
    <t>Birth - re-registering</t>
  </si>
  <si>
    <t>Re-registration of a birth may be required if there is a need to change the details of the original registration because of a change of circumstances. Corrections may be necessary if a mistake was made on the original registration. Both are carried out by the Register Office.</t>
  </si>
  <si>
    <t>Death registration</t>
  </si>
  <si>
    <t>Registration of a death.
 In England and Wales a death should be registered in the district in which it takes place within five days of the date of death. Upon receipt of all required information pertaining to the deceased person a death certificate is issued by the registrar. 
 In Scotland any death which occurs must be registered within 8 days by the Registrar of Births, Deaths and Marriages. A death may be registered in any Registration Office in Scotland provided the death was in Scotland.</t>
  </si>
  <si>
    <t>Stillbirth registration</t>
  </si>
  <si>
    <t>Registration of a still-birth.
 Every still-birth in England or Wales must be registered in the district in which it takes place, normally within 42 days. This normally takes place at the Register Office (although the still-birth may be registered in the hospital in which it took place). Following registration a certificate will be issued. 
 A still birth may be registered in any Registration Office in Scotland provided the baby was born in Scotland. Still births occurring in Scotland must be registered within 21 days.</t>
  </si>
  <si>
    <t>Birth - historical searches</t>
  </si>
  <si>
    <t>Searches of the records in a Registrars Office for details of births usually for copy certificates. Copy certificates can only be obtained from the district in which the birth was first registered. The minimum information needed to find an entry is the name of the person, place of birth and year the birth took place.</t>
  </si>
  <si>
    <t>Death - historical searches</t>
  </si>
  <si>
    <t>Searches of the records in a Registrars Office for details of a previously registered death. Copy certificates can only be obtained from the district in which the death was first registered. The minimum information needed to find an entry is the name of the person, place and year of death.</t>
  </si>
  <si>
    <t>Mortuaries</t>
  </si>
  <si>
    <t>The mortuary service handles deaths that have been referred to the coroner or deaths where no death certificate can be issued.</t>
  </si>
  <si>
    <t>Repatriation of bodies - England and Wales</t>
  </si>
  <si>
    <t>If a death occurs abroad, the death should be registered according to the local regulations of that country. 
 To bring a body back to England or Wales either the Death Certificate or an authorisation for the removal of the body from the country of death is needed. The registrar in the district in which the funeral is to take place has to issue a 'Certificate of No Liability to Register'. 
 You can bring a body back to Scotland once you have got the death certificate and an authorisation for the removal of the body from the country of death from the appropriate authorities. To bring the body into Scotland you will need either an autmenticated translation of a foreign death certificate or a death certificate issued in England, Wales or Northern Ireland, depending on the place of death.</t>
  </si>
  <si>
    <t>Repatriation of bodies abroad</t>
  </si>
  <si>
    <t>Where someone dies and their burial or cremation is to take place abroad a coroner can give permission for a body to be moved out of England or Wales. The country to which the body is to be repatriated may have regulations which the coroner must adhere to such as the provision of a cadaver certificate.</t>
  </si>
  <si>
    <t>Bereavement support</t>
  </si>
  <si>
    <t>Provision of support and advice to relatives about the arrangements that need to be made after a bereavement, such as registering the death and obtaining a death certificate.</t>
  </si>
  <si>
    <t>Municipal funerals</t>
  </si>
  <si>
    <t>PProvision of a community or municipal funeral service at fixed cost for local residents.</t>
  </si>
  <si>
    <t>Exhumations</t>
  </si>
  <si>
    <t>Exhumation of both buried and cremated remains may require a licence.
 In England and Wales a Home Office licence is generally required. An Environmental Health Officer must be prement at the exhumation and supervises the event to ensure that respect for the deceased person is maintained and that public health is protected. 
 In Scotland when a body is required to be exhumed the order must be at the controls of the Procurator Fiscal. The Divisional Officer of the Bereavement Service is in attendance to ensure that the operators carrying out the task are supervised accordingly.</t>
  </si>
  <si>
    <t>Production Life event &amp; identity service</t>
  </si>
  <si>
    <t>Grave purchasing</t>
  </si>
  <si>
    <t>In cemeteries run by the local authority citizens may buy a grave plot usually for a period of up to 50 years. There may be conditions attached to the purchase according to the type of grave i.e. whether a memorial can be placed on the grave etc.</t>
  </si>
  <si>
    <t>Memorial construction</t>
  </si>
  <si>
    <t>Memorials may be erected on graves which have exclusive rights of burial. Applicants must contact the council with exact details of the construction of the memorial, the method of erection and the inscription. Permission from the council to erect the memorial is required before the memorial is erected.</t>
  </si>
  <si>
    <t>Funeral records</t>
  </si>
  <si>
    <t>The Registrar's Office maintains burial and cremation records for all cemeteries in the area. Citizens may apply to the Registrar to search burial and cremation records.</t>
  </si>
  <si>
    <t>Production Culture, sport &amp; leisure service</t>
  </si>
  <si>
    <t>Municipal golf courses</t>
  </si>
  <si>
    <t>Golf courses which are owned and run by the local authority. Members of the public are usually able to 'pay and play' on these courses or to book tee times in advance. Municipal golf courses may also have their own membership schemes and tee times reserved for members.</t>
  </si>
  <si>
    <t>Information General Government service</t>
  </si>
  <si>
    <t>Current vacancies</t>
  </si>
  <si>
    <t>Publication of current job vacancies within a local authority.</t>
  </si>
  <si>
    <t>Employment and training initiatives</t>
  </si>
  <si>
    <t>Programmes to promote the development of learning and employment to ensure local people have access to lifelong learning and training opportunities. Provide local people with opportunities through tailored programmes to gain the skills demanded by employers in growth industries and ensure resiments benefit from employment opportunities created within the area. 
 In the UK such programmes delivered in line with national, regional and local priorities include New Deal and Training For Work targeting a range of workless groups including those in receipt of Incapacity Benefit, Income Support or JSA.</t>
  </si>
  <si>
    <t>Equal opportunities advice</t>
  </si>
  <si>
    <t>Publication of equal opportunities policy and provision of advice/information on equal opportunities to employers and employees in the area.</t>
  </si>
  <si>
    <t>Local economic development</t>
  </si>
  <si>
    <t>Programmes to develop and regenerate the local economy and community, with key objectives being to create employment opportunities and secure external funding for the benefit of the area. Active promotion of the area, offering business development and support, and attempting to remove barriers to investment.</t>
  </si>
  <si>
    <t>Economic reports and forecasts</t>
  </si>
  <si>
    <t>Working with local organisations to increase employment, encourage business growth and investment and tackle economic disadvantage by improving understanding of the economy, and identifying the issues facing the local population and workforce.
 In England and Wales organisations can include the local Chamber of Commerce, Business Link, Job mentre etc. and in Scotland, Scottish Enterprise</t>
  </si>
  <si>
    <t>Business advice</t>
  </si>
  <si>
    <t>Providing advice to new or existing businesses in the area on all aspects of running a business from starting a business to property, tax, employment law, business rates etc.</t>
  </si>
  <si>
    <t>Business grants</t>
  </si>
  <si>
    <t>Providing business grants to new businesses, existing businesses who want to grow or businesses who want to move to the local area.</t>
  </si>
  <si>
    <t>Business co-operatives</t>
  </si>
  <si>
    <t>A co-operative is a way for two or more people to go into business together and reducing personal financial risk. The council can help set up a new co-operative in any sector or help existing co-operatives by providing advice and information on issues such as business planning, finding premises, legal advice, business information, suppliers etc.</t>
  </si>
  <si>
    <t>Information Money &amp; Debt service</t>
  </si>
  <si>
    <t>Credit unions</t>
  </si>
  <si>
    <t>A credit union is a profit sharing, democratically run financial co-operative which offers convenient savings and low interest loans to its members. The local authority may offer support to local credit unions by providing advice and information to help them get started and manage their affairs in a legal and efficient way.</t>
  </si>
  <si>
    <t>Feedback General Business service</t>
  </si>
  <si>
    <t>Complaints procedure</t>
  </si>
  <si>
    <t>Provision of a means for local residents and businesses to comment or complain about any of the services it provides. Complaints may be about the quality of the service, delays in providing the service, discrimination or the behaviour of council staff or council representatives.</t>
  </si>
  <si>
    <t>Minutes, agendas and reports</t>
  </si>
  <si>
    <t>The local authority records and publishes all decisions taken and recommendations made by the local authority and its committees and panels.</t>
  </si>
  <si>
    <t>Framework General Government service</t>
  </si>
  <si>
    <t>Councillors declaration of interest</t>
  </si>
  <si>
    <t>Local councillors have to abide by a code of conduct part of which requires them to declare any interests, gifts or hospitality which they have or receive which could influence any decisions they may make as councillors. The local authority are required to publish these declarations.</t>
  </si>
  <si>
    <t>Councillors surgeries</t>
  </si>
  <si>
    <t>Councillor advice surgeries are available to the public who want to obtain information and advice, make a complaint or enquire about local authority services.</t>
  </si>
  <si>
    <t>Councillors directory</t>
  </si>
  <si>
    <t>The local authority provides general information on local councillors, including details of who they are, which area they represent and what they do within the council.</t>
  </si>
  <si>
    <t>News and information releases</t>
  </si>
  <si>
    <t>Publication of the latest news and public information relevant to the local area.</t>
  </si>
  <si>
    <t>Mayoral invitations</t>
  </si>
  <si>
    <t>Local organisations may invite the Mayor or other civic dignataries to attend an ement they are organising. The council will review and respond to invitations and organise and publish the Mayors' and/or others diaries.
 In Scotland invitations are for the Provost.</t>
  </si>
  <si>
    <t>Registration General Government service</t>
  </si>
  <si>
    <t>Proxy voting</t>
  </si>
  <si>
    <t>Provision of a facility whereby people who cannot attend the polling station (usually for reasons of ill-health or employment) on an election day can nominate another person who will vote on their behalf. The proxy must be eligible to vote in the election themself in order to act on behalf of another person. In Scotland, the council provides forms to register to vote by proxy.</t>
  </si>
  <si>
    <t>Voting</t>
  </si>
  <si>
    <t>A programme enabling the members of the public whose name appears on the register of electors to exercise their right to vote in the election. Providing facilities for voting and counting and declaring results following an election.</t>
  </si>
  <si>
    <t>Electoral register</t>
  </si>
  <si>
    <t>A record of everyone who lives within the boundaries of the local authority and who is eligible to vote at elections. This is kept in two versions, full which includes all electors and edited which only includes those electors who have given permission for their details to be on the list. The edited version must be available for viewing by the public at the council, and may be sold commercially.</t>
  </si>
  <si>
    <t>Electoral nominations</t>
  </si>
  <si>
    <t>The local authority provides information on the process of electoral nominations (how to stand in an election), and publishes a list of nominations for forthcoming local elections.</t>
  </si>
  <si>
    <t>Community engagement</t>
  </si>
  <si>
    <t>Community Engagement provides a link between local people, local organisations and decision makers. Physical or virtual meetings and dialogues provide an opportunity for local leaders to listen to the views of their communities and for local people to have their say.</t>
  </si>
  <si>
    <t>Census information</t>
  </si>
  <si>
    <t>Publication of information from a national census or other surveys relating to the local area. The information published should not disclose any information about individuals resiments or households but should summarise details across the whole area or relevant sub-areas.
 In the UK published information is curmently from the 2001 national census.</t>
  </si>
  <si>
    <t>Information Legal service</t>
  </si>
  <si>
    <t>Release of CCTV evidence</t>
  </si>
  <si>
    <t>Publication of the procedure and conditions under which CCTV evidence may be released to third party organisations (police, statutory authorities etc.) or to members of the public.</t>
  </si>
  <si>
    <t>Approved suppliers</t>
  </si>
  <si>
    <t>An approved list of suppliers and or contractors is maintained and is amended as required from time to time by the local authority. Local businesses may apply to be placed on the list of approved suppliers for work to be carried out for or on behalf of the council</t>
  </si>
  <si>
    <t>Change of circumstances</t>
  </si>
  <si>
    <t>Providing information and advice on when and how local residents are required to notify the council about a change in circumstances which may effect their entitlement to other council services. Providing residents with a standard means of notifying a change of circumstances.</t>
  </si>
  <si>
    <t>Control &amp; Monitoring Transportation &amp; Transportation infrastructure service</t>
  </si>
  <si>
    <t>Abandoned vehicles</t>
  </si>
  <si>
    <t>The local council will deal with any vehicles reported as abandoned on local roads or property (usually including private property). The vehicle will be removed.</t>
  </si>
  <si>
    <t>Conference, hall and meeting room hire</t>
  </si>
  <si>
    <t>Details on any venues the local authority may have available for private/business hire including the location, size, facilities available, cost and how to book.</t>
  </si>
  <si>
    <t>Certification Animal service</t>
  </si>
  <si>
    <t>Boarding animals licence</t>
  </si>
  <si>
    <t>Anyone who carries on the business of providing accommodation for other people's cats and dogs is required to have a licence. The aim of the licensing requirements is to achieve certain standards in the management of the accommodation and to ensure precautions against disease and fire.</t>
  </si>
  <si>
    <t>Pet shop licence</t>
  </si>
  <si>
    <t>"Regulation of the sale of pet animals from pet shops. Officers may inspect the premises to check compliance with general health and safety requirements and also the welfare of the animals prior to issuing of the licence.
 In the UK one of the legislative provisions is that a pet animal, as defined, cannot be sold to a person under the age of twelve."@en</t>
  </si>
  <si>
    <t>Dangerous animals licence</t>
  </si>
  <si>
    <t>"In order to keep any animal classed as a 'dangerous wild animal' a licence is required. The local authority issues licences and, in addition to powers of inspection, can also seize any animal being kept on premises which are unlicensed. Zoos, pet shops and circuses are not included under this Licence as these premises are subject to separate licensing requirements.
 In th UK a schedule included with the relevant legislation contains a list of the various animals classed as 'dangerous wild animals"@en</t>
  </si>
  <si>
    <t>Dog breeding licence</t>
  </si>
  <si>
    <t>A licence is required to keep a breeding establishment for dogs. Premises must be inspected by a local authority officer and a vet prior to issuing of the licence.</t>
  </si>
  <si>
    <t>Registration Utilities service</t>
  </si>
  <si>
    <t>Scrap metal site registration</t>
  </si>
  <si>
    <t>"Any business which deals in scrap metal must be registered with their local authority in order to operate. 
 In Scotland metal dealers require a licence for any premises which would be used for dealing in or processing metal."@en</t>
  </si>
  <si>
    <t>Certification Voluntary organisation &amp; charity service</t>
  </si>
  <si>
    <t>Auction premises licence</t>
  </si>
  <si>
    <t>Any premises used for public auctions must be registered unless the auction is a one day charity event. In this case, proof of charity status will be required. There is an application fee which must be paid at the time the application is made.</t>
  </si>
  <si>
    <t>Certification Retail service</t>
  </si>
  <si>
    <t>Poisons licence</t>
  </si>
  <si>
    <t>Registration of persons entitled to sell poisons included in part II of the poisons list. In order that a business is able to supply these types of products then it must be registered with the local authority and retained on that authorities list of persons entitled to sell poisons.</t>
  </si>
  <si>
    <t>Certification Family service</t>
  </si>
  <si>
    <t>Nursing agency licence</t>
  </si>
  <si>
    <t>"Any agency which supplies nurses to hospitals, old peoples homes or other outlets can only do so if they are licensed. This applies to employment agencies or any organisation or individual operating in this area of work. 
 In the UK with effect from 01 Apr 2003 the licensing of nursing agencies was moved to the National Care Standards Commission."@en</t>
  </si>
  <si>
    <t>Scaffolding and hoarding licence</t>
  </si>
  <si>
    <t>"Any scaffold or hoarding which encroaches or projects over the highway requires a scaffold permit. These permits are only issued to the scaffolding company. 
 In Scotland if you propose to occupy or open part of a road (i.e.. carriageway, footway, footpath or cycle path etc), there is a requirement to obtain permission from the local Roads Authority. This is done by applying for the relevant permit."@en</t>
  </si>
  <si>
    <t>Building materials licence</t>
  </si>
  <si>
    <t>"A licence is required for placing building materials on any part of a highway. Licences are only issued in exceptional circumstances for any duration up to a month. The applicant can extend this before the granted licence expires. 
 In Scotland if you propose to occupy or open part of a road (i.e.. carriageway, footway, footpath or cycle path etc), there is a requirement to obtain permission from the local Roads Authority. This is done by applying for the relevant permit."@en</t>
  </si>
  <si>
    <t>Fireworks sales licence</t>
  </si>
  <si>
    <t>A licence is required to hold or sell fireworks in any premises. The local authority (often jointly with local fire services) inspect premises to ensure that safety conditions are met prior to issuing a licence.</t>
  </si>
  <si>
    <t>Certification Agriculture &amp; food service</t>
  </si>
  <si>
    <t>Butchers shop licence</t>
  </si>
  <si>
    <t>From 1 January 2006, all retail butchers are subject to the EC hygiene regulations that apply to retail and catering businesses. These regulations include a requirement to operate HACCP-based food safety management procedures.</t>
  </si>
  <si>
    <t>Voluntary sector transport licence</t>
  </si>
  <si>
    <t>"Minibus Permits can be issued to organisations concerned with religion, education, recreation, social welfare and other activities of benefit to the community. Permits can allow the use of a minibus with between 9 and 16 passenger seats for hire and reward,.
 In the UK these permits - also known as Section 19 permits - can be issued without the need for the operator to hold a Public Service Vehicle (PSV) Operator's Licence"@en</t>
  </si>
  <si>
    <t>Certification Culture, sport &amp; leisure service</t>
  </si>
  <si>
    <t>Sex establishment licence</t>
  </si>
  <si>
    <t>In order to operate a sex shop or other sex establishment as defined under relevant legislation a licence is required. All applications must be advertised in the local press. In addition, where the application is in respect of a premise, a notice must be displayed outside the premises. The local authority is responsible for processing applications and issuing of licences.</t>
  </si>
  <si>
    <t>Massage and special treatment licence</t>
  </si>
  <si>
    <t>Except where the premises is under the control of a medical practitioner a licence is required for any premises in which the following treatments are carried out - acupuncture, aromatherapy, EVR (sunbed), steam, sauna, manicure, pedicure, electrolysis, body and ear piercing, tattooing, shiatsu, reflexology, colour therapy, GS, and hydrotherapy.</t>
  </si>
  <si>
    <t>Registration Manufacturing service</t>
  </si>
  <si>
    <t>Food business registration</t>
  </si>
  <si>
    <t>"Food businesses must be registered with the local authority for a designated time period prior to commencement of business. Failure to register is an automatic offence. 
 In the UK butcher shops and premises selling raw and cooked meats are subject to separate legislation.."@en</t>
  </si>
  <si>
    <t>Late night catering licence</t>
  </si>
  <si>
    <t>"A late night refreshment house Licence is required when a building (that does not have a justices licence in force) is kept open for public refreshment between 10 o'clock at night and 5 o'clock the following morning. Applications may be considered jointly by the local authority, police and fire authorities. 
 In Scotland anyone operating a cafe, restaurant, take-away or fast food premises late at night has to apply for a late hours catering licence from the council. A late hours catering licence is required where premises are to be used between the hours of 11 p.m. and 5.00 a.m. for the sale of meals or refreshments to the public. This can be to eat or drink on or off the premises."@en</t>
  </si>
  <si>
    <t>Lottery licence</t>
  </si>
  <si>
    <t>A licence is required to conduct small lotteries, raffles etc. by societies raising money for charity, sports and other similar purposes, for non-personal or non-commercial reasons.</t>
  </si>
  <si>
    <t>Certification General Business service</t>
  </si>
  <si>
    <t>Door supervisor licence</t>
  </si>
  <si>
    <t>"Any person who intends to carry out work in the capacity of a door supervisor (bouncer), in premises licensed for public entertainment, must first obtain registration with the local authority. Applications are usually subject to a satisfactory police check. 
 In Scotland in some local authority areas it is mandatory to have a licence to work as a door supervisor. However, there is currently no national requirement and the private security industry in Scotland is not yet regulated."@en</t>
  </si>
  <si>
    <t>Illegal street trading</t>
  </si>
  <si>
    <t>Monitoring and regulation of street traders to ensure that trading is only taking place under licence from the local authority. Dealing with reported instances of unlicensed street trading.</t>
  </si>
  <si>
    <t>Street trading licence</t>
  </si>
  <si>
    <t>Consent to trade is required for all street trading activities such as hot food vehicles, ice cream vans and flower stalls. Food business may be subject to inspection and permission to site a mobile stall will be required from the relevant authority and from the landowner.</t>
  </si>
  <si>
    <t>Trading standards advice to businesses</t>
  </si>
  <si>
    <t>Trading standards provides advice and information to local traders to help ensure they comply with trading standards legislation. Routine visits are usually carried out to most local traders.</t>
  </si>
  <si>
    <t>Product safety</t>
  </si>
  <si>
    <t>The trading standards service has an important role in supporting and advising businesses, as well as cracking down on unsafe products and unscrupulous traders. The local trading standards team ensure that traders (and the products they sell) comply with the requirements of all relevant legislation.</t>
  </si>
  <si>
    <t>Information Retail service</t>
  </si>
  <si>
    <t>Retail trading standards</t>
  </si>
  <si>
    <t>This service aims to ensure that any retailer operating in the area is confident that they can do so in the knowledge that they are operating in a fair, safe and equitable trading environment.</t>
  </si>
  <si>
    <t>Weights and measures</t>
  </si>
  <si>
    <t>Trading Standards are required to ensure that all goods sold are correctly weighed and measured in accordance with current legislation. This is done by checking the accuracy of weighing/measuring equipment regularly, checking goods in stock are of the correct weight, investigating complaints of short measure.</t>
  </si>
  <si>
    <t>Control &amp; Monitoring Agriculture &amp; food service</t>
  </si>
  <si>
    <t>Food safety inspections</t>
  </si>
  <si>
    <t>The local authority carries out regular checks on all food premises to ensure the public is protected and that high standards are maintained. Inspections take place on a frequency determined by the perceived risk in each premises and ensure that risks have been identified, staff are adequately trained and the condition and cleanliness of the premises meets required standards.</t>
  </si>
  <si>
    <t>Food safety enforcement</t>
  </si>
  <si>
    <t>Food legislation places an obligation on food business operators to ensure that all their activities are carried out in a hygienic way and makes it an offence to supply food which is unsafe or harmful to human health. 
 In the UK local authorities are responsible for ensuring that businesses comply with these requirements. Environmental health teams deal with hygiene except at primary production (farms), where trading standards and other bodies have responsibility.</t>
  </si>
  <si>
    <t>Food poisoning and contamination</t>
  </si>
  <si>
    <t>This service investigates food poisoning and certain other food borne illnesses to prevent the spread of illness within the community and to try and establish possible causes.</t>
  </si>
  <si>
    <t>Information General Business service</t>
  </si>
  <si>
    <t>Air handling units</t>
  </si>
  <si>
    <t>Ventilation and air-conditioning systems which are poorly installed or maintained may be a health risk to the public. The local authority can provide advice and guidance on all aspects of installation and can require that detailed plans are submitted for inspection prior to installation of new units. This particularly applies to catering establishments.</t>
  </si>
  <si>
    <t>Control &amp; Monitoring General Business service</t>
  </si>
  <si>
    <t>Noise pollution</t>
  </si>
  <si>
    <t>Complaints about excessive noise are investigated by the local authority who can take action if the noise is considered to be a statutory nuisance.</t>
  </si>
  <si>
    <t>Air quality</t>
  </si>
  <si>
    <t>Each council has responsibility for measuring the quality of ambient air to ensure that it meets required standards in relation to the concentration of a defined range of pollutants such as lead, nitrogen dioxide, benzene etc. The local authority is also required to keep a copy of any orders made under relevant legislation.</t>
  </si>
  <si>
    <t>Hazardous substance control</t>
  </si>
  <si>
    <t>Legislation may exist to control exposure to all substances hazardous to health arising from work activities. The local authority usually has responsibility for ensuring that these regulations are adhered to by catering establishments, offices and shops. 
 In the UK the health and safety Executive (HSE) is generally responsible for manufacturing premises.</t>
  </si>
  <si>
    <t>Asbestos management</t>
  </si>
  <si>
    <t>Residents and business may be given advice on what to do if they believe asbestos may be present in a building. Council inspectors may visit the premises to confirm the presence of asbestos and advise on procedures for removal and disposal.</t>
  </si>
  <si>
    <t>Control &amp; Monitoring Legal service</t>
  </si>
  <si>
    <t>Nuisances</t>
  </si>
  <si>
    <t>In the event of justified complaint of statutory nuisance such as emissions of smoke, fumes or gases, dust, steam and smell is justified, a penalty notice will be served upon the person responsible by the local authority.</t>
  </si>
  <si>
    <t>Construction site pollution</t>
  </si>
  <si>
    <t>Advice and information for developers and for the local community on risks of pollution from construction work. The local authority will monitor construction work to minimise pollution caused by noise, dust and other nuisances.</t>
  </si>
  <si>
    <t>Contaminated land</t>
  </si>
  <si>
    <t>Management of contaminated land including a register which is available for public inspection</t>
  </si>
  <si>
    <t>Health and safety regulation</t>
  </si>
  <si>
    <t>A local authority carries out regular checks on local businesses and business premises to ensure that safe and healthy working conditions are provided for all employees and visitors.</t>
  </si>
  <si>
    <t>Health and safety - prosecutions register</t>
  </si>
  <si>
    <t>The local authority will keep information on any businesses that have been prosecuted for Health and Safety breaches.</t>
  </si>
  <si>
    <t>Health and safety training</t>
  </si>
  <si>
    <t>The local authority provide food hygiene and occupational health and safety training courses for managers and staff of local businesses. Some of the courses may also be open to members of the public.</t>
  </si>
  <si>
    <t>Home safety advice</t>
  </si>
  <si>
    <t>Advice and information about safety in the home including accident prevention, what to do in the event of an accident, risks in the home etc. Some authorities may run safety awareness training sessions for the local community.</t>
  </si>
  <si>
    <t>Firework safety advice</t>
  </si>
  <si>
    <t>A local authority provides guidance leaflets and materials for organisers of firework displays for the public, retailers selling fireworks, schools and the media, including the firework safety code.</t>
  </si>
  <si>
    <t>Syringe disposal</t>
  </si>
  <si>
    <t>The local council will arrange for the removal and disposal of needles, syringes and other drug related items that are discarded in the environment and which may pose a risk to public safety.</t>
  </si>
  <si>
    <t>Feedback General business service</t>
  </si>
  <si>
    <t>Accident reporting</t>
  </si>
  <si>
    <t>Employers have a duty to report certain dangerous occurrences and accidents at work to the Local Authority who will investigate any incidents. The outcome of these enquiries usually involves the giving of advice to the employer. If a blatant breach of requirements is identified as the main reason for an accident happening, then formal action will be taken.</t>
  </si>
  <si>
    <t>Pest control</t>
  </si>
  <si>
    <t>The service is provided for pests considered to be a risk to public health or food safety. A service is also be provided to control pests that may become a nuisance in houses such as a wide range of insects.</t>
  </si>
  <si>
    <t>Information Animal service</t>
  </si>
  <si>
    <t>Dog wardens</t>
  </si>
  <si>
    <t>The dog warden service promotes and monitors responsible dog ownership, enforces dog fouling and dog nuisance legislation and deals with stray dogs.</t>
  </si>
  <si>
    <t>Control &amp; Monitoring Animal service</t>
  </si>
  <si>
    <t>Home renovation grants</t>
  </si>
  <si>
    <t>Home renovation grants may be available to repair or improve privately owned dwellings and to bring empty properties back into use.</t>
  </si>
  <si>
    <t>Animal welfare</t>
  </si>
  <si>
    <t>The Animal welfare sections responds to both reports from the public, and undertakes proactive patrols. The aims of the service are to reduce the risk to human health from domesticated animals and/or the premises where they are kept, to prevent nuisance from pet animals or from the keeping or boarding of pet animals and to reduce the risk to animal health arising from commercial keeping of pet or similar non-livestock animals.</t>
  </si>
  <si>
    <t>Infectious disease investigation</t>
  </si>
  <si>
    <t>Investigation of notifications of infectious diseases such as food poisoning received from GPs, the public, businesses and other local authorities.</t>
  </si>
  <si>
    <t>Vaccinations</t>
  </si>
  <si>
    <t>Information and advice on vaccinations for children and travellers. This is generally provided in conjunction with local health providers.</t>
  </si>
  <si>
    <t>Library facilities</t>
  </si>
  <si>
    <t>Information about libraries and library services in the area will be provided by a local authority.</t>
  </si>
  <si>
    <t>Registration Culture, sport &amp; leisure service</t>
  </si>
  <si>
    <t>Joining a library</t>
  </si>
  <si>
    <t>Processing of requests to join a local library including assessment of eligibility, issuing of library cards etc. Publication of information about joining a library.</t>
  </si>
  <si>
    <t>Library catalogues</t>
  </si>
  <si>
    <t>Provision of access to a library catalogue allowing library members to search the catalogue, check availability and reserve an item.</t>
  </si>
  <si>
    <t>Library loan renewals</t>
  </si>
  <si>
    <t>Loans from libraries may be renewed or extended subject to availability. The library will check eligibility for renewal and advise the borrower of the revised return date.</t>
  </si>
  <si>
    <t>Library reservations</t>
  </si>
  <si>
    <t>Library members can reserve any item which is not currently available for loan but which exists in the library catalogue, usually upon payment of a small charge. The librarian will inform the member when their ordered item is ready for collection.</t>
  </si>
  <si>
    <t>Library computers and the internet</t>
  </si>
  <si>
    <t>Internet access facilities available to library members usually in bookable slots. This facility may be available free of charge or a small charge may be required.</t>
  </si>
  <si>
    <t>Library fines</t>
  </si>
  <si>
    <t>Issuing of reminders and processing of fines for borrowed items which are not returned by the due date.</t>
  </si>
  <si>
    <t>Mobile libraries</t>
  </si>
  <si>
    <t>Mobile libraries serve communities and locations that are some distance from a local library building. The facilities provided are usually similar to those of a local library but the availability of items, unless ordered in advance, may be restricted.</t>
  </si>
  <si>
    <t>Library information services</t>
  </si>
  <si>
    <t>The information service can search a wide range of library materials in response to user enquiries.</t>
  </si>
  <si>
    <t>Library sales</t>
  </si>
  <si>
    <t>The library service may offer books which are no longer required in the library collection for sale to the public.</t>
  </si>
  <si>
    <t>Special library collections</t>
  </si>
  <si>
    <t>Themes_ 2nd level (bottom-up approach + Annex I SDG input) [to be expanded]</t>
  </si>
  <si>
    <t>Management of special collections which may be available on request from library users but are not generally kept on public display.</t>
  </si>
  <si>
    <t>Archives</t>
  </si>
  <si>
    <t>Archives are original documents produced by official bodies, societies and individuals that are no longer in current use. The council may provide a way for local residents and business to view their archives, often in a local library.</t>
  </si>
  <si>
    <t>Children's libraries</t>
  </si>
  <si>
    <t>The children's library service offers books and computer learning facilities for children. The library may also provide CDs and cassettes and there will often be organised activities during school holidays.</t>
  </si>
  <si>
    <t>Sports facilities</t>
  </si>
  <si>
    <t>Information about sports facilities which are run by the council. This will include location, types of facility, opening times, booking conditions etc.</t>
  </si>
  <si>
    <t>Sports coaching</t>
  </si>
  <si>
    <t>Providing courses and schools to assist local people in becoming qualified coaches in a range of sports and activities. This may also include associated courses such as first-aid, child protection etc.</t>
  </si>
  <si>
    <t>Sporting club grants</t>
  </si>
  <si>
    <t>The council may offer grants to clubs who can demonstrate a commitment to developing sporting opportunities for young people. Grants will be issued subject to the club meeting conditions laid down by the authority which may vary according to the nature of the club and the purpose of the grant.</t>
  </si>
  <si>
    <t>Leisure passes</t>
  </si>
  <si>
    <t>Passes which give access to leisure facilities such as swimming pools, gymnasiums, sports halls run by the local authority. The pass entitles the holder to use the facilities, usually at a reduced charge and to book facilities where available. The pass may be issued free of charge or at a concessionary rate to those meeting certain eligibility criteria (disabled, on benefits etc.)</t>
  </si>
  <si>
    <t>Parks and open spaces</t>
  </si>
  <si>
    <t>Information about parks in the local area including location, facilities, opening times, events etc.</t>
  </si>
  <si>
    <t>Outdoor events</t>
  </si>
  <si>
    <t>Events and outdoor activities in local parks and public open spaces may be organised by the council. These may be available to local residents, schools or other organisations and are aimed at promoting the facilities of the local area and providing education and enjoyment for all.</t>
  </si>
  <si>
    <t>Grazing land</t>
  </si>
  <si>
    <t>Open land owned by the local authority which may be used by the public for grazing animals. The precise use of the land (e.g. for horses, cattle etc.) may differ according to location and the local authority may issue grazing permits to limit the number of animals on the land.</t>
  </si>
  <si>
    <t>Monetary policy</t>
  </si>
  <si>
    <t>Framework Environmental service</t>
  </si>
  <si>
    <t>Information Agriculture &amp; food service</t>
  </si>
  <si>
    <t>Fishing</t>
  </si>
  <si>
    <t>Provision of information on local fishing areas, seasons and how to obtain permission to fish</t>
  </si>
  <si>
    <t>Countryside facilities</t>
  </si>
  <si>
    <t>Providing information about the facilities available in the local countryside and how to enjoy them</t>
  </si>
  <si>
    <t>Countryside education</t>
  </si>
  <si>
    <t>The aim of countryside education is to foster an understanding of the ways in which living things, both plant and animal work together to shape the environment we live in. To achieve this outdoor classroom sessions in and around our visitor centres, in your local countryside, or in schools may be provided. Educational packs containing useful projects and worksheets may be provided.</t>
  </si>
  <si>
    <t>Countryside events</t>
  </si>
  <si>
    <t>Provision of information on countryside events that have or will take place in the local area. Events may be run by the local authority, local volunteer groups or other organisations (e.g. national trust, national parks).</t>
  </si>
  <si>
    <t>Countryside visitor centres</t>
  </si>
  <si>
    <t>Countryside visitor centres may provide facilities for the public to learn about the local area by means of exhibitions, talks and guided walks etc. Visitor centres may also provide refreshments and toilet facilities.</t>
  </si>
  <si>
    <t>Countryside surveys</t>
  </si>
  <si>
    <t>The local authority in conjunction with partner organisations (wildlife trusts etc.) or volunteer groups may carry out surveys of the local countryside in order to determine the diversity and density of flora and fauna within the local environment.</t>
  </si>
  <si>
    <t>Street parking enforcement</t>
  </si>
  <si>
    <t>Enforcement of on street parking regulations (meters, residential parking bays, yellow lines etc.) within the local authority area. The council may issue illegally parked vehicles with a ticket and impose fines.</t>
  </si>
  <si>
    <t>Vehicle clamping and removal</t>
  </si>
  <si>
    <t>Higher education</t>
  </si>
  <si>
    <t>Training</t>
  </si>
  <si>
    <t>Use of vehicle clamps to immobilise illegally parked vehicles. If such a vehicle is taking up much needed space the local authority will organise the removal of the vehicle.</t>
  </si>
  <si>
    <t>Parking zones</t>
  </si>
  <si>
    <t>A controlled parking scheme in a street or area where parking is organised in order to help residents park their vehicles.</t>
  </si>
  <si>
    <t>Parking permits</t>
  </si>
  <si>
    <t>Issuing of parking permits to residents who keep and use a car, a van or motorcycle on a full-time basis within a controlled parking zone. Businesses operating within a controlled zone area may also qualify for permits.</t>
  </si>
  <si>
    <t>Self-employed</t>
  </si>
  <si>
    <t>Starting, running and closing a business</t>
  </si>
  <si>
    <t>Staff</t>
  </si>
  <si>
    <t>Goods</t>
  </si>
  <si>
    <t>Services</t>
  </si>
  <si>
    <t>Funding a business</t>
  </si>
  <si>
    <t>Public contracts</t>
  </si>
  <si>
    <t>Health and safety at work</t>
  </si>
  <si>
    <t>Pavement parking</t>
  </si>
  <si>
    <t>Elections</t>
  </si>
  <si>
    <t>Pavements are constructed and provided for pedestrian use. The local authority has a responsibility to keep the roads and footpaths safe to use.</t>
  </si>
  <si>
    <t>Death</t>
  </si>
  <si>
    <t>Birth</t>
  </si>
  <si>
    <t>Migration</t>
  </si>
  <si>
    <t>Immigration</t>
  </si>
  <si>
    <t>Dropped kerbs</t>
  </si>
  <si>
    <t>The council may construct vehicle crossovers at the request of residents. Provision of crossovers may also include access protection markings which are white 'H' shaped lines painted on a road, in front of accesses to highlight dropped kerbs to other road users. There may be a charge payable for this service and in some locations, such as on major highways, planning permission may be required.</t>
  </si>
  <si>
    <t>Council car parks</t>
  </si>
  <si>
    <t>Car parks within the geographic boundaries of a local authority which are owned and run by the local authority. The authority may publish a list of the car parks, their locations and tariffs.</t>
  </si>
  <si>
    <t>Private car parks</t>
  </si>
  <si>
    <t>Car parks within a local authority geographic area which are owned and operated by private companies. The local authority ensures that they operate in accordance with authority parking policies.</t>
  </si>
  <si>
    <t>Residential planning applications</t>
  </si>
  <si>
    <t>If a resident is thinking of making alterations to their house/flat they will need to consult the planning section to see if they require planning permission. Applicants will need planning permission if the applicant's property is a listed building, if the applicant is planning to alter or extend their home, if there is a change of use (working from home) and no longer a main home or if the applicant is interested in putting up a new home. 
 In the UK, if planning permission is required, the resident must fill in the Standard Planning Application Form (1APP) and meet all of the Planning Application Requirements (PAR).</t>
  </si>
  <si>
    <t>Full planning applications</t>
  </si>
  <si>
    <t>A person proposing to alter, extend, build or change the use of premises must apply for planning permission for development from the local authority. Planning permission for businesses is usually granted in line with the development plan for the area which will include policies relating to commercial and industrial development.
 In the UK this is done by filling in the Standard Planning Application Form (1APP) and meeting all of the Planning Application Requirements (PAR).</t>
  </si>
  <si>
    <t>Transport policy</t>
  </si>
  <si>
    <t>A costed and affordable 5-year implementation programme of schemes and policy measures to improve transport in the local area. The plan should contain a set of targets and performance indicators and other outputs which can be used to assess whether the plan is delivering its objectives.</t>
  </si>
  <si>
    <t>Local plans</t>
  </si>
  <si>
    <t>The local authority prepares local plans to address conservation and development issues and set out policies on these matters. Local plans provide the basis for making decisions on planning applications.</t>
  </si>
  <si>
    <t>Environmental policy</t>
  </si>
  <si>
    <t>The local authority is committed to sustainable development through its local UN agenda 21 process in which it continuously improves its services, policies and practices to contribute to a better quality of life. 
 In the UK Agenda 21 covers social progress, environmental protection, use of natural resources and economic growth.</t>
  </si>
  <si>
    <t>Shop front improvement grants</t>
  </si>
  <si>
    <t>Local shop owners may be eligible for a grant to renovate their shop front in order to improve the overall appearance of the local area. Shop front grants provide financial assistance towards the cost of materials subject to eligibility and meeting local criteria.</t>
  </si>
  <si>
    <t>Framework Public space management &amp; heritage service</t>
  </si>
  <si>
    <t>Town centre crime prevention</t>
  </si>
  <si>
    <t>Road signs</t>
  </si>
  <si>
    <t>Vehicles</t>
  </si>
  <si>
    <t>The council should have a strategic approach to town planning and use which aims to reduce the incidence of crime. This may include the use of CCTV, good lighting, landscaping, supervised car parks etc.</t>
  </si>
  <si>
    <t>Control &amp; Monitoring Public space management &amp; heritage service</t>
  </si>
  <si>
    <t>Water (if applicable)</t>
  </si>
  <si>
    <t>Energy (if applicable)</t>
  </si>
  <si>
    <t>Waste collection sites (if applicable)</t>
  </si>
  <si>
    <t>Town centre CCTV</t>
  </si>
  <si>
    <t>Closed circuit television (CCTV) is designed to take measures to prevent and detect street crime such as assault, vehicle theft, drugs offences etc. The council are responsible (often in consultation with local police) for the siting and monitoring of town centre CCTV cameras.</t>
  </si>
  <si>
    <t>Building control</t>
  </si>
  <si>
    <t>The council is responsible for ensuring that buildings are properly designed and constructed so as to ensure the health, safety, welfare and convenience of people using them. All buildings should comply with the current building regulations. The local authority inspect plans for new buildings to check compliance with regulations and periodically inspect the site during construction to ensure approved plans are adhered to. 
 In Scotland the local authority is responsible for ensuring that the construction, alteration, extension, demolition and conversion of buildings are conducted so as to ensure the health, safety, welfare and convenience of citizens. The local authority will inspect plans for new buildings to check compliance with regulations and periodically inspect sites during construction to ensure approved plans are adhered to. When the local authority is satisfied that with the plans they will issue a Building Warrant the legal permission to commence.</t>
  </si>
  <si>
    <t>Retirement</t>
  </si>
  <si>
    <t>Employment</t>
  </si>
  <si>
    <t>Production Public space management &amp; heritage service</t>
  </si>
  <si>
    <t>Tree management</t>
  </si>
  <si>
    <t>The local authority is responsible for the efficient management of trees in their ownership within urban and rural environments. This includes the maintenance and protection of trees on all council owned land and on streets and other paved areas to ensure the safety of the public.</t>
  </si>
  <si>
    <t>Tree preservation orders</t>
  </si>
  <si>
    <t>Tree Preservation Orders are made by a Planning Authority. They are an effective means of protecting individual trees, groups of trees or woodlands whose removal would have significant impact on the public amenity of an area. They form a legal constraint permanently attached to the title of the land where the trees are located.</t>
  </si>
  <si>
    <t>Allotments</t>
  </si>
  <si>
    <t>Plots of land for use to grow vegetables, fruit and flowers available for rent by local citizens. Water supplies, sheds/storage and skips are usually provided on allotment sites, car parking may also be available. The authority will determine the regulations concerning the use of allotments and is responsible for ensuring adequate security (fences etc.) is provided.</t>
  </si>
  <si>
    <t>Information Public space management &amp; heritage service</t>
  </si>
  <si>
    <t>Conservation areas</t>
  </si>
  <si>
    <t>Councils have the power to designate as Conservation Areas, areas of special architectural or historic interest, the character or appearance of which it is desirable to preserve or enhance. It is the responsibility of the council to ensure that any new development should be sympathetic to the special architectural and aesthetic qualities of the area, particularly in terms of scale, design, materials and space between buildings. Councils have a statutory obligation to compile a list containing particulars of any area which has been designated as a conservation area which is available for public inspection.</t>
  </si>
  <si>
    <t>Conservation area planning</t>
  </si>
  <si>
    <t>The local authority provide advice and consultation to local residents who are considering carrying out any works on or demolition of property within a conservation area. The authority can advise on the need for permission, their procedures, what should be submitted with an application and the matters that will be taken into account in deciding an application.</t>
  </si>
  <si>
    <t>Street names and numbering</t>
  </si>
  <si>
    <t>Legislation empowers the council to allocate statutory addresses. The council may, in relation to any street or road to which the public have access: (a) give such name to it as they think fit; (b) after advertising in a newspaper circulating in their area any proposal to alter its name and taking into account any representations thereupon made to them within 28 days after the date of the first publication of the advertisement, alter any such name; (c) affix, paint or mark its name on any premises, fence, lamp post, pole or other structure in it so as to be readily legible to members of the public there, and erect poles or other structures there for that purpose; (d) give each of the premises in it such distinguishing number as they think fit; alter that number when necessary; and require the owner of each of the premises, by notice served on him, to affix or paint that number on his premises so that it is readily legible from the nearest part of the public place giving access to the premises. Once statutory addresses have been allocated, postal services are notified for allocation of postcodes and emergency and other services are notified.</t>
  </si>
  <si>
    <t>Registration Public space management &amp; heritage service</t>
  </si>
  <si>
    <t>Listed building consent</t>
  </si>
  <si>
    <t>A 'listed building' is a building, object or structure that has been judged to be of national historical or architectural interest. The council are responsible for considering applications to demolish a listed building or for any alteration or extension which would affect its character as a building of architectural or historic interest</t>
  </si>
  <si>
    <t>Zoning</t>
  </si>
  <si>
    <t>Aiding urban regeneration by de-regulating the planning process in specific areas. In designated areas a collective scheme grants planning permission for the types of development it specifies within the zone without the need for any individual planning permission.
 In the UK certain areas are designated as Simplified Planning Zones (SPZs) in which specified development is permitted.</t>
  </si>
  <si>
    <t>Planning decision notices</t>
  </si>
  <si>
    <t>The local authority is required to issue a formal decision notice on all planning applications. Notices should clearly state whether planning permission is granted or refused and should also provide the applicant with information on how to appeal any decision.</t>
  </si>
  <si>
    <t>Commercial waste collection</t>
  </si>
  <si>
    <t>Provision of a regular commercial trade waste collection from local businesses. Businesses are required to provide a written description of their waste and ensure that it is packed in suitable containers.</t>
  </si>
  <si>
    <t>Production General business service</t>
  </si>
  <si>
    <t>Commercial waste spillage</t>
  </si>
  <si>
    <t>The Council will deal with reports of spillages of commercial waste. Commercial customers are able to use either the service provided by the Local Authority or private contractor. Enforcement of appropriate regulations in respect of waste containment is the responsibility of the council.</t>
  </si>
  <si>
    <t>Commercial waste bins</t>
  </si>
  <si>
    <t>Provision of bins for the collection of trade waste. Bins are usually offered in a variety of sizes to suit the requirements of all local businesses. Charges are determined by the number and size of bins required.</t>
  </si>
  <si>
    <t>Commercial waste disposal sites</t>
  </si>
  <si>
    <t>Disposal of commercial waste is the responsibility of the business owner. The local authority may provide sites which business may use (for a fee) to dispose of their waste. If available the authority will publish details of the location, opening times, terms and conditions of use and charges for the use of the sites.</t>
  </si>
  <si>
    <t>Skip permits</t>
  </si>
  <si>
    <t>If you propose to occupy or open part of a road (i.e.. carriageway, footway, footpath or cycle path etc), there is a requirement to obtain permission from the local Roads Authority. This is done by applying for the relevant permit.</t>
  </si>
  <si>
    <t>Commercial waste special collections</t>
  </si>
  <si>
    <t>Any waste generated by a commercial organisation is the responsibility of the organisation to dispose of correctly. Advice on how to dispose of waste may be given by the council (including details of local organisations who offer waste collection services). The council may also provide a service which can arrange for special collections of large amounts of waste, bulky materials or confidential waste from commercial premises for a fee.</t>
  </si>
  <si>
    <t>Commercial clinical waste disposal</t>
  </si>
  <si>
    <t>Collection and safe disposal of clinical waste. This includes items such as surgical waste, used syringes, drugs and pharmaceuticals.</t>
  </si>
  <si>
    <t>Household waste collection</t>
  </si>
  <si>
    <t>The local authority provides a regular (usually weekly) collection of household rubbish from all residential premises within the authority boundaries.</t>
  </si>
  <si>
    <t>Household waste containers</t>
  </si>
  <si>
    <t>The local authority may provide dustbins, wheelie bins or bags for household waste. The type and size of bins available may vary according to local circumstances and to the nature of the property (e.g. the number of residents).</t>
  </si>
  <si>
    <t>Bulky household waste collections</t>
  </si>
  <si>
    <t>Arrangements for special collections for large items such as furniture or items with special disposal requirements (e.g. refrigerators, tyres). The householder can usually book this service in advance and there may be a charge for the collection</t>
  </si>
  <si>
    <t>Household garden waste</t>
  </si>
  <si>
    <t>Garden waste may be collected from outside residential properties. There may be a charge for this service. Containers for garden waste may be provided or may need to be purchased from the local authority..</t>
  </si>
  <si>
    <t>Household waste disposal sites</t>
  </si>
  <si>
    <t>Provision of civic amenity sites which may be used by local residents (usually free of charge) and businesses (usually charged). The sites provide facilities for collection of all household and garden waste other than anything which may be considered as hazardous and requiring special treatment.</t>
  </si>
  <si>
    <t>Recycling bags and containers</t>
  </si>
  <si>
    <t>Provision of a container (bag, green box etc.) for door-to-door collection of household waste for recycling.</t>
  </si>
  <si>
    <t>Recycling sites</t>
  </si>
  <si>
    <t>Provision of collection sites (also known as bottle or recycling banks and 'bring sites'), for recyclable waste which are easily accessible by local residents (often near supermarkets, in car parks etc.). Sites usually have facilities to collect glass and paper with some also providing facilities for textiles, plastics and cans.</t>
  </si>
  <si>
    <t>Composters</t>
  </si>
  <si>
    <t>Provision of composters for recycling garden waste. These may be available to local residents free of charge or for purchase at a subsidised rate.</t>
  </si>
  <si>
    <t>Pavement obstructions</t>
  </si>
  <si>
    <t>Streetworks, roadworks, skips, scaffolds, hoardings, advertising boards and building materials that block the pavement are all considered to be causing an obstruction to pedestrians. The council is responsible for ensuring that such obstructions are removed.</t>
  </si>
  <si>
    <t>Pavement maintenance</t>
  </si>
  <si>
    <t>The local authority has responsibility for the maintenance of pavements within the area. They should provide advice on reporting dangerous pavements and what to do in the event of an accident resulting from trip hazards (holes, uneven paving slabs etc.) on the pavement.</t>
  </si>
  <si>
    <t>Yellow lines</t>
  </si>
  <si>
    <t>The local authority authorise yellow line road marking where there is a need to restrict parking to help increase traffic flow and to prevent obstructions on the highway.</t>
  </si>
  <si>
    <t>Cycle lanes and routes</t>
  </si>
  <si>
    <t>Provision for cycle routes on the carriageway, on footways either shared with or segregated from pedestrians, or specially designated cycle paths.</t>
  </si>
  <si>
    <t>The local authority has responsibility for installing signs to regulate traffic and to provide warnings to drivers of hazards ahead. The signs that may be used on the public highway are controlled by government regulations, covering the designs of the signs, where they can be used and whether they must be illuminated.</t>
  </si>
  <si>
    <t>Street name plates</t>
  </si>
  <si>
    <t>The local authority is responsible for the naming of streets within their local area and for ensuring that street name plates are provided and fitted in suitable positions.</t>
  </si>
  <si>
    <t>Red routes</t>
  </si>
  <si>
    <t>On certain main roads in yellow lines indicating a parking ban have been replaced by red lines (or alternative markings such as greenways etc.). Unlike yellow lines, alternative markings prohibit all stopping, parking and loading. Red routes are designed to ensure the free flow of traffic and that bus routes are kept clear at all times.</t>
  </si>
  <si>
    <t>Speed humps</t>
  </si>
  <si>
    <t>In areas where excessive speed is considered a risk to public safety the local authority may construct 'speed humps' for the purpose of reducing traffic speeds. Speed humps are typically constructed in residential roads and in areas where there may be a large amount of pedestrian traffic (such as near school entrances). The local authority makes provision for speed road humps to reduce speeds and improve safety of residential roads.</t>
  </si>
  <si>
    <t>Dangerous road improvements</t>
  </si>
  <si>
    <t>The Council should have a continuing programme of schemes to improve the safety and operation of the highway network. Many of these schemes originate from requests made by the public. As well as concerns about the safety of individual road junctions, there are requests for pedestrian crossing facilities, speed restraint measures (such as road humps), and minor issues such as new warning signs.</t>
  </si>
  <si>
    <t>Cycling and walking to school schemes</t>
  </si>
  <si>
    <t>Promotion of safer, more environmentally sustainable and healthier ways of getting to and from school with particular emphasis on walking and cycling.</t>
  </si>
  <si>
    <t>Cycle training</t>
  </si>
  <si>
    <t>Provision of training for those who are new to cycling. Many local authorities run cycle training schemes for children in local schools; some may also provide training for adults, either directly or working with independent instructors.
 Cycle training is co-ordinated in England by Cycling England, a partnership body set up by several government departments. It adminsters 'Bikeability', the National Standard for Cycle Training, and provides resources to support training initiatives. . In Scotland a similar scheme is operated by Cycling Scotland.</t>
  </si>
  <si>
    <t>Traffic schemes</t>
  </si>
  <si>
    <t>The local authority is responsible for proposing and implementing traffic schemes to reduce road accidents and congestion on roads in the local area. Local residents/businesses may apply to the authority for a review of traffic where they believe there is a problem.</t>
  </si>
  <si>
    <t>Road surveys</t>
  </si>
  <si>
    <t>The council is responsible for carrying out repairs and for administering highway legislation. This includes planned and emergency maintenance, surveys and street works</t>
  </si>
  <si>
    <t>Road obstructions</t>
  </si>
  <si>
    <t>Highways must be kept clear of obstructions for safety reasons. The local authority has the power to serve notice on a person who commits an offence of wilful obstruction on the highway. In certain circumstances the courts allow the highway authority to remove obstructions and recover reasonable costs incurred in doing so from the offender.</t>
  </si>
  <si>
    <t>Roads enforcement</t>
  </si>
  <si>
    <t>The Council has a duty to protect the public rights on the road and footpath network. The effectiveness of legislation in protecting the public is dependant on the compliance of others. The local highways authority has a duty to maintain adopted highways to safe and serviceable standards</t>
  </si>
  <si>
    <t>Roads weight limits</t>
  </si>
  <si>
    <t>The local authority can impose weight restrictions on public roads for structural or for environmental reasons. Such restrictions prevent large vehicles from using inappropriate roads, routes and areas. It is the responsibility of the local authority to monitor and deal with abuse of any imposed weight restrictions.</t>
  </si>
  <si>
    <t>Road bridges</t>
  </si>
  <si>
    <t>The local authority is responsible for any highway bridges it owns. These bridges should be inspected regularly and a programme of maintenance work drawn up to ensure their safety.</t>
  </si>
  <si>
    <t>Bridge strengthening</t>
  </si>
  <si>
    <t>Work carried out under the strengthening programme gives priority to principal road bridges. For substandard bridges on the non-principal road network, decisions are made whether to permanently weight restrict rather than strengthen.</t>
  </si>
  <si>
    <t>Drain and gully clearance</t>
  </si>
  <si>
    <t>Routine ditch and gully emptying (usually annual). Emergency clearance of ditches, gullies and drains when flooding of roads or pavements is occurring.</t>
  </si>
  <si>
    <t>Canals and waterways</t>
  </si>
  <si>
    <t>Provision and maintenance of inland waterways. 
 In the UK inland waterways are owned and managed by a variety of authorities. Most commonly it is British Waterways but some local authorities have responsibility for the maintenance of canals running through their area.</t>
  </si>
  <si>
    <t>Road maintenance</t>
  </si>
  <si>
    <t>Maintenance and repair of potholes where the surface of the road has been eroded posing a risk to road users.</t>
  </si>
  <si>
    <t>Feedback Transportation &amp; Transportation infrastructure service</t>
  </si>
  <si>
    <t>Pavements - personal injury</t>
  </si>
  <si>
    <t>Dealing with reports of personal injury caused by damage and/or hazards on roads and pavements which it is the responsibility of the local authority to maintain.</t>
  </si>
  <si>
    <t>Street furniture</t>
  </si>
  <si>
    <t>Provision and maintenance of street furniture such as seating, decorative lighting, cycle racks etc. to enhance local public areas.</t>
  </si>
  <si>
    <t>Road gritting</t>
  </si>
  <si>
    <t>Gritting of primary and secondary roads within the local authority area when weather conditions may prove hazardous (i.e. freezing temperatures). The local authority may also provide grit bins for public use on roads and pavements in potentially dangerous areas.</t>
  </si>
  <si>
    <t>Snow clearance</t>
  </si>
  <si>
    <t>Keeping roads and pavements clear of snow and ice in severe winter weather conditions.</t>
  </si>
  <si>
    <t>Wall maintenance</t>
  </si>
  <si>
    <t>Maintenance and repair of walls or fences in a state of disrepair where there is a risk to public safety. This will include highway retaining walls and walls providing a safety barrier.</t>
  </si>
  <si>
    <t>Street lighting</t>
  </si>
  <si>
    <t>The local authority is responsible for maintenance and repairs of street lights, and lighting faults including illuminated bollards, signs and beacons.</t>
  </si>
  <si>
    <t>Communal lighting</t>
  </si>
  <si>
    <t>The local authority is responsible for repairs to communal areas in blocks of flats including stairs, door entry systems, communal lighting, landings, communal windows, courtyards and sheds.</t>
  </si>
  <si>
    <t>Traffic lights</t>
  </si>
  <si>
    <t>Placement and maintenance of traffic lights to improve traffic safety and help reduce road accidents and hazards.</t>
  </si>
  <si>
    <t>Pedestrian crossings</t>
  </si>
  <si>
    <t>Provision and maintenance of pedestrian crossings in locations where it is likely that pedestrians may need to cross roads within the local authority area e.g. at major road junctions, near shopping areas, outside schools.</t>
  </si>
  <si>
    <t>Road works notification</t>
  </si>
  <si>
    <t>Notification of road closures, diversions and possible traffic disruption as a result of road works that are underway or programmed to take place within the area. Local authorities are obliged to publish a register of road adoptions and road works, which is available for public inspection.</t>
  </si>
  <si>
    <t>Road closures and diversions</t>
  </si>
  <si>
    <t>A traffic regulation order issued by the local authority where works on the highway, or some large deliveries, require a road to be closed temporarily to general traffic.</t>
  </si>
  <si>
    <t>Speed limits</t>
  </si>
  <si>
    <t>The local authority (often with the local police) is responsible for setting speed limits on roads within their area. In setting a speed limit the authority will consider the alignment of the road , the speed most motorists expect to travel along this road and the type of road and where it is located. Applications to revise speed limits may be considered by the authority.</t>
  </si>
  <si>
    <t>School crossing patrols</t>
  </si>
  <si>
    <t>Provision of school crossing patrols in locations where children frequently need to cross the road on their way to school (e.g. opposite school premises, at major road junctions near a school) and where children may be in danger from road traffic.</t>
  </si>
  <si>
    <t>Verge maintenance</t>
  </si>
  <si>
    <t>The majority of grass verges adjacent to roads are within the public highway. The local authority is required to keep these safe and unobstructed.</t>
  </si>
  <si>
    <t>Framework Animal service</t>
  </si>
  <si>
    <t>Stray animals</t>
  </si>
  <si>
    <t>The local authority has a legal duty to collect and detain stray animals if they remain unclaimed.</t>
  </si>
  <si>
    <t>Production Animal service</t>
  </si>
  <si>
    <t>Dead animal removal</t>
  </si>
  <si>
    <t>The local authority will arrange removal of dead animals from all publicly accessible areas.</t>
  </si>
  <si>
    <t>Dog fouling</t>
  </si>
  <si>
    <t>Any person who permits a dog that is in their charge to foul any area to which the public has access is committing an offence. The local authority are responsible for monitoring dog fouling and for initiating court proceedings against offenders.
 In Scotland legislation makes it an offence not to clear up after your dog. Offenders face a fixed penalty of which increases if not paid within 28 days. Offenders can also be reported to the Procurator Fiscal.</t>
  </si>
  <si>
    <t>Public toilets</t>
  </si>
  <si>
    <t>Provision of public conveniences. Where these are provided the local authority is also responsible for maintenance and cleaning of the facilities.</t>
  </si>
  <si>
    <t>Litter removal</t>
  </si>
  <si>
    <t>The local authority is responsible for the sweeping of streets and removal of litter.</t>
  </si>
  <si>
    <t>Litter bins</t>
  </si>
  <si>
    <t>Litter in a public place is unsightly, dangerous to animals, and an offence for which a fine may be payable. The council provide and maintain bins to try and prevent the depositing of litter in public places and arrange for the bins to be emptied on a regular basis.</t>
  </si>
  <si>
    <t>Street cleaning</t>
  </si>
  <si>
    <t>The local authority street cleansing programme provides a frequent cleansing of streets, gullies, car parks, public conveniences and other public areas to remove litter, build up of leaves or any other conditions which could pose a risk to public health and safety.</t>
  </si>
  <si>
    <t>Market cleaning</t>
  </si>
  <si>
    <t>The local authority is responsible for keeping the local market grounds clean and free from litter.</t>
  </si>
  <si>
    <t>Graffiti removal</t>
  </si>
  <si>
    <t>Provision of a facility whereby members of the public cab report graffiti to the council. The council will arrange for the removal of the graffiti in a timescale determined by the content with the highest priority likely to be given to graffiti which is racist or offensive in some other way.</t>
  </si>
  <si>
    <t>Control &amp; monitoring Public space management &amp; heritage service</t>
  </si>
  <si>
    <t>Vandalism prevention</t>
  </si>
  <si>
    <t>The local authority implement measures aimed at preventing vandalism within the area (CCTV, wardens, improved street lighting etc.) and provide advice and information on measures which can be taken by individuals to deter vandals and how to notify the council about incidents of vandalism. Where the vandalism has taken place on public property the council will carry out repairs.</t>
  </si>
  <si>
    <t>Flytipping</t>
  </si>
  <si>
    <t>The council has responsibility for acting on reports of flytipping to both remove the waste and to locate and prosecute the offenders. Where the waste is hazardous the council has a responsibility to ensure public safety until such time as the waste can be removed.</t>
  </si>
  <si>
    <t>Flyposting</t>
  </si>
  <si>
    <t>The local authority has enforcement responsibility for illegally posted advertisements, leaflets etc on both council and privately owned property in the area. Each council provides information on how to report instances of flyposting.</t>
  </si>
  <si>
    <t>Grass cutting</t>
  </si>
  <si>
    <t>Cutting of grass on public land within the local authority area.</t>
  </si>
  <si>
    <t>Road spillages</t>
  </si>
  <si>
    <t>The local authority is responsible for keeping the highway clean and free from spillages. Where spillages are of a hazardous nature the local police and fire service may also be involved in the incident and road closures may be required.</t>
  </si>
  <si>
    <t>Property register</t>
  </si>
  <si>
    <t>Information about all publicly owned land and property which may be published or can be made available to the public on request.</t>
  </si>
  <si>
    <t>Land and property availability</t>
  </si>
  <si>
    <t>Information on residential and commercial land and property which is available for purchase or for rent in the local area.</t>
  </si>
  <si>
    <t>Land use proposals</t>
  </si>
  <si>
    <t>The local authority decides on the use to which local land can be put in accordance with their economic, planning and environmental strategies. Any proposals for change in use of land have to be approved by the local planning department.</t>
  </si>
  <si>
    <t>Geotechnonology</t>
  </si>
  <si>
    <t>The local authority provides a range of services including feasibility studies, desk studies, geotechnical site investigations, site and laboratory testing and contaminated land studies.</t>
  </si>
  <si>
    <t>Ecology and geology</t>
  </si>
  <si>
    <t>Working in partnership with other local organisations to support the conservation and enhancement of the wildlife and natural environment of the local area.</t>
  </si>
  <si>
    <t>Landscape character assessment</t>
  </si>
  <si>
    <t>The landscape character assessment involves systematic analysis, description and classification of the landscape. This helps develop appropriate recommendations for its future conservation and management.</t>
  </si>
  <si>
    <t>Statutory development plans</t>
  </si>
  <si>
    <t>Development plans focus on land use development and protection set within the context of wider social, economic and environmental trends and considerations.</t>
  </si>
  <si>
    <t>Dangerous structures</t>
  </si>
  <si>
    <t>The local authority has a responsibility to deal with buildings which have become dangerous due to old age, deterioration or settlement, or by more dramatic causes. This includes procurement of construction work and consultants.</t>
  </si>
  <si>
    <t>Environmental health - out of hours emergencies</t>
  </si>
  <si>
    <t>Out of hours emergency cover to deal with environmental health problems involving serious events, fatalities, noise pollution, imminent risks to health.</t>
  </si>
  <si>
    <t>Demolition control</t>
  </si>
  <si>
    <t>Local authorities control demolition in the interests of safetyÂ and to ensure that any disturbance and/or inconvenience to the public and occupiers/owners of adjacent properties is kept to a minimum.Â Anyone wishing to demolish a building or part of a building,is required to notify the local authority which will then normally issue a demolition notice specifying steps to be taken during the demolition works to ensure public safety.</t>
  </si>
  <si>
    <t>Demolition enforcement</t>
  </si>
  <si>
    <t>The council deal with incidents of nuisance being caused as a result of demolition work. This includes noise, smoke and obstruction/damage to pavements and verges.</t>
  </si>
  <si>
    <t>Archive loans, donations, bequests and sales</t>
  </si>
  <si>
    <t>Information of local interest which is available for viewing by the community are often donated, bequeathed or loaned to the records office by local residents and historians. The local authority should have a standard agreement which is used to details terms of the loan or donation.</t>
  </si>
  <si>
    <t>Archive withdrawals</t>
  </si>
  <si>
    <t>A depositor may permanently withdraw their records at any time, provided notice is given to the Record Office. During this period of notice, the local authority reserves the right to copy the records and to make these copies available for private research</t>
  </si>
  <si>
    <t>Certification Public space management &amp; heritage service</t>
  </si>
  <si>
    <t>Demonstrations and parades permission</t>
  </si>
  <si>
    <t>Permission from local authorities will be needed for the closure of roads to allow sporting events or parades to take place.</t>
  </si>
  <si>
    <t>Development control</t>
  </si>
  <si>
    <t>Development Control is responsible for the determination and monitoring of planning applications, and other associated applications (listed building consent, advertisement consent etc) submitted to the Council under planning legislation.</t>
  </si>
  <si>
    <t>Registration Animal service</t>
  </si>
  <si>
    <t>Dog registration</t>
  </si>
  <si>
    <t>Some authorities operate a voluntary dog registration scheme which will enable the dog to be returned to its owner if lost. This may include a microchipping scheme.</t>
  </si>
  <si>
    <t>Public rights of way</t>
  </si>
  <si>
    <t>Advice and information about the location and status of public rights of way within the local area. These may be local rights of way or sections of national networks such as the 'National Cycling Network' or long-distance footpaths.</t>
  </si>
  <si>
    <t>Rights of way enforcement</t>
  </si>
  <si>
    <t>It is the responsibility of the local authority to ensure that public rights of way are kept clear of obstructions and that landowners meet their responsibilities in this respect. The local authority should offer advice and where appropriate take action over blocked or disputed public rights of way.</t>
  </si>
  <si>
    <t>Grants for voluntary organisations</t>
  </si>
  <si>
    <t>Provision of grants to local voluntary organisations. Grants are usually available for projects/organisations that meet the councils criteria and comply with the terms and conditions imposed on the issue of funding.</t>
  </si>
  <si>
    <t>Market stall rental</t>
  </si>
  <si>
    <t>Traders are able to rent stalls in local markets from the council subject to payment of the required fee and production of required documentation (insurance etc.). Stalls may be available for rent on the day or by a regular arrangement.</t>
  </si>
  <si>
    <t>Farmers markets</t>
  </si>
  <si>
    <t>Farmers' markets gives the opportunity to buy fresh and quality local produce. The local authority provides a list of farmers market in the area.</t>
  </si>
  <si>
    <t>Archaeology - consultancy</t>
  </si>
  <si>
    <t>Provision of archaeological services and consultancy to both commercial and public sector clients in the local area. May offer talks, exhibitions to the public and to local schools.</t>
  </si>
  <si>
    <t>Archaeology - excavations and surveys</t>
  </si>
  <si>
    <t>Protection and conservation of historic sites which includes advising on planning proposals for new developments where the development may impact on archaeological sites and monuments.</t>
  </si>
  <si>
    <t>Museums and galleries</t>
  </si>
  <si>
    <t>Information and advice on museums and galleries in the local area. The galleries and museums may be owned and operated by the local authority or by other public bodies. The council may also choose to provide information on privately run museums and galleries in the local area.</t>
  </si>
  <si>
    <t>Museums and galleries - loans donations and bequests</t>
  </si>
  <si>
    <t>Items exhibited in local museums and galleries may be provided by private individuals either on loan (usually for the duration of an exhibition), as a donation or as a bequest upon the death of the owner. The local authority makes arrangements to receive the items, ensure their safety while on display and (where on loan) their return to the owner.</t>
  </si>
  <si>
    <t>Support for tourism businesses</t>
  </si>
  <si>
    <t>Advice, grants and assistance are available to businesses in taking forward tourism marketing, publicity, and promotional activity to encourage visitors to the local area.</t>
  </si>
  <si>
    <t>Tourist information centres</t>
  </si>
  <si>
    <t>This service provides citizens as well as visitors expert advice on a wide range of topics such as whats on, where to eat and drink and local walks and talks.</t>
  </si>
  <si>
    <t>Exhibitions</t>
  </si>
  <si>
    <t>Details of any exhibitions which are currently running or are planned in public buildings or open spaces such as libraries, civic offices, parks etc.</t>
  </si>
  <si>
    <t>Forensic science service</t>
  </si>
  <si>
    <t>This service provides scientific support in the investigation of crime and expert evidence to the courts.</t>
  </si>
  <si>
    <t>Sudden death investigations</t>
  </si>
  <si>
    <t>Investigation of all sudden and unexplained deaths, as well as deaths in suspicious circumstances. 
 In the UK deaths are usually reported to the Coroner (England and Wales) or Procurator Fiscal (Scotland) by the police, a doctor or the Registrar of Births, Deaths and Marriages.</t>
  </si>
  <si>
    <t>Mentoring schemes</t>
  </si>
  <si>
    <t>Learning mentors provide an additional service to teachers and pastoral staff in schools to help children overcome barriers to learning, both inside and outside the school, and to achieve their full potential. The local authority provides assistance and support to mentors or those who wish to become mentors.</t>
  </si>
  <si>
    <t>Learning mentors</t>
  </si>
  <si>
    <t>Young people who are in need of a mentor to provide additional support and assistance alongside their normal education can do so through their school.</t>
  </si>
  <si>
    <t>Youth project volunteering</t>
  </si>
  <si>
    <t>Training development and support for individuals who would like to volunteer to work with children, young people or on developing youth projects in the local area.</t>
  </si>
  <si>
    <t>Feedback Education service</t>
  </si>
  <si>
    <t>School complaints procedure</t>
  </si>
  <si>
    <t>A complaint about an incident or school must be made to the headteacher. A further formal complaint can be made to the governing body and later to the authority with national responsibility for education. It is the responsibility of the local education authority to investigate complaints and to take appropriate action.</t>
  </si>
  <si>
    <t>Chaperone service</t>
  </si>
  <si>
    <t>A child taking part in a performance, which can include TV or filming, theatre, sporting activities or modelling, will require chaperoning. Chaperones employed by the local education authority should have passed all necessary checks for working with children</t>
  </si>
  <si>
    <t>Hackney carriage (taxi) licence</t>
  </si>
  <si>
    <t>A hackney carriage is more commonly called a taxi. It is the responsibility of the local authority to regulate the number of hackney carriages it licences.</t>
  </si>
  <si>
    <t>Private hire vehicle (minicab) licence</t>
  </si>
  <si>
    <t>Private hire vehicles (mini cabs) have to be licensed. Private hire vehicles are vehicles that cannot be hailed from the street, and journeys must be pre-booked. Vehicles must be tested and inspected before a licence can be issued to ensure that they are mechanically fit, safe and comfortable.</t>
  </si>
  <si>
    <t>Private hire drivers licence</t>
  </si>
  <si>
    <t>A licence is required before any person can drive a private hire vehicle. Licenses are issued subject to proof of eligibility (age, driving licence, criminal records check, medical assessment etc.).</t>
  </si>
  <si>
    <t>Hackney carriage (taxi) drivers licence</t>
  </si>
  <si>
    <t>A licence is required before any person can drive a hackney carriage (taxi). Licenses are issued subject to proof of eligibility (age, driving licence, criminal records check, medical assessment etc.).</t>
  </si>
  <si>
    <t>Private hire operators licence</t>
  </si>
  <si>
    <t>A private hire operator's licence is required to enable a person to accept or invite bookings for private hire vehicles. In Scotland, this covers both the person responsible and the vehicle in terms of standards, safety, insurance, MOT and similar: their vehicle will be identified with a unique plate.</t>
  </si>
  <si>
    <t>Bus stops and shelters</t>
  </si>
  <si>
    <t>The local authority offers advice concerning the positioning of bus stop signs and bus shelters. The provision and maintenance of bus shelters is normally the responsibility of the local transport authority.</t>
  </si>
  <si>
    <t>Sports employment</t>
  </si>
  <si>
    <t>Publication of the councils' policy on training and employment within the sports and leisure service. Advertising of current vacancies and providing advice and information to those seeking employment in sport and leisure in the local area.</t>
  </si>
  <si>
    <t>Sports grants</t>
  </si>
  <si>
    <t>The sport grants scheme provides financial assistance towards the cost of sporting facilities and equipment. Grants may be available to both sports clubs and individuals. Advice may also be given on others sources of sports funding (lottery, national sports organisations etc.)</t>
  </si>
  <si>
    <t>Older people's activities</t>
  </si>
  <si>
    <t>Provision of leisure activities for older people within the community. This may include cultural, sporting and other organised social activities.</t>
  </si>
  <si>
    <t>Sports club directory</t>
  </si>
  <si>
    <t>A directory of local sports clubs and organisations which provide sporting facilities to local residents.</t>
  </si>
  <si>
    <t>Young people's drop in activities</t>
  </si>
  <si>
    <t>This service provides details of youth clubs as well as information about a wide range of drop-in activities for young people in the area.</t>
  </si>
  <si>
    <t>Young people's organised activities</t>
  </si>
  <si>
    <t>Provision and support of a range of educational services and social activities for children and young people.</t>
  </si>
  <si>
    <t>Feedback General Government service</t>
  </si>
  <si>
    <t>Complaints advocacy</t>
  </si>
  <si>
    <t>Provision of an advocate who can act on behalf of a customer who has made a complaint about one or more services provided by the local authority.</t>
  </si>
  <si>
    <t>Street collection licence</t>
  </si>
  <si>
    <t>"Permission must be granted by the local authority before a street collection can take place. Application should be made to the local authority with sufficient notice prior to the date on which the collection is due to take place. This requirement applies to all organisations that collect from a street or a public highway. 
 In Scotland permission must be granted by the local authority for Public Charitable Collections."@en</t>
  </si>
  <si>
    <t>House to house collection licence</t>
  </si>
  <si>
    <t>"Permission must be granted by the local authority before a house to house collection can take place. Application should be made to the local authority with sufficient notice prior to the date on which the collection is due to take place. 
 In Scotland permission must be granted by the local authority for Public Charitable Collections."@en</t>
  </si>
  <si>
    <t>Common land and village greens</t>
  </si>
  <si>
    <t>The local authority is responsible for maintaining a register of common land and village greens within its boundaries.</t>
  </si>
  <si>
    <t>Control &amp; monitoring Housing &amp; building service</t>
  </si>
  <si>
    <t>Accommodation certificates</t>
  </si>
  <si>
    <t>The aim of this service is to identify properties which fail to meet the fitness for habitation or tolerable standard requirement and determine the most satisfactory course of action to be taken with that property.</t>
  </si>
  <si>
    <t>Debt counselling</t>
  </si>
  <si>
    <t>This service offers free confidential debt counselling service to citizens. They can advise on different types of debt such as rent and mortgage arrears, credit card debts and bank loans.</t>
  </si>
  <si>
    <t>Private housing advice</t>
  </si>
  <si>
    <t>Advice to tenants and landlords in the private sector on housing related matters such as tenancies, welfare benefits, rent, repairs etc.</t>
  </si>
  <si>
    <t>Customer satisfaction surveys</t>
  </si>
  <si>
    <t>Asking customers for feedback on performance in relation to services or other aspects of business provided by local public sector organisations..</t>
  </si>
  <si>
    <t>Tenant housing alterations</t>
  </si>
  <si>
    <t>A tenant who wishes to carry out improvements and alterations to their local authority property must request permission from the local authority.</t>
  </si>
  <si>
    <t>Gypsy and traveller sites</t>
  </si>
  <si>
    <t>Provision and management of permanent or transit sites for use by travellers within the area. Also dealing with unauthorised use of land by traveller communities.</t>
  </si>
  <si>
    <t>Alley gating</t>
  </si>
  <si>
    <t>This service provides installation of security gates across footpaths and alleyways in residential areas and housing estates in order to combat crime.</t>
  </si>
  <si>
    <t>Spending plans consultation</t>
  </si>
  <si>
    <t>Arrangement of public meetings or other means by which citizens can be consulted on budget plans for the forthcoming year. Previous consultations may be published or available for view on request.</t>
  </si>
  <si>
    <t>Publications</t>
  </si>
  <si>
    <t>Provision of official publications about the council and the surrounding area. This may include information about the council and its services or may be more general information about local attractions, accommodation, events etc. in the surrounding area.</t>
  </si>
  <si>
    <t>Water pollution</t>
  </si>
  <si>
    <t>Working with the Environment Agency in a number of ways to prevent or control pollution. This is done by prompt reporting of incidents, ensuring that emissions from industries controlled by the Council are properly controlled and by preventing pollution of water by dealing with any contamination of land.</t>
  </si>
  <si>
    <t>Housing and public health</t>
  </si>
  <si>
    <t>Providing advice and information to the public on all aspects of public health relating to housing. Enforcement of public health and housing regulations.</t>
  </si>
  <si>
    <t>Town twinning</t>
  </si>
  <si>
    <t>A local authority may have twinning agreements with towns in one or more different countries in order to promote cultural understanding between the communities. Local people may hold exchange visits with the residents of the twinned towns.</t>
  </si>
  <si>
    <t>Copy certificates</t>
  </si>
  <si>
    <t>Issuing of copies of a certificate for a birth, marriage or death that was registered in the area.</t>
  </si>
  <si>
    <t>Drainage</t>
  </si>
  <si>
    <t>The local authority provides help and advice on highway drainage, land drainage or private drainage and may arrange for clearance of a blocked drain.</t>
  </si>
  <si>
    <t>Tenant support</t>
  </si>
  <si>
    <t>The aim of the service is to provide support to new tenants. A support worker will be assigned to each individual who will work towards helping the tenant to live independently.</t>
  </si>
  <si>
    <t>House surveying - major repairs</t>
  </si>
  <si>
    <t>The local authority is under a duty to gain access to properties to undertake surveys for number of reasons such as major repairs and to carry out specialist surveys.</t>
  </si>
  <si>
    <t>Building and landscape design</t>
  </si>
  <si>
    <t>Ensuring that new development meets local criteria in respect of land use, practicality (drainage, parking, access etc.) and environmental considerations.</t>
  </si>
  <si>
    <t>Parks and open space landscaping</t>
  </si>
  <si>
    <t>Design and maintenance of cultivated areas, open areas and woodland in public parks and open spaces</t>
  </si>
  <si>
    <t>Outdoor play facilities</t>
  </si>
  <si>
    <t>The local authority is responsible for managing play facilities such as playgrounds, outdoor and indoor play areas catering for age groups ranging from four years to twelve years.</t>
  </si>
  <si>
    <t>Funeral payment</t>
  </si>
  <si>
    <t>A person needing to pay for a funeral who is in receipt of benefits or on a low income may be entitled to financial assistance in the form of a funeral payment. Such payments usually need to be repayed from the estate of the deceased person.l.</t>
  </si>
  <si>
    <t>Land charges search</t>
  </si>
  <si>
    <t>Search of official records for information such as registerable charges, improvement grants, tree preservation orders, road schemes, planning history etc. on a plot of land.</t>
  </si>
  <si>
    <t>Minerals local plan</t>
  </si>
  <si>
    <t>Every local authority in the country has a legal duty to publish a minerals local plan. The plan should provide detailed development control policies relating to minerals working and the treatment and disposal of waste.</t>
  </si>
  <si>
    <t>Framework Utilities service</t>
  </si>
  <si>
    <t>Waste local plan</t>
  </si>
  <si>
    <t>A Waste Local Plan is a statutory plan that addresses the land-use aspects of waste management. It deals with all waste managed in the area including that generated by businesses and the construction industry in addition to that produced by households. 
 In Scotland National Policy Planning Guideline 10 (NPPG 10) establishes that the land use implications of waste management will be addressed by an area's local plan(s) and that policy will incorporate the objectives of the National and Area Waste Strategy.</t>
  </si>
  <si>
    <t>Legal advice</t>
  </si>
  <si>
    <t>Access to the Community Legal Service which aims to ensure that people can get information and advice about their legal rights and help with enforcing them</t>
  </si>
  <si>
    <t>Vacant land and property</t>
  </si>
  <si>
    <t>Information and advice on vacant industrial/office/retail/land and development opportunities in the area.</t>
  </si>
  <si>
    <t>Framework General Business service</t>
  </si>
  <si>
    <t>Sunday trading notification</t>
  </si>
  <si>
    <t>"Restrictions may exist on shop opening times on Sundays. Shops which wish to open are required to notify the local authority of their Sunday opening hours.
 In th UK retrictions are confined to large shops (defined as those having an internal sales area of over 280m2). These shops must be registered with the council for trading on a Sunday, and specify the six hours of trading on a Sunday which must be between the hours of 10.00 to 18.00. Smaller shops may trade freely on a Sunday."@en</t>
  </si>
  <si>
    <t>Market event licence</t>
  </si>
  <si>
    <t>A licence is required to operate any private market, which is defined as being a market, whether covered or not, carried on by any person other than a local or public authority; at which goods are offered by more than one seller for sale by retail to the public. Events for which a licence are required include car boot sales, antique and craft fairs, agricultural shows and highland games where there are trade stalls and certain types of commercial sales. A licence may also be required to operate a stall at a market.</t>
  </si>
  <si>
    <t>Registration General Business service</t>
  </si>
  <si>
    <t>Tattooist, piercing and electrolysis registration</t>
  </si>
  <si>
    <t>"All persons that carry out tattooing, ear piercing and electrolysis must be registered with the local authority. 
 In Scotland legislation came into force on 1 April 2006, which requires all skin piercing activities to be licensed. Skin piercing activities includes any of the following:- acupuncture; cosmetic body piercing; electrolysis and tattooing."@en</t>
  </si>
  <si>
    <t>Acupuncturist registration</t>
  </si>
  <si>
    <t>All persons that carry out acupuncture are required to be registered with the local authority. Officers will visit the premises to ensure they comply with the requirements of all relevant legislation.</t>
  </si>
  <si>
    <t>Second hand goods licence</t>
  </si>
  <si>
    <t>"A registration certificate, issued by the local authority, may be required by local legislation if a person sells second-hand goods. 
 In Scotland the owner or manager of a shop or business selling second-hand goods is required to have a licence from the council."@en</t>
  </si>
  <si>
    <t>Certification Money &amp; Debt service</t>
  </si>
  <si>
    <t>Credit licence</t>
  </si>
  <si>
    <t>In order to be able to provide credit facilities to customers a licence is required. Licences may be issued locally or from a central licensing authority.</t>
  </si>
  <si>
    <t>Derelict properties</t>
  </si>
  <si>
    <t>Ensuring that long-term empty properties are secure and do not pose any risk to the public. In some circumstances the council may compulsorily purchase such properties for renovation or demolition.</t>
  </si>
  <si>
    <t>Business - exporters' forums</t>
  </si>
  <si>
    <t>The local authority provides information, advice and support to local businesses interested in developing export sales. The information provided could include networking and information gathering events, and information on grants.</t>
  </si>
  <si>
    <t>Members of parliament - MPs and MEPs</t>
  </si>
  <si>
    <t>Information about elected local representatives and MEPs, their roles, how they are elected and where to find out who are your current representatives.</t>
  </si>
  <si>
    <t>Witness support</t>
  </si>
  <si>
    <t>Support and advice to victims of crime and people who are witnesses to crimes.</t>
  </si>
  <si>
    <t>Skip services</t>
  </si>
  <si>
    <t>Provision of council owned skips available for hire to residents and local businesses for waste disposal. Skips will be delivered and collected as part of the hire agreement.</t>
  </si>
  <si>
    <t>Production General Business service</t>
  </si>
  <si>
    <t>Business awards</t>
  </si>
  <si>
    <t>Awards made to local businesses by the council to disseminate the lessons learned from successful businesses - their skills, achievements and innovations provide valuable inspiration to the business community and help inspire business leaders of the future.</t>
  </si>
  <si>
    <t>Clean Air Act approval</t>
  </si>
  <si>
    <t>The local authority is responsible for ensuring compliance with regulations such as those which control smoke emissions and the height of chimneys and those relating to the content and composition of motor fuels.</t>
  </si>
  <si>
    <t>Business security advice</t>
  </si>
  <si>
    <t>Help and advice to businesses who seek assistance to secure their properties and upgrade security. This may include independent security risk assessments, help in conducting security surveys in conjunction with council grant schemes, information to businesses about developing crime problems, crime trends and criminal activity.</t>
  </si>
  <si>
    <t>Financing General Business service</t>
  </si>
  <si>
    <t>Business security grants</t>
  </si>
  <si>
    <t>Grants towards the installation of security systems for local businesses. Funding may be available to cover alarms, closed circuit television, security grills and shutters, security fencing, anti-ram posts, security landscaping etc.</t>
  </si>
  <si>
    <t>Skip operator licence</t>
  </si>
  <si>
    <t>A person wishing to place a skip on the highway must obtain a licence from the local authority.</t>
  </si>
  <si>
    <t>Riding establishment licence</t>
  </si>
  <si>
    <t>Stables, which hire out horses or ponies for riding or instruction must be licensed . A report is also required from a veterinary Surgeon or Practitioner.</t>
  </si>
  <si>
    <t>Control &amp; monitoring General Business service</t>
  </si>
  <si>
    <t>Fuel delivery and storage</t>
  </si>
  <si>
    <t>The local authority is responsible for ensuring safety at sites where petrol is delivered, stored and dispensed.</t>
  </si>
  <si>
    <t>Marriage - historical searches</t>
  </si>
  <si>
    <t>Searches of the records in a Registrars Office for details of marriages which took place in the area. 
 In England and Wales, copy certificates can only be obtained from the district in which the marriage was first registered. 
 In Scotland, copy certificates can be obtained from any registration office. The minimum information needed to find an entry is the name of the persons and the date and place of the marriage.</t>
  </si>
  <si>
    <t>Zoo licence</t>
  </si>
  <si>
    <t>Zoos are required to be licensed. A 'zoo' is classed as any establishment, other than a circus or pet shop, where animals are kept for public exhibition.</t>
  </si>
  <si>
    <t>Information Family service</t>
  </si>
  <si>
    <t>Advice for young people</t>
  </si>
  <si>
    <t>Integrated advice, guidance and access to personal development opportunities for young people aged between 13 and 19 to help them make a smooth transition to adulthood and working life</t>
  </si>
  <si>
    <t>Road adoption</t>
  </si>
  <si>
    <t>New roads that have been constructed in accordance with the council's guidelines are normally adopted by way of an agreement between the developer and the council. Local authorities are obliged to publish a register of road adoptions and road works, which is available for public inspection.</t>
  </si>
  <si>
    <t>Countryside management</t>
  </si>
  <si>
    <t>Countryside Management Projects care for the countryside through practical action. They rely on the active involvement of local communities - enabling people to play a vital part in looking after their local environment. Countryside Management focuses on nature conservation, access and informal recreation issues.</t>
  </si>
  <si>
    <t>Emergency plan</t>
  </si>
  <si>
    <t>The council should have an Emergency Plan in order to deliver services during a major incident which poses a threat to the welfare of the community. It is the role of the council to support the emergency services in the case of a major incident. Officers should be on call 24 hours and coordinate the councils response during a major incident.</t>
  </si>
  <si>
    <t>Musical instruments purchase scheme</t>
  </si>
  <si>
    <t>The assisted instrument purchase scheme is strictly for pupils attending community schools who receive musical tuition as part of the curriculum. This allows students to purchase new instruments without paying VAT.</t>
  </si>
  <si>
    <t>School admission appeals</t>
  </si>
  <si>
    <t>A pupil may appeal for a place at any community school to which they apply and for which they have been refused a place. The responsibility for appeals rests with the local education authority.</t>
  </si>
  <si>
    <t>Registration Agriculture &amp; food service</t>
  </si>
  <si>
    <t>Sheep and goat movement licence</t>
  </si>
  <si>
    <t>"Whenever sheep or goats are moved from one location to another the relevant authority must be notified. 
 In Scotland notification must be issued to SAMU (Scottish Animal Movement Unit) and in England/Wales to the relevant local authority on form AML1."@en</t>
  </si>
  <si>
    <t>Cooling tower registration</t>
  </si>
  <si>
    <t>All premises where cooling towers and evaporative condensers are situated must register with the local authority.</t>
  </si>
  <si>
    <t>Pollution control - Part A(2) and Part B processes</t>
  </si>
  <si>
    <t>A permit is required by any business which could cause pollution or is involved in waste management. Permits for Part A(2) and Part B processes are issued by the local authority</t>
  </si>
  <si>
    <t>Parks and open space maintenance</t>
  </si>
  <si>
    <t>Established standards of horticultural maintenance for local parks and open spaces. This includes grass cutting, shrub/flower beds, sports pitches, weed control etc.</t>
  </si>
  <si>
    <t>Change of housing tenancy</t>
  </si>
  <si>
    <t>Dealing with requests to change the terms of a tenancy for existing tenants. This covers transfer of tenancies, requests for joint tenancy, succession to tenancy.</t>
  </si>
  <si>
    <t>Furnished tenancies</t>
  </si>
  <si>
    <t>This scheme provides a specified range of furniture and appliances up to a certain value when a tenant moves into their property. They sign an agreement to pay over a fixed period of time. This is subject to eligibility.</t>
  </si>
  <si>
    <t>Introductory council tenancies</t>
  </si>
  <si>
    <t>A new tenancy in local authority property does not generally become securefor a defined period after it starts. If at any time before the end of this period the tenant misbehaves the local authority can initiate proceedings to evict the tenant. 
 In Scotland a Scottish short secure tenancy is a short term or probationary tenancy agreement which can be given to tenants by a council, housing association or housing co-op. SSSTs are offered: for lets for a trial period, after which your tenancy may be upgraded to a Scottish secure tenancy, or for temporary lets.</t>
  </si>
  <si>
    <t>Compulsory property acquisition</t>
  </si>
  <si>
    <t>The council can be granted the power to buy or take rights over private property if it falls within a public or private construction project such as housing regeneration or a redevelopment area / project. Prior to issue of CPOs there should be a consultation and may be a public enquiry.</t>
  </si>
  <si>
    <t>Voluntary property acquisition</t>
  </si>
  <si>
    <t>Where private property if falls within a public or private construction project such as housing regeneration or a redevelopment area / project the council may come to an agreement with the property owner regarding the purchase of the property before considering the issue of a Compulsory Purchase Order.</t>
  </si>
  <si>
    <t>Houses in multiple occupation register</t>
  </si>
  <si>
    <t>The landlord or person having control of or managing homes in multiple occupancy must apply to register the premises with the local authority.</t>
  </si>
  <si>
    <t>Landlord accreditation</t>
  </si>
  <si>
    <t>A set of standards (or code) relating to the management or physical condition of privately rented accommodation. Landlords who join a scheme and abide by the standards are accredited. Accreditation schemes are voluntary. There is no compulsion for landlords to join, but there may be many advantages.</t>
  </si>
  <si>
    <t>Occupational health services</t>
  </si>
  <si>
    <t>The council has a legal duty to ensure that work premises are safe for employees and visitors to them and that accidents are prevented wherever possible.</t>
  </si>
  <si>
    <t>Community assemblies and committees</t>
  </si>
  <si>
    <t>Publication of details of local assemblies and committees and the dates and venues for forthcoming meetings.</t>
  </si>
  <si>
    <t>Framework Voluntary organisation &amp; charity service</t>
  </si>
  <si>
    <t>Community strategy</t>
  </si>
  <si>
    <t>Preparation of a community strategy to promote and improve the economic, social and environmental well-being of the local area and to contribute to the achievement of sustainable development. 
 In Scotland legislation places duties on local authorities - to initiate, facilitate and maintain Community Planning. Local authorities have a duty to develop a comprehensive Community Plan along with relevant stakeholders to promote or improve the social, economic and environmental well-being of their areas and contribute to the achievement of sustainable development in Scotland.</t>
  </si>
  <si>
    <t>Election results</t>
  </si>
  <si>
    <t>Publication of the results of all local elections in a variety of formats to make them accessible to all members of the community.</t>
  </si>
  <si>
    <t>Freedom of Information</t>
  </si>
  <si>
    <t>The local authority provides information on the availability of public information and documents held by the authority and advises citizens how to request public information an authority may hold.</t>
  </si>
  <si>
    <t>Parish/town council and councillors</t>
  </si>
  <si>
    <t>Councillors help facilitate the provision of local services and facilities and take decisions that form the policy of the local authority. Parish and town local authorities undertake many duties such as street lighting, managing cemeteries and allotments.</t>
  </si>
  <si>
    <t>Referenda</t>
  </si>
  <si>
    <t>Information on the different referenda which can take place and legal terms under which they may be carried out.</t>
  </si>
  <si>
    <t>Performance measurement and reporting</t>
  </si>
  <si>
    <t>Collection and publish a range of performance indicators reflecting the services the authority provides. The indicators may be verified by an external auditor.</t>
  </si>
  <si>
    <t>Control &amp; monitoring Legal service</t>
  </si>
  <si>
    <t>Benefit fraud</t>
  </si>
  <si>
    <t>The local authority aim to detect and prevent any fraudulent benefit claims, stopping and reducing payment in fraudulent cases and preventing over-payment claims.</t>
  </si>
  <si>
    <t>Alcohol advice and support</t>
  </si>
  <si>
    <t>This service provides counselling advice and support for people affected by alcohol abuse/dependency.</t>
  </si>
  <si>
    <t>Advocacy for social care clients</t>
  </si>
  <si>
    <t>Providing access to someone who can advocate on behalf of a social services client to ensure that they receive equal rights by writing letters, making phone calls, liaising with relevant agencies etc. on the clients behalf.</t>
  </si>
  <si>
    <t>Financing Emergency service</t>
  </si>
  <si>
    <t>Civil emergencies - social and psychological support</t>
  </si>
  <si>
    <t>Provision of a range of social and psychological support services in the aftermath of a major incident affecting residents or visitors. The council will most probably work closely with voluntary and statutory agencies, so that the services they provide are complementary to those already available.</t>
  </si>
  <si>
    <t>Drugs advice and support</t>
  </si>
  <si>
    <t>This service offers confidential help and support to people affected by abuse of both illegal drugs and prescribed drugs.</t>
  </si>
  <si>
    <t>Control &amp; Monitoring Welfare &amp; social care service</t>
  </si>
  <si>
    <t>Safeguarding vulnerable adults</t>
  </si>
  <si>
    <t>The adult protection procedure aims to provide a system that a range of organisations or individuals can use to report and respond to situations where it is suspected, alleged or known that a vulnerable adult has been abused</t>
  </si>
  <si>
    <t>Alternative care providers</t>
  </si>
  <si>
    <t>Independent agencies who provide care for adults and children within the local area. Care agencies may provide any from the range of care services such as residential care, care at home, sheltered housing and day care. The council may use these agencies to provide care services.</t>
  </si>
  <si>
    <t>Information Tourism &amp; travelling service</t>
  </si>
  <si>
    <t>Local attractions</t>
  </si>
  <si>
    <t>Advice and information for visitors on attractions in the local area. This will include descriptions, opening hours, admission prices and how to get there.</t>
  </si>
  <si>
    <t>Tourist accommodation</t>
  </si>
  <si>
    <t>Information on holiday/business accommodation available in the local area. This includes local hotels, guest houses, bed and breakfast accommodation, holiday cottages etc. There may also be a facility to make bookings in local accommodation - usually through the Tourist Information Centre.</t>
  </si>
  <si>
    <t>School visits</t>
  </si>
  <si>
    <t>Schools or the LEA may arrange visits by pupils from short trips to local parks or museums to overnight stays in foreign countries. It is essential that all such visits are carried out with the highest regard for the safety and welfare of the pupils taking part in them.</t>
  </si>
  <si>
    <t>Teenage pregnancy</t>
  </si>
  <si>
    <t>Schools and the LEA should provide information and advice aimed at getting more teenage parents into education, training or employment, to reduce the risk of long term social exclusion.</t>
  </si>
  <si>
    <t>Examples of questions from a user perspective</t>
  </si>
  <si>
    <t>ESD patterns: Interactions</t>
  </si>
  <si>
    <t>Iran Archetype services: Patterns</t>
  </si>
  <si>
    <t>GEA</t>
  </si>
  <si>
    <t>Which laws apply to me?</t>
  </si>
  <si>
    <t>Regulation</t>
  </si>
  <si>
    <t>Traveller children support</t>
  </si>
  <si>
    <t>The traveller service has teachers and home or school support staff who can help with attendance issues and supporting gypsy or traveller children whilst they are in schools.</t>
  </si>
  <si>
    <t>Establishing laws, regulations, tariffs and standards</t>
  </si>
  <si>
    <t>Pleasure boat licence</t>
  </si>
  <si>
    <t xml:space="preserve">Providing information </t>
  </si>
  <si>
    <t>Processing applications and issuing of licences to a person wishing to be in charge of a pleasure boat or vessel for the purpose of letting it out for hire to members of the public or to be used for carrying passengers for hire.</t>
  </si>
  <si>
    <t>Self drive boats licence</t>
  </si>
  <si>
    <t>Any person wishing to use a boat or other craft in rivers and canals are required to register, or obtain a waterways licence, or pay a toll. The registration certificate expires usually on 31 December each year and requires renewal.</t>
  </si>
  <si>
    <t>- Keeping public records 
- Publishing information, statistics and reports</t>
  </si>
  <si>
    <t>Boatman's licence</t>
  </si>
  <si>
    <t>Any person wishing to become a boatman must obtain a license. 'Boatman' refers to a person or operators who wish to hire out boats or crafts. There are two types of licence that can be obtained, restricted, which applies only to persons on the shore or pier or a full boatman's licence, which applies to persons who assist in the charge and navigation of pleasure boats, craft or vessels to be let for hire or be used for carrying passengers for hire.</t>
  </si>
  <si>
    <t>Street cafÃ© licence</t>
  </si>
  <si>
    <t>Permission is required from the local authority to place furniture on pavements - other legislation may apply depending on the premises.</t>
  </si>
  <si>
    <t>Validation and qualification assessment</t>
  </si>
  <si>
    <t>- Certification
 - Authorization/Licence</t>
  </si>
  <si>
    <t>Caravan site licence</t>
  </si>
  <si>
    <t>Land owners must not allow their land to be used as a caravan site unless it holds a valid site licence other than for certain exemptions such as; incidental use within the boundary of a dwelling house; sites approved by certain organisations i.e. caravan club etc; building and engineering sites; travelling show-people sites and sites occupied by the local authority.</t>
  </si>
  <si>
    <t>Highway projection licence</t>
  </si>
  <si>
    <t>Providing benefits and grants</t>
  </si>
  <si>
    <t>Providing grants and concessional loans</t>
  </si>
  <si>
    <t>How can I complain? How can I raise an issue?</t>
  </si>
  <si>
    <t>The local authority is responsible for processing applications for licences are required for any display or temporary construction which may protrude or project over a public highway.</t>
  </si>
  <si>
    <t>Opposition to administrative acts</t>
  </si>
  <si>
    <t>How is my business going to be controlled by food agency?</t>
  </si>
  <si>
    <t>Monitoring, auditing and conducting trials
Enforcing the law</t>
  </si>
  <si>
    <t>Countryside conservation</t>
  </si>
  <si>
    <t>The countryside conservation service provides advice on the protection and enhancement both the local rural environment and wildlife. Grants may also be provided to develop areas of the countryside for public use and education.</t>
  </si>
  <si>
    <t>Monitoring and control</t>
  </si>
  <si>
    <t>How much do I need to pay?</t>
  </si>
  <si>
    <t>Collecting revenue</t>
  </si>
  <si>
    <t>Production Environmental service</t>
  </si>
  <si>
    <t>Consultation</t>
  </si>
  <si>
    <t>Booking venues, resources and courses</t>
  </si>
  <si>
    <t>Application for service</t>
  </si>
  <si>
    <t>Community farms</t>
  </si>
  <si>
    <t>Farms and smallholdings managed by the local authority on behalf of the community. Community farms provide an opportunity for children to learn about where food comes from and witness the hustle and bustle and all the elements of a working countryside farm within an urban setting.</t>
  </si>
  <si>
    <t>Paying for goods and services</t>
  </si>
  <si>
    <t>Procurement</t>
  </si>
  <si>
    <t>Rural development</t>
  </si>
  <si>
    <t>The authority should have a published plan for the ongoing development of their rural communities. The plan should take account of the needs of the local community balanced with conservation, economic regeneration and environmental considerations.</t>
  </si>
  <si>
    <t>Providing acces to community, professionals or business networks</t>
  </si>
  <si>
    <t>Infrastructure investment, development and maintenance</t>
  </si>
  <si>
    <t>Service operator</t>
  </si>
  <si>
    <t>Forest and woodland management</t>
  </si>
  <si>
    <t>Advice and information on trees, woodland and tree-related issues to local organisations and the public. Where woodland/forests are on council owned land the local authority has a responsibility to maintain them in a way which is beneficial to the local environment and ensures public safety.</t>
  </si>
  <si>
    <t>Training and cultivating culture</t>
  </si>
  <si>
    <t>Residence and civil status</t>
  </si>
  <si>
    <t>Countryside rangers</t>
  </si>
  <si>
    <t>Concession</t>
  </si>
  <si>
    <t>The countryside ranger service manages the countryside sites. The rangers carry out practical conservation work and environmental education in addition to organising events and activities.</t>
  </si>
  <si>
    <t>Prohibition</t>
  </si>
  <si>
    <t>Contribution</t>
  </si>
  <si>
    <t>Payment Processing</t>
  </si>
  <si>
    <t>Countryside volunteers</t>
  </si>
  <si>
    <t>Volunteers may help to look after the local countryside in a varierty of ways. These can include practical work such as repairing footpaths, helping at events, helping visitors to enjoy the area and carrying out visitor surveys.</t>
  </si>
  <si>
    <t>Field study centres</t>
  </si>
  <si>
    <t>Primary service request</t>
  </si>
  <si>
    <t>Educational Study Centres or Field Centres which provide courses for schools and/or members of the public on topics related to the local environment, countryside and wildlife. Some Study Centres may provide residential accommodation for the duration of a course.</t>
  </si>
  <si>
    <t>Social/health service</t>
  </si>
  <si>
    <t>Water provision</t>
  </si>
  <si>
    <t>Work health and safety advice and training</t>
  </si>
  <si>
    <t>Public infrastructure</t>
  </si>
  <si>
    <t>The local authority is responsible for carrying out routine inspection of commercial premises to ensure health and safety practices at work and may also provide basic health and safety training courses.</t>
  </si>
  <si>
    <t>Public transportation</t>
  </si>
  <si>
    <t>Land reclamation</t>
  </si>
  <si>
    <t>Promoting the reclamation or improvement of derelict, neglected or unsightly land utilising grants. The council's role is to facilitate reclamation projects as they are often central to the regeneration of the economy. The council selects, determines the priorities, and provides finance at an appropriate level for these projects. The council is responsible for the implementation of its reclamation schemes.</t>
  </si>
  <si>
    <t>Financing General Government service</t>
  </si>
  <si>
    <t>Community facility grants</t>
  </si>
  <si>
    <t>Provision of grants for improvements to village halls and other local facilities subject to local terms and conditions.</t>
  </si>
  <si>
    <t>Beach patrols</t>
  </si>
  <si>
    <t>This service generally operates during the hours of popular use of a beach. Its purpose is primarily to ensure the safety of beach users and to prevent anti-social behaviour which disturbs other beach users.</t>
  </si>
  <si>
    <t>Boat and trailer parking</t>
  </si>
  <si>
    <t>The local port/harbour authority may provide boat/trailer parking for rent daily, overnight or for longer periods. This may also apply to inland lakes/reservoirs where sailing is available.</t>
  </si>
  <si>
    <t>Boat moorings</t>
  </si>
  <si>
    <t>Provision of permanent and/or temporary boat moorings for boat owners. Moorings will be subject to charge and may be subject to restrictions (time, vessel size etc.). All boat owners are required to have a permanent mooring for their vessel.</t>
  </si>
  <si>
    <t>Cranage</t>
  </si>
  <si>
    <t>Port and harbour authorities where cargo is handled provide mobile cranes for the loading/unloading of cargo. They also provide equipment for handling of cargo once unloaded such as fork lift trucks etc.</t>
  </si>
  <si>
    <t>Coastal events</t>
  </si>
  <si>
    <t>Provision of information and advice on events which may be ongoing or planned on waterways, in port/harbour areas or in coastal locations within the authority area.</t>
  </si>
  <si>
    <t>Boat launching and recovery</t>
  </si>
  <si>
    <t>Port and harbour authorities and local authorities with coastline or inland waterways provide slipways which may be used for the launch and recovery of trailed boats.</t>
  </si>
  <si>
    <t>Boat registration</t>
  </si>
  <si>
    <t>Personal watercraft users must register their craft with the local authority in order to use its beaches or launches to launch their craft. Users will generally need to prove their competence in order to obtain a permit.</t>
  </si>
  <si>
    <t>Pilotage</t>
  </si>
  <si>
    <t>Certain vessels usually dependent upon size or cargo require to be escorted into/out of harbour by a pilot. The port authority will provide pilotage both where it is required and upon request (with sufficient notice) for other vessels.</t>
  </si>
  <si>
    <t>Port and harbour facilities</t>
  </si>
  <si>
    <t>Information about port facilities within the local area. Port facilities are usually operated by the local port authority but information and some services may be jointly provided with the local authority in whose are the port is situated.</t>
  </si>
  <si>
    <t>Marine storage lockers</t>
  </si>
  <si>
    <t>Provision of storage lockers for rent to leisure or commercial boat users at some of the ports or harbours.</t>
  </si>
  <si>
    <t>Towing for marine vessels</t>
  </si>
  <si>
    <t>Towage by tugs is controlled by the port authority. Vessels which wish to operate as ship towage tugs are required to be licensed by the port authority having undergone the appropriate fitness inspection.</t>
  </si>
  <si>
    <t>Boat waste disposal</t>
  </si>
  <si>
    <t>Provision of waste reception facilities for all port users including pleasure boats, private yachts/boats and houseboats</t>
  </si>
  <si>
    <t>Marine weather data</t>
  </si>
  <si>
    <t>Port authorities provide access to current tidal and weather information for shipping within the local area and in national (sometimes international) waters.</t>
  </si>
  <si>
    <t>Boat winter storage</t>
  </si>
  <si>
    <t>Winter storage facilities for boats and other watercraft can be offered by the local authority (or port authority). The authority processes applications for winter storage and maintains records of stored vessels.</t>
  </si>
  <si>
    <t>Animal importation</t>
  </si>
  <si>
    <t>In order to ensure that animal diseases are not imported controls are in place which rely primarily on imported animals being accompanied by health certification and being subject to post-import veterinary inspection. Implementation of import regulations is the responsibility of the port authority into which the animals are imported.</t>
  </si>
  <si>
    <t>Port arrival notification</t>
  </si>
  <si>
    <t>Information on arrivals and departures at airports or ports within the local authority area. This is most often the responsibility of the port or airport operator (which can be the local authority).</t>
  </si>
  <si>
    <t>Transportation &amp; Transportation infrastructure service</t>
  </si>
  <si>
    <t>Marine docking beds</t>
  </si>
  <si>
    <t>Works which are proposed at sea or elsewhere in tidal waters, particularly where they would involve operations on the inter-tidal area or that span the high tide mark, may be subject to a range of statutory controls. Consents must be obtained from the relevant authority..</t>
  </si>
  <si>
    <t>Registration Border control service</t>
  </si>
  <si>
    <t>Port consignment notification</t>
  </si>
  <si>
    <t>When importing goods an application detailing the nature of the goods, value and unloading, storage etc. must be completed. The port authority into which the goods are to be imported is responsible for ensuring that the application has been made and that all import regulations are complied with.</t>
  </si>
  <si>
    <t>Control &amp; monitoring Environmental service</t>
  </si>
  <si>
    <t>Water quality monitoring</t>
  </si>
  <si>
    <t>The local authority has a responsibility to monitor the quality of water in rivers, lakes, estuaries, coastal waters and groundwater. This includes issues such as sewage treatment and disposal, bathing waters, dangerous substances, nitrates from agricultural sources, and economic instruments for water pollution.</t>
  </si>
  <si>
    <t>Ports of entry - detention</t>
  </si>
  <si>
    <t>Port authorities have the power to detain individuals who do not comply with local, national or international regulations relating to shipping, importing of goods etc. and to proceed with further action where appropriate.</t>
  </si>
  <si>
    <t>Lifebelts</t>
  </si>
  <si>
    <t>A local authority is required to provide and maintain lifebelts next to rivers and waterways in the area.</t>
  </si>
  <si>
    <t>Houseboats</t>
  </si>
  <si>
    <t>Advice and regulation concerning the use and mooring of houseboats that are located in waters maintained by the local authority.</t>
  </si>
  <si>
    <t>Reservoir management</t>
  </si>
  <si>
    <t>Where reservoirs exist within the local authority area the council (often jointly with theother local or national authorities) is responsible for the maintenance of the reservoir and the surrounding land and the management of reservoir use for recreation. 
 In Scotland, local authorities as the Enforcement Authority have duties to maintain a register of all large raised reservoirs, to enforce the measures stipulated in relevant legislation, and to report on them to the Scottish Ministers biennially. Primary responsibility for reservoir safety, however, lies with the undertakers.</t>
  </si>
  <si>
    <t>Local markets</t>
  </si>
  <si>
    <t>Information on the locations, opening times and facilities of permanent or temporary markets within the local authority area. Also includes information for prospective and existing stallholders.</t>
  </si>
  <si>
    <t>Driver training</t>
  </si>
  <si>
    <t>Driver education programmes that are available to both recreational and professional drivers.</t>
  </si>
  <si>
    <t>Road safety cameras</t>
  </si>
  <si>
    <t>Safety cameras are designed to detect and prevent speed limit offences and traffic signal violations, and provide evidence for a fixed penalty notice.</t>
  </si>
  <si>
    <t>Abnormal load notification</t>
  </si>
  <si>
    <t>A haulier who intend to move an abnormal load such as gross weight exceeding 40 tonnes or more must notify and gain consent from the police or the local authority..</t>
  </si>
  <si>
    <t>Taxi ranks</t>
  </si>
  <si>
    <t>Provision of designated taxi ranks at key areas within the authority boundaries. Taxi ranks should be sited so that passengers board or alight from the taxi onto the footway on the nearside of the vehicle.</t>
  </si>
  <si>
    <t>Consumer advice</t>
  </si>
  <si>
    <t>Providing consumers with information and advice on minimum standards of buying and selling of goods and services.</t>
  </si>
  <si>
    <t>Animal inspection</t>
  </si>
  <si>
    <t>Enforcement of all animal health and welfare legislation designed to protect both domesticated and wild animals.</t>
  </si>
  <si>
    <t>Fair trading</t>
  </si>
  <si>
    <t>The aim of fair trading is to ensure truthfulness of trade and prevent consumers being misled during contractual negotiations for goods and services. This legislation covers a wide area of consumer protection law including the selling of counterfeit goods.</t>
  </si>
  <si>
    <t>Nursing agency registration</t>
  </si>
  <si>
    <t>To operate a nursing agency it is necessary to be registered with the appropriate authority.</t>
  </si>
  <si>
    <t>Food labelling</t>
  </si>
  <si>
    <t>A local authority trading standards department will provide information on general labelling of pre-packed food. They will ensure that any legislation on food labelling is complied with by manufacturers and suppliers.</t>
  </si>
  <si>
    <t>Civil emergencies - major accident hazards</t>
  </si>
  <si>
    <t>Councils have statutory and discretionary multi-agency plans to respond efficiently and effectively to a known potential hazards within its area. Agencies involved can include the Police, Fire and Rescue, Ambulance Service, utilities providers and voluntary agencies.</t>
  </si>
  <si>
    <t>Information Emergency service</t>
  </si>
  <si>
    <t>Civil emergencies - flooding</t>
  </si>
  <si>
    <t>Providing advice and information on what to do in the event of a flood. The council may also provide equipment such as sandbags and engineering advice to help residents/businesses in the event of flooding.</t>
  </si>
  <si>
    <t>Civil emergencies - gas pipelines</t>
  </si>
  <si>
    <t>Councils and their partners from the emergency services and public utilities have arrangements in place to respond to emergency incidents involving a major gas pipeline.</t>
  </si>
  <si>
    <t>Radioactive materials storage and transport</t>
  </si>
  <si>
    <t>Radioactive materials that are stored, used and transported are the subject of stringent legislative controls. The local fire authority should have plans that cover known sources and any sources in transit. The local fire authority may also have personnel who are specifically trained to deal with radiation incidents.</t>
  </si>
  <si>
    <t>Explosives licence</t>
  </si>
  <si>
    <t>All traders who intend to store mixed explosives must be registered on an annual basis. This includes car dealers/garages who deal with air bags.</t>
  </si>
  <si>
    <t>Hazardous chemical (HAZCHEM) incidents</t>
  </si>
  <si>
    <t>Attending incidents involving hazardous chemicals to protect life and mitigate the effects on the environment. Providing advice and information on hazardous chemicals and emergency procedures to deal with them.</t>
  </si>
  <si>
    <t>Arson reduction</t>
  </si>
  <si>
    <t>Advice on measures which can be taken by businesses and residents to reduce the likelihood of arson on their premises.</t>
  </si>
  <si>
    <t>Attending automatic fire alarms</t>
  </si>
  <si>
    <t>The local fire authority can provide advice to residents and business on the installation of automatic fire alarms and on the testing of such alarm systems following installation or any building/redecoration work undertaken in the alarmed area.</t>
  </si>
  <si>
    <t>Community fire safety</t>
  </si>
  <si>
    <t>The local fire authority will help residents and businesses minimise the risk of fire in their homes or place of work by providing advice on fire prevention and protection.</t>
  </si>
  <si>
    <t>Fire regulations - residential enforcement</t>
  </si>
  <si>
    <t>Businesses that provide residential services are required to comply with specific fire safety duties, which may include notifications to or consultation with the local authority.</t>
  </si>
  <si>
    <t>Fire regulations - business enforcement</t>
  </si>
  <si>
    <t>The local authority has responsibility for the supervision and enforcement of fire regulations. They visit workplaces to ensure that the owners adopt the fire risk assessment and emergency plans.</t>
  </si>
  <si>
    <t>Fire certificates - factories</t>
  </si>
  <si>
    <t>A fire certificate is required for any premises used as factory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</si>
  <si>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Fire certificates - offices</t>
  </si>
  <si>
    <t>A fire certificate is required for any office premises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</si>
  <si>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Fire certificates - shops</t>
  </si>
  <si>
    <t>A fire certificate is required for any retail premises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</si>
  <si>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Fire certificates - hotels/boarding houses</t>
  </si>
  <si>
    <t>A fire certificate is required for any premises used as a hotel or boarding house where there is accommodation for more than 6 people. The local fire authority is responsible for inspecting premises and issuing the certificate.</t>
  </si>
  <si>
    <t>Fire warden/commercial training</t>
  </si>
  <si>
    <t>Fire safety training for employees is a legal requirement under fire legislation. The local fire brigade run courses for fire wardens and marshals on fire prevention, fire safety, use of breathing apparatus and for managers who are responsible for determining fire safety procedures.</t>
  </si>
  <si>
    <t>Petroleum storage licence</t>
  </si>
  <si>
    <t>Petrol filling stations and any other premises that store petrol for combustion engines must apply for a petroleum licence .</t>
  </si>
  <si>
    <t>Construction site fire safety</t>
  </si>
  <si>
    <t>The construction of domestic, commercial and industrial buildings are bound by fire safety requirements including safe means of escape, internal/external stability, accessibility for fire equipment, containment of smoke/fire. The local fire service inspect premises to ensure compliance with all legislation.</t>
  </si>
  <si>
    <t>Fire safety education</t>
  </si>
  <si>
    <t>Educating children in schools on fire safety and ensure that schools are trained in evacuation procedures and carry out fire evacuation drills.</t>
  </si>
  <si>
    <t>Workplace fire regulations</t>
  </si>
  <si>
    <t>The local fire authority provides advice to employers on current fire regulations, fire prevention and safety in the workplace.</t>
  </si>
  <si>
    <t>Railway fire certificates</t>
  </si>
  <si>
    <t>A fire certificate is required for any railway premises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</si>
  <si>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Attending fires</t>
  </si>
  <si>
    <t>The fire services directs emergency calls to the emergency call handling centre which routes all calls for an area to fire control. Control will confirm with the address of the incident and help will be despatched immediately.</t>
  </si>
  <si>
    <t>Post-incident support</t>
  </si>
  <si>
    <t>Providing advice and support to residents or businesses who have suffered damage to their property following a fire, flood or similar incident. This may include advice on ventilation, drying out, cleaning, insurance matters etc.</t>
  </si>
  <si>
    <t>Specialist rescue services</t>
  </si>
  <si>
    <t>In addition to attending fires the fire service may deal with a range of incidents including; road traffic accidents, trapped people, trapped animals, floods, and chemical spills. The fire authority could charge for calls relating to special services although they may be provided free of charge where there could be a risk to the public or to the environment.</t>
  </si>
  <si>
    <t>Production Emergency service</t>
  </si>
  <si>
    <t>Fire hydrants maintenance</t>
  </si>
  <si>
    <t>The local fire authority have a responsibility to check water hydrants in their station area on an annual basis for defects and to ensure that they are serviceable and ready for use in the event of a fire.</t>
  </si>
  <si>
    <t>Securing premises after fire</t>
  </si>
  <si>
    <t>The local fire authority are responsible for securing premises after they have been damaged by fire to an extent which could either prove a danger to the public or leave the premises and contents accessible (i.e. unlocked).</t>
  </si>
  <si>
    <t>Land and property valuations</t>
  </si>
  <si>
    <t>Information and advice on property valuation for local business and on local chartered surveyors who may be available to carry out a valuation.</t>
  </si>
  <si>
    <t>Score 
yellow = 0.5 
green = 1</t>
  </si>
  <si>
    <t>Estates management</t>
  </si>
  <si>
    <t>The council provides an estates management service for land and property in the area. Services provided include sales, lettings, acquisitions, property management, asset valuations, insurance valuations, professional property advice.</t>
  </si>
  <si>
    <t>Media and publicity protocols</t>
  </si>
  <si>
    <t>The local authority undertakes to maintain a full and steady flow of information to the media and will respond to requests from the media for interviews with councillors, staff or representatives of the council.</t>
  </si>
  <si>
    <t>Regeneration projects</t>
  </si>
  <si>
    <t>The purpose of regeneration is to improve the social, economic, physical and environmental wellbeing of our local communities. Regeneration programmes are groups of projects, which work together to make this happen. Examples of these might be a programme to help new businesses get started across the council area or programme to reduce crime in particular communities.</t>
  </si>
  <si>
    <t>European and other funding</t>
  </si>
  <si>
    <t>The council identifies and develops projects for submission to European and other funding sources to promote economic, physical and social development. It also administers the use of these funds.</t>
  </si>
  <si>
    <t>Independent funerals</t>
  </si>
  <si>
    <t>Advice and information on how to organise a funeral without the use of a funeral director.</t>
  </si>
  <si>
    <t>Framework Digital service</t>
  </si>
  <si>
    <t>Data Protection</t>
  </si>
  <si>
    <t>Regulations to cover the collecting, storing, processing and distribution of personal data. It gives rights to individuals about whom information is recorded. The local authority is responsible for ensuring that they comply with the terms of relevant legislation.</t>
  </si>
  <si>
    <t>Production Tourism &amp; travelling service</t>
  </si>
  <si>
    <t>Sale of gifts and publications</t>
  </si>
  <si>
    <t>Goods and publications relevant to the local area for sale to the public. This may include such items as local maps, photographs, cards, locally made items, plants and flowers etc. Items are often sold in local Tourist offices.</t>
  </si>
  <si>
    <t>Contracts lists</t>
  </si>
  <si>
    <t>Provision of a list of contracts for work to be undertaken on behalf of the local authority that are currently available for tender, or are coming up for tender.</t>
  </si>
  <si>
    <t>Contracts management</t>
  </si>
  <si>
    <t>Management of contracts for goods or services provided by suppliers to the council.</t>
  </si>
  <si>
    <t>Procurement policy</t>
  </si>
  <si>
    <t>The procurement process spans the whole cycle from identification of needs, through to the end of a services contract or the end of the useful life of an asset.</t>
  </si>
  <si>
    <t>Family support groups</t>
  </si>
  <si>
    <t>Information and advice about organisations in the local area who may be able to provide support to children and their families.</t>
  </si>
  <si>
    <t>Going into hospital</t>
  </si>
  <si>
    <t>A person claiming benefits who is admitted to hospital must notify the local authority that deals with their claims for housing and council tax benefit.</t>
  </si>
  <si>
    <t>Leaving hospital</t>
  </si>
  <si>
    <t>A range of assistance for someone discharged from hospital who may need help to live at home. Usually a worker will visit the patient in hospital to discuss their needs prior to discharge and will then visit again once the patient is home to see that services arranged are enabling them to live safely at home.</t>
  </si>
  <si>
    <t>Referral orders</t>
  </si>
  <si>
    <t>Referral orders are given to aged 10 to 17 year olds pleading guilty and being convicted for the first time in court.</t>
  </si>
  <si>
    <t>Children and young people - preventative services</t>
  </si>
  <si>
    <t>The aim of pre-crime prevention scheme is identifying children and young people who are at high risk of offending and helping them to avoid entering the youth justice system.</t>
  </si>
  <si>
    <t>Arts organisations and events</t>
  </si>
  <si>
    <t>Provision of information and advice on local arts organisations, exhibitions and events.</t>
  </si>
  <si>
    <t>Museum and gallery shops</t>
  </si>
  <si>
    <t>Sale of prints, pictures, books etc. in galleries and arts centres run by the local authority.</t>
  </si>
  <si>
    <t>Support for children in care</t>
  </si>
  <si>
    <t>A local authority monitors the educational progress of all children in its care and offers advice and support to both children and carers. Where required any special needs will be considered when making educational arrangements for looked after children.</t>
  </si>
  <si>
    <t>Historic sites maintenance</t>
  </si>
  <si>
    <t>Maintenance and preservation of sites of historical or cultural interest and ancient monuments within the local authority area. In many cases this may be undertaken jointly or wholly by third party organisations. Local authorities are obliged to maintain a list of all monuments in their area, which is available for public inspection.</t>
  </si>
  <si>
    <t>Sports grounds safety certificate</t>
  </si>
  <si>
    <t>Designated sports grounds are required to obtain a licence in order to operate. The certificate contains such terms and conditions as the local authority considers necessary or expedient to secure reasonable safety at the stadium when it is in use for the specified activity or activities. The specified activities could include non-sporting activities in addition to the sporting activities which initially attract the application.
 In the UK designated grounds are those with a capacity of more than 10,000, or in the case of Premier or Football League ground more than 5,000. These figures can be amended by the Executive using powers in legislation.</t>
  </si>
  <si>
    <t>Weighbridge operator licence</t>
  </si>
  <si>
    <t>Trading Standards Officers test the competence of Public Weighbridge Operators and issue a certificate before public weighings can be carried out. Records are kept of all public weighbridges and the locations of the nearest public weighbridges are given on request.</t>
  </si>
  <si>
    <t>Track betting licence</t>
  </si>
  <si>
    <t>A licence is required by anyone carrying on bookmaking on any betting track. This extends to any premises on which races, of any description, athletic sports or other sporting events take place.</t>
  </si>
  <si>
    <t>Food safety advice</t>
  </si>
  <si>
    <t>The local authority provides advice and information to food businesses in the local area to ensure that all food supplied is wholesome and produced in a clean, hygienic manner</t>
  </si>
  <si>
    <t>Environmental health placements</t>
  </si>
  <si>
    <t>To develop a career in Environmental Health you need to undertake an accredited course that is recognised by the Environmental Health Officers Registration Board, together with a 48 week work experience placement. Local authorities may run appropriate courses and offer placements to students.</t>
  </si>
  <si>
    <t>Framework Border control service</t>
  </si>
  <si>
    <t>Rabies protection</t>
  </si>
  <si>
    <t>All rabies susceptible animals entering the UK are required to spend six months in quarantine, unless arriving under and complying with all the conditions of the Pet Travel Scheme (PETS). The port authority is responsible for ensuring that such animals are taken directly into quarantine on arrival.</t>
  </si>
  <si>
    <t>Coastal protection</t>
  </si>
  <si>
    <t>Review and maintenance of coastal protection (sea walls etc.) within the local authority area.</t>
  </si>
  <si>
    <t>Memorial provision and maintenance</t>
  </si>
  <si>
    <t>Provision, cleaning and maintenance of memorials (e.g. war memorials) and other structures such as statues, clocks etc. situated within the local authority boundary. In some cases this may be undertaken by church or other local organisations rather than the local authority.</t>
  </si>
  <si>
    <t>Hazardous waste collection</t>
  </si>
  <si>
    <t>Collection of waste which is of a hazardous nature and cannot be disposed of through regular household or business waste collections. This service is generally available free of charge to residents but the local authority may charge for commercial collection.</t>
  </si>
  <si>
    <t>Recycling advice</t>
  </si>
  <si>
    <t>A council may provide local citizens and businesses with general information about waste, recycling, greener alternatives, how to reduce waste and provide access and information about other organisations who may provide associated services (reducing junk mail, furniture reselling etc.)</t>
  </si>
  <si>
    <t>Logging</t>
  </si>
  <si>
    <t>Agirculture, fishing and forestry</t>
  </si>
  <si>
    <t>Agriculture, fisheries, forestry and food</t>
  </si>
  <si>
    <t>Agriculture, forestry and fishing</t>
  </si>
  <si>
    <t>Framework Life event &amp; identity service</t>
  </si>
  <si>
    <t>Citizenship ceremonies</t>
  </si>
  <si>
    <t>Ceremonies organised for individuals who have been granted citizenship. Attendance at the ceremony is the final step in the citizenship process and applicants for citizenship are required to attend to complete their application. Ceremonies are typically held at regular intervals and may be for groups of new citizens or for individuals.</t>
  </si>
  <si>
    <t>Accessibility of Web sites</t>
  </si>
  <si>
    <t>The local authority is expected to provide information via it's web site in a way which is accessible to all citizens and to advise citizens of the steps it has taken to meet the required government standards on accessibility</t>
  </si>
  <si>
    <t>Culture, organised events</t>
  </si>
  <si>
    <t>Culture, sport and recreation</t>
  </si>
  <si>
    <t>Leisure and culture</t>
  </si>
  <si>
    <t>Culture and entertainment
Sports</t>
  </si>
  <si>
    <t>Household waste assisted collection</t>
  </si>
  <si>
    <t>An assisted refuse collection service provided to residents who, through illness or infirmity, are unable to put out their refuse and do not have anyone else to assist them.</t>
  </si>
  <si>
    <t>Planning consultation</t>
  </si>
  <si>
    <t>Cultural &amp; social affairs</t>
  </si>
  <si>
    <t>Education, culture and sport</t>
  </si>
  <si>
    <t>Arts, entertainment and recreation</t>
  </si>
  <si>
    <t>The involvement of the public in the planning process. When planning applications are submitted there is a comprehensive system in place which ensures that proposals are publicised in order to invite comments from the local community. Where a development may be controversial a public enquiry may be held.</t>
  </si>
  <si>
    <t>Military</t>
  </si>
  <si>
    <t>Local Development Framework</t>
  </si>
  <si>
    <t>Public administration and defence; compulsory social security</t>
  </si>
  <si>
    <t>The Local Development Framework provides the planning framework for the consideration of planning applications within a local authority area.</t>
  </si>
  <si>
    <t>ICT</t>
  </si>
  <si>
    <t>Information and communication</t>
  </si>
  <si>
    <t>Financial assistance for housing associations</t>
  </si>
  <si>
    <t>Education or traineeship in another Member State</t>
  </si>
  <si>
    <t>Education and training</t>
  </si>
  <si>
    <t>Councils may provide funding to Housing Associations to provide new affordable and/or supported housing in their area</t>
  </si>
  <si>
    <t>Education and science</t>
  </si>
  <si>
    <t>Education, [e.g. state (public) schools, public universities, etc...]</t>
  </si>
  <si>
    <t>Schools and education</t>
  </si>
  <si>
    <t>Education and learning</t>
  </si>
  <si>
    <t>Education &amp; research</t>
  </si>
  <si>
    <t>Home improvement loans</t>
  </si>
  <si>
    <t>Local authorities may provide financial assistance (in the form of a mortgage or secured loan) to existing or prospective homeowners to enable them to carry out improvements and repairs on their property.</t>
  </si>
  <si>
    <t>Emergency services, (e.g. Fire, EMS, Law Enforcement, Search and Rescue, etc...)</t>
  </si>
  <si>
    <t>Environment, farming and marine</t>
  </si>
  <si>
    <t>Clinical household waste</t>
  </si>
  <si>
    <t>Nature and environment</t>
  </si>
  <si>
    <t>Environmental protection</t>
  </si>
  <si>
    <t>Environment and countryside</t>
  </si>
  <si>
    <t>Collection and safe disposal of household clinical waste. This includes items such as surgical waste, used syringes, drugs and pharmaceuticals.</t>
  </si>
  <si>
    <t>Environment</t>
  </si>
  <si>
    <t>Environment, agriculture &amp; natural resources</t>
  </si>
  <si>
    <t>Cross-border family rights, obligations and rules</t>
  </si>
  <si>
    <t>Premises licence</t>
  </si>
  <si>
    <t>Family and children</t>
  </si>
  <si>
    <t>Any premises requires a licence in order to carry out retail sale of alcohol or the provision of regulated entertainment or the provision of late night refreshment. A premises can be any location where such activities take place including a building, a moveable structure, an open space, a vehicle or vessel.</t>
  </si>
  <si>
    <t>Equality and diversity</t>
  </si>
  <si>
    <t>The LA is responsible for ensuring that equality and diversity is considered at all times both in employment policy and in the provision of services. Every authority should assess, and consult on, the impact of policy in relation to equality and diversity within their community</t>
  </si>
  <si>
    <t>Local access forums</t>
  </si>
  <si>
    <t>A Local Access Forum is used to advise the local authority and others on improving access to the countryside. Local authorities, highways authorities and any national park (or similar) authorities in an area are required to set up such a forum for their area.</t>
  </si>
  <si>
    <t>Childcare and parenting</t>
  </si>
  <si>
    <t>Starting, runnning and closing a business; Employees; Goods; Services; Funding a business; Public contracts; Health and safety at work</t>
  </si>
  <si>
    <t>Control &amp; monitoring Welfare &amp; social care service</t>
  </si>
  <si>
    <t>Business</t>
  </si>
  <si>
    <t>Vetting of contract and supplier staff</t>
  </si>
  <si>
    <t>Starting a business</t>
  </si>
  <si>
    <t>Business and employment</t>
  </si>
  <si>
    <t>Business and self-employed
Employing people</t>
  </si>
  <si>
    <t>Industry</t>
  </si>
  <si>
    <t>Anyone who is considered for employment in a position which involves working with children or other vulnerable people needs to be vetted to ensure their suitability. 
 In England and Wales the CRB has access to personal records held by the Police, the Department of Health, and the Department for Education and Skills ensuring the best possible scrutiny of applicants. 
 In Scotland Disclosure Scotland provides a valuable service protecting the vulnerable people in our society by helping organisations make safer recruitment decisions when duties involve contact with children or adults at risk. Disclosure Scotland in conjunction with the Scottish Criminal Records Office (SCRO) run checks against the Scottish Criminal History System (CHS) and the UK wide Police National Computer system (PNC) in order to ensure the best possible scrutiny of applicants . Disclosure certificates contain details about an applicants' criminal convictions and Enhanced Disclosure Certificates can, in certain circumstances, contain non-conviction information.</t>
  </si>
  <si>
    <t>Industries &amp; businesses</t>
  </si>
  <si>
    <t>Administration and Government</t>
  </si>
  <si>
    <t>Special needs library facilities</t>
  </si>
  <si>
    <t>Public sector</t>
  </si>
  <si>
    <t>Internal affairs</t>
  </si>
  <si>
    <t>Public administration</t>
  </si>
  <si>
    <t>Government and public sector</t>
  </si>
  <si>
    <t>Libraries may provide a range of services to meet the requirements of those with special needs. These may include talking books, Braille resources, large print, home library service , accessible computers etc.</t>
  </si>
  <si>
    <t>Citizens' and family rights; Consumer rights; protection of personal data</t>
  </si>
  <si>
    <t>Births, deaths and family</t>
  </si>
  <si>
    <t>Civil status
Funeral rites
Wedding ceremonies</t>
  </si>
  <si>
    <t>Immigration and integration
Individuals and society</t>
  </si>
  <si>
    <t xml:space="preserve">Births, deaths, marriages and care
Citizenship and living in the UK
Visas and immigration
</t>
  </si>
  <si>
    <t>Immigration
Society</t>
  </si>
  <si>
    <t>Registration - motor salvage operator</t>
  </si>
  <si>
    <t>Healthcare</t>
  </si>
  <si>
    <t>Any person who carries on a business that involves the recovery of salvageable parts from motor vehicles and the subsequent sale or disposal for scrap of the remainder of the vehicle, or the purchase of 'written off' vehicles for repair or resale, or other related activities needs to register with their local authority. 
 In Scotland the Road Safety Bill currently being considered by the Scottish Parliament may legislate in this area.</t>
  </si>
  <si>
    <t>Health, social care and wellbeing</t>
  </si>
  <si>
    <t>Family, well-being and health</t>
  </si>
  <si>
    <t>Health</t>
  </si>
  <si>
    <t>Health and social care</t>
  </si>
  <si>
    <t>Disabled people</t>
  </si>
  <si>
    <t>Service delivery consultation</t>
  </si>
  <si>
    <t>Consulting with individuals and businesses to ensure that services meet the needs of customers. This allows service users and other interested parties to have opportunities to be involved in planning, prioritising and monitoring of services. It also gives customers an opportunity to see all consultation activity, both current and in the past.</t>
  </si>
  <si>
    <t>Human health and social work activities</t>
  </si>
  <si>
    <t>Social housing policy</t>
  </si>
  <si>
    <t>The needs, resources, options and priorities for housing in the borough</t>
  </si>
  <si>
    <t>MOT testing</t>
  </si>
  <si>
    <t>Residence in another Member State</t>
  </si>
  <si>
    <t>Housing and local services</t>
  </si>
  <si>
    <t>Provision of MOT testing of vehicles at an accredited authority run testing station for local citizens and businesses. Typically the standard charge for an MOT test is payable.</t>
  </si>
  <si>
    <t>Building, living and energy</t>
  </si>
  <si>
    <t>Housing &amp; property
Construction</t>
  </si>
  <si>
    <t>Social services, (e.g. public housing, social welfare, food subsidies, etc...)</t>
  </si>
  <si>
    <t>Housing and property</t>
  </si>
  <si>
    <t xml:space="preserve">Construction
Real estate activities </t>
  </si>
  <si>
    <t>Community safety</t>
  </si>
  <si>
    <t>Justice and the law</t>
  </si>
  <si>
    <t>Crime, fear of crime and anti-social behaviour is an important consideration for local communities. Various agencies, including the local council and police, work with the community to reduce crime and risks to safety and to maintain quality of life for people who live, work and visit the area.</t>
  </si>
  <si>
    <t>Courts</t>
  </si>
  <si>
    <t>Legal matters</t>
  </si>
  <si>
    <t>Crime, justice and the law</t>
  </si>
  <si>
    <t>Justice</t>
  </si>
  <si>
    <t>Law and justice</t>
  </si>
  <si>
    <t>Judiciary</t>
  </si>
  <si>
    <t>Justice, legal system and public safety</t>
  </si>
  <si>
    <t>Community grants</t>
  </si>
  <si>
    <t>Funding made available to community or voluntary groups and organisations which are based in the local area and/or provide services to local people.</t>
  </si>
  <si>
    <t>Money and tax</t>
  </si>
  <si>
    <t>Economics</t>
  </si>
  <si>
    <t>Naming ceremonies</t>
  </si>
  <si>
    <t>Economic affairs &amp; finance</t>
  </si>
  <si>
    <t>Financial sector</t>
  </si>
  <si>
    <t>Economy and finance</t>
  </si>
  <si>
    <t>A Naming ceremony is a formal and dignified non-religious ceremony to celebrate the birth of a child or to welcome an adopted child or stepchild into a new family. The child or children can be of any age. Naming ceremonies have no legal status. ceremonies can usually be arranged at a Register Office or other approved venues.</t>
  </si>
  <si>
    <t>Financial and insurance activities</t>
  </si>
  <si>
    <t>Marriage renewal</t>
  </si>
  <si>
    <t>These ceremonies give married couples the opportunities to renew their marriage vows and to celebrate their married years together. Every ceremony will be unique and special people in the couples lives can be invited to take part in the ceremony. Ceremonies are secular and do not contain religious references. They are not restricted to the couples area of residence. The ceremony has no legal status and the couples marriage certificate must be shown before a ceremony can be booked.</t>
  </si>
  <si>
    <t>Civil funerals</t>
  </si>
  <si>
    <t>A civil funeral is a celebration reflecting the wishes of the deceased and their family. It is a personal and dignified tribute created by a professional celebrant who works closely with the family or executor and funeral director. The celebrant will aim to create a highly personal ceremony with the help of family and/or friends -recounting the person's experiences, attributes and qualities using music, poetry, readings and personal anecdotes. The civil funeral may be held anywhere except religious buildings and churches. The ceremony is appropriate for cremation or burial in a non-religious burial ground.</t>
  </si>
  <si>
    <t>Notice of marriage or civil partnership</t>
  </si>
  <si>
    <t>Couples intending to marry or form a civil partnership must both give notice to a registration office in the district where they have lived for seven full days immediately prior to giving notice. Notice must be given not less than 15 days before the ceremony. The registrar will issue an authorisation for the marriage or civil partnership to take place.</t>
  </si>
  <si>
    <t>Urban planning</t>
  </si>
  <si>
    <t>Planning and building</t>
  </si>
  <si>
    <t>Planning and development</t>
  </si>
  <si>
    <t>Urbanism and infrastructure</t>
  </si>
  <si>
    <t>Area waste strategy</t>
  </si>
  <si>
    <t>The Aim of an Area Waste Plan (AWP) is to contribute to the sustainable development of the area by developing Production systems that will control waste generation, reduce its environmental impact, improve resource efficiency, stimulate investment and maximise the economic opportunities arising from waste. The AWP covers all types of waste (household, commercial, industrial) but initially focuses on municipal waste (MW).</t>
  </si>
  <si>
    <t>Common Assessment Framework</t>
  </si>
  <si>
    <t>Shops</t>
  </si>
  <si>
    <t>The Common Assessment Framework (CAF) for Children and Young People is a key part of the strategy to shift the focus from dealing with the consequences of difficulties in children's lives to preventing things from going wrong in the first place. It is a nationally standardised approach to conducting an assessment of the needs of a child or young person and deciding how those needs should be met.</t>
  </si>
  <si>
    <t>Wholesale and retail trade; repair of motor vehicles and motorcycles</t>
  </si>
  <si>
    <t>Environmental information regulations</t>
  </si>
  <si>
    <t>Enforceable regulations that govern the public's right to access environmental information held by public authorities including local authorities. Environmental information covered by the regulations includes the state of the air, atmosphere, water, soil, land, landscape, as well as factors affecting the above elements such as substances, energy, noise, radiation or waste, emissions, discharges into the environment.</t>
  </si>
  <si>
    <t>Energy efficiency</t>
  </si>
  <si>
    <t>Travel within the Union</t>
  </si>
  <si>
    <t>Living in and visiting Scotland
Passports, travel and living abroad</t>
  </si>
  <si>
    <t>The council will provide advice on energy efficiency and carry out an assessment of a property. 
 In the UK the SAP is the Government's recommended system for energy rating of dwellings. The Standard Assessment Procedure is used for calculating the SAP rating, on a scale from 1 to 120, based on the annual energy costs for space and water heating and also for calculating the Carbon Index, on a scale of 0.0 to 10.0, based on the annual CO2 emissions associated with space and water heating. The SAP rating is used to fulfil requirements of the Building Regulations to notify and display an energy rating in new dwellings.</t>
  </si>
  <si>
    <t>Discover Flanders</t>
  </si>
  <si>
    <t>Tourism</t>
  </si>
  <si>
    <t>Passports, travel and living abroad</t>
  </si>
  <si>
    <t>Sports equipment hire</t>
  </si>
  <si>
    <t>Vehicles in the Union</t>
  </si>
  <si>
    <t>Provision of sports equipment which can be hired by participants at council operated sports facilities e.g. racquet hire, golf club hire etc.</t>
  </si>
  <si>
    <t>Driving, transport and travel</t>
  </si>
  <si>
    <t>Mobility and public works</t>
  </si>
  <si>
    <t>Transport</t>
  </si>
  <si>
    <t>Transportation infrastructure
Public transportation</t>
  </si>
  <si>
    <t>Traffic, journeys and transport</t>
  </si>
  <si>
    <t>Transport and highways</t>
  </si>
  <si>
    <t>Festive decorations</t>
  </si>
  <si>
    <t>Driving and transport</t>
  </si>
  <si>
    <t>Provision or organisation of festive decorations such as lights, Christmas tree etc. to be installed over the festive season.</t>
  </si>
  <si>
    <t>Transportation</t>
  </si>
  <si>
    <t>Transportation &amp; urban development</t>
  </si>
  <si>
    <t>Transporting and storage</t>
  </si>
  <si>
    <t>Catering, sales and vending</t>
  </si>
  <si>
    <t>Purity (Waste management)</t>
  </si>
  <si>
    <t>Electricity
Water supply network
Waste management, (e.g. wastewater, solid waste, recycling, etc...)</t>
  </si>
  <si>
    <t>Energy
Water</t>
  </si>
  <si>
    <t>Provision of catering services for functions or refreshments and vending facilities in public buildings.</t>
  </si>
  <si>
    <t>Energy</t>
  </si>
  <si>
    <t>Energy and extracives
Water, sanitation and waste management</t>
  </si>
  <si>
    <t>Electricity, gas, steam and air conditioning supply
Water supply; sewerage; waste managment and remediation activities</t>
  </si>
  <si>
    <t>Arts development</t>
  </si>
  <si>
    <t>Social support</t>
  </si>
  <si>
    <t>Support and development of arts in the local community. This is typically achieved by by giving residents the opportunity to take part in arts activities and also by providing information and support to local artists, arts groups and members of the public. The local authority may run arts projects in the community and work with local artists and other groups to plan future arts activity.</t>
  </si>
  <si>
    <t>Care and social welfare services</t>
  </si>
  <si>
    <t>Society and Welfare</t>
  </si>
  <si>
    <t>Social security &amp; welfare</t>
  </si>
  <si>
    <t>Social protection</t>
  </si>
  <si>
    <t>Work and retirement within the Union</t>
  </si>
  <si>
    <t>Working, jobs and careers</t>
  </si>
  <si>
    <t>Working, jobs and pensions</t>
  </si>
  <si>
    <t>Benefits and grants</t>
  </si>
  <si>
    <t>Sports development</t>
  </si>
  <si>
    <t>Advice and benefis</t>
  </si>
  <si>
    <t>Benefits</t>
  </si>
  <si>
    <t>Local authorities work closely with local, regional and national partners to create equitable and sustainable opportunities for sports participation at every level.</t>
  </si>
  <si>
    <t>Taxes, fees</t>
  </si>
  <si>
    <t>Taxes and duties</t>
  </si>
  <si>
    <t>Finance</t>
  </si>
  <si>
    <t>School bullying and harassment policy</t>
  </si>
  <si>
    <t>Schools should have a policy which sets out clearly what is considered as bullying and/or harassment, how pupils and parents should do if they suspect bullying is taking place and how the school should deal with reports of such incidents.</t>
  </si>
  <si>
    <t>Careers advice</t>
  </si>
  <si>
    <t>Public buildings</t>
  </si>
  <si>
    <t>Help for pupils who are about to leave school to choose a career or a further education/training course.</t>
  </si>
  <si>
    <t>Early years grant</t>
  </si>
  <si>
    <t>Population and society</t>
  </si>
  <si>
    <t>Grants to parents of pre-school children to be used to contribute towards a place in a pre-school or nursery.
 In the UK local authorities provide a grant to parents from the term after their 3rd birthday for a maximum of six terms. Pupils must attend a pre-school, nursery or school which is on the Early Years register in order to be eligible for the grant. Grants are for a minimum of 2.5 hours per day for a maximum of 5 days per week and for between 33 and 38 weeks a year.</t>
  </si>
  <si>
    <t>Consumers in crossborder situations</t>
  </si>
  <si>
    <t>Consumer questions</t>
  </si>
  <si>
    <t>School health promotion</t>
  </si>
  <si>
    <t>Promotion of a healthy living environment for pupils and staff. Health promotion addresses issues such as exercise, substances, emotional health and well-being, safety, sexual health and relationships and nutrition.</t>
  </si>
  <si>
    <t>Coastline management</t>
  </si>
  <si>
    <t>Licences, permits and permissions</t>
  </si>
  <si>
    <t>School nursing</t>
  </si>
  <si>
    <t>School nurses provide confidential health advice for children and young people, reviewing the health of the school population and working with schools to create an environment that promotes healthy living.</t>
  </si>
  <si>
    <t>School transport</t>
  </si>
  <si>
    <t>Diplomacy</t>
  </si>
  <si>
    <t>Local authorities must provide transport where they consider it necessary to ensure that a child goes to school. If transport is necessary, then it must be provided free of charge. In most cases it is up to the local authority to decide what transport is necessary. Eligibility is usually determined according to age of the pupil and/or the distance which the pupil lives from school.</t>
  </si>
  <si>
    <t>Security</t>
  </si>
  <si>
    <t>Support for gifted children</t>
  </si>
  <si>
    <t>Security and disaster management</t>
  </si>
  <si>
    <t>Schools should have in place a policy which helps to identify gifted and talented children in all areas of the curriculum and ensure that they are achieving their potential</t>
  </si>
  <si>
    <t>Trade</t>
  </si>
  <si>
    <t>Toy libraries</t>
  </si>
  <si>
    <t>Loan of toys, play equipment and resources appropriate to individual children's needs and also for group use. Generally available to parents and groups working with children in the local area</t>
  </si>
  <si>
    <t>Transition between schools</t>
  </si>
  <si>
    <t>Demographics</t>
  </si>
  <si>
    <t>Provision of support for pupils when moving between nursery and primary schools or primary and secondary schools to ensure that pupils are prepared for the transition. This also includes school moves as a result of local reorganisation (school closures etc.)</t>
  </si>
  <si>
    <t>Citizenship education</t>
  </si>
  <si>
    <t>Providing pupils with the knowledge, understanding and skills which prepare them to play an active role as citizens. Ensuring that pupils have a clear understanding of their roles, rights and responsibilities in relation to their local, national and international communities.</t>
  </si>
  <si>
    <t>Rural</t>
  </si>
  <si>
    <t>Behaviour development</t>
  </si>
  <si>
    <t>International affairs</t>
  </si>
  <si>
    <t>International issues</t>
  </si>
  <si>
    <t>Educational psychologists work closely with teachers and parents to help children who are having difficulties with: Learning and general development, including reading, writing, spelling and numbers; Emotions and behaviour; Making good relationships with other children and with adults.</t>
  </si>
  <si>
    <t>Extended schools</t>
  </si>
  <si>
    <t>An extended school provides a range of activities and services, often beyond the school day, to help meet the needs of its pupils, their families and the wider community.</t>
  </si>
  <si>
    <t>Regions and cities</t>
  </si>
  <si>
    <t>Homes in multiple occupancy licence</t>
  </si>
  <si>
    <t>Forestry and logging</t>
  </si>
  <si>
    <t>"Landlords of houses of multiple occupation (with more than two households or tenants) are required to be licensed by the Local Authority. 
 In Scotland any rented property which is occupied by three or more unrelated people, who share a kitchen, bathroom or toilet, must have a licence from the local authority."@en</t>
  </si>
  <si>
    <t>Fishing and aquaculture</t>
  </si>
  <si>
    <t>Feedback Public space management &amp; heritage service</t>
  </si>
  <si>
    <t>Light pollution</t>
  </si>
  <si>
    <t>Dealing with reports of incidents of light pollution</t>
  </si>
  <si>
    <t>Mining and quarrying</t>
  </si>
  <si>
    <t>Commercial property development</t>
  </si>
  <si>
    <t>Accommodation and food service activities</t>
  </si>
  <si>
    <t>A local authority may provide financial support to help develop and redevelop industrial and commercial land and buildings. Assistance is directed towards work which will create or enhance existing floor space, bring currently obsolete/vacant land and buildings into beneficial use and improve working conditions</t>
  </si>
  <si>
    <t>Advertising</t>
  </si>
  <si>
    <t>Professional, scientific and technical activities</t>
  </si>
  <si>
    <t>Demand responsive transport</t>
  </si>
  <si>
    <t>Provision of on demand transport services for local citizens usually available in areas not covered by main public transport routes.</t>
  </si>
  <si>
    <t>Administrative and support service activities</t>
  </si>
  <si>
    <t>Journey planning</t>
  </si>
  <si>
    <t>Other services activities</t>
  </si>
  <si>
    <t>Providing members of the public with a means to plan a journey to and from any address or station (bus or rail) within the local area. The planner usually includes all forms of public transport ( often including walking) and calculates the journey based on departure and arrival times.</t>
  </si>
  <si>
    <t>Activities of households as employers; undifferentiated goods - and services - producing activities of households for own use</t>
  </si>
  <si>
    <t>Real time transport information</t>
  </si>
  <si>
    <t>Provision of real time information on operating public transport. E.g. Finding out the time of the next bus using the Internet, SMS or WAP</t>
  </si>
  <si>
    <t>Activities of extraterritorial organisations and bodies</t>
  </si>
  <si>
    <t>Invesments</t>
  </si>
  <si>
    <t>Planned transport service changes</t>
  </si>
  <si>
    <t>Notification to the public (and usually to the local authority) of planned changes to services (routes and timetables) of local public transport.</t>
  </si>
  <si>
    <t>Transport service disruption information</t>
  </si>
  <si>
    <t>Notification to the public of any current travel problems causing disruption to public transport services in the local area.</t>
  </si>
  <si>
    <t>Stations, stops and shelters</t>
  </si>
  <si>
    <t>Provision of stations (train, bus, metro etc.), interchanges, bus stops and shelters and associated facilities.</t>
  </si>
  <si>
    <t>Transport tickets and passes</t>
  </si>
  <si>
    <t>Provision of information on and sales of the different types of tickets and passes available for public transport in the local area</t>
  </si>
  <si>
    <t>Cadastre</t>
  </si>
  <si>
    <t>Transport timetable information</t>
  </si>
  <si>
    <t>Other services</t>
  </si>
  <si>
    <t>Publication of timetables for local transport including trains, buses, metro/underground, tram and any other forms of public transport</t>
  </si>
  <si>
    <t>Septic tanks and cesspits</t>
  </si>
  <si>
    <t>Cesspools and septic tanks should normally be emptied at least once a year to avoid problems occurring. Councils will usually provide this service for local residents and businesses under payment of the appropriate charge. 
 Scottish water provide this service in Scotland.</t>
  </si>
  <si>
    <t>Personal alcohol and entertainment licence</t>
  </si>
  <si>
    <t>Granting of personal licences to individuals to supply, or to authorise the supply of alcohol.</t>
  </si>
  <si>
    <t>Housing referrals</t>
  </si>
  <si>
    <t>The council may refer tenants to Registered Social Landlords (housing associations) within the council area or to the housing division of another LA where a move to another area is a possibility. RSLs will normally operate a scheme with the council whereby a proportion of their property is set aside for people on the council's housing waiting list.</t>
  </si>
  <si>
    <t>House clearance and re-housing</t>
  </si>
  <si>
    <t>Where a property is unfit to live in the LA may decide to demolish it and redevelop the site (which may mean the clearance of neighbouring property). The council will usually offer the owners the market value of the property and repay expenses associated with moving plus possible compensation. Where the property is rented tenants will be given priority for re-housing in a council property.</t>
  </si>
  <si>
    <t>Empty residential properties</t>
  </si>
  <si>
    <t>Empty residential properties are a target for squatters, vandals and burglars. They could be used to provide homes for the many people who need one. Councils will act on reports of empty properties and may provide grants for renovation and/or rental schemes to encourage owners to make use of empty properties.</t>
  </si>
  <si>
    <t>Business continuity advice</t>
  </si>
  <si>
    <t>Provision of advice on business continuity management in the event of a civil emergency to local businesses and voluntary organisations</t>
  </si>
  <si>
    <t>Asylum seekers - nationality checking</t>
  </si>
  <si>
    <t>Checking of applications for citizenship prior to submission of the application to the relevant authority.</t>
  </si>
  <si>
    <t>Defence</t>
  </si>
  <si>
    <t>Economic information and analysis</t>
  </si>
  <si>
    <t>Publishing details of a wide range of information covering aspects of the areas economy including statistics and key facts on economic strategy, trends and forecasting, the local labour market and area profiles.</t>
  </si>
  <si>
    <t>Management of personal financial affairs</t>
  </si>
  <si>
    <t>Administering the financial affairs of people who may be living in their own home or a residential home who are having difficulty managing their own affairs. As appointee the council will arrange to receive their income from the Benefits Agency and pay their bills.</t>
  </si>
  <si>
    <t>Support for young people leaving care</t>
  </si>
  <si>
    <t>The local authority provides support for young people in the care of the council to prepare for their future. The council will work alongside the young person to prepare a plan for their future up until the age of 21 (or 24 if in further education). The plan should cover finance, education and employment, accommodation, health and emotional welfare.</t>
  </si>
  <si>
    <t>Youth leadership training</t>
  </si>
  <si>
    <t>Training for workers employed in Youth services to assist them in delivering their work effectively. The training aims to support workers in effective leadership, specialist skills and health and safety based issues.</t>
  </si>
  <si>
    <t>Nursery inspections</t>
  </si>
  <si>
    <t>All nurseries have to be registered with the relevant authority and are subject to regular inspections of children's progress towards early learning goals as set out in national standards. 
 In England and Wales inspections are carried out by Ofsted.
 The Care Commission and HMIE are responsible for the regulation and inspection of nurseries in Scotland.</t>
  </si>
  <si>
    <t>International students</t>
  </si>
  <si>
    <t>Advice and information for international students wishing to study in the country including scholarships, visa arrangements, fees and working while studying.</t>
  </si>
  <si>
    <t>Parental custody</t>
  </si>
  <si>
    <t>Decisions on arrangements for children taken as part of divorce proceedings. The court generally considers arrangements concerning where a child will live, their day to day care, their health and education, financial support and whether the other parent will see the child and how often.</t>
  </si>
  <si>
    <t>Child maintenance payments</t>
  </si>
  <si>
    <t>Child maintenance is paid for children who live away from one or both of their parents. It is an amount of money paid regularly by the non-resident parent for the child. 
 In the UK the Child Support Agency calculates and collects child maintenance for parents and children who normally live in the UK</t>
  </si>
  <si>
    <t>Childhood immunisation</t>
  </si>
  <si>
    <t>The immunisation service provides a programme of childhood vaccinations against diseases such as polio and measles. It also provides vaccines against seasonal and pandemic influenza (flu)Â and Pneumococcal infections.</t>
  </si>
  <si>
    <t>Registration of responsibilities for children</t>
  </si>
  <si>
    <t>Registration of parental responsibility for a child other than when a birth is first registered. Parental responsibility gives the parent legal rights in respect of the child. Parental responsibility other than at birth is most commonly acquired by the partner of an unmarried mother or of a currently responsible parent.</t>
  </si>
  <si>
    <t>Public disorder incidents</t>
  </si>
  <si>
    <t>Dealing with report of incidents where someone whose conduct in a public place is likely to cause, or intends to cause harassment, alarm or distress to anyone present or if there is intent to cause anyone present to believe that violence is imminent or likely to be provoked.</t>
  </si>
  <si>
    <t>Neighbourhood watch</t>
  </si>
  <si>
    <t>A partnership where people come together to make their communities safer. It involves the Police, Community Safety departments of local authorities, other voluntary organisations and, above all, individuals and families who want to make their neighbourhoods better places to live.</t>
  </si>
  <si>
    <t>Road traffic accidents</t>
  </si>
  <si>
    <t>Responding to reports of incidents within the public highway involving a vehicle and resulting in injury to a road user or causing a hazard to other vehicles/road users</t>
  </si>
  <si>
    <t>Emergency veterinary services</t>
  </si>
  <si>
    <t>Provision of veterinary services which are required as the result of an emergency incident or an event involving animals which may constitute a hazard to public health.</t>
  </si>
  <si>
    <t>Severe weather warnings</t>
  </si>
  <si>
    <t>Issuing of warnings of potential extreme weather which may cause danger to life or severe disruption to communications or transport.</t>
  </si>
  <si>
    <t>Major incident response</t>
  </si>
  <si>
    <t>Responding to a significant event which may cause or has the potential to cause multiple serious injuries, cases of ill-health or loss of life or serious disruption or extensive damage to property.</t>
  </si>
  <si>
    <t>Major incident clean up/repair</t>
  </si>
  <si>
    <t>Carrying out repairs or cleaning up after a major incident to ensure there is no further risk to public safety.</t>
  </si>
  <si>
    <t>Firearms crime</t>
  </si>
  <si>
    <t>Dealing with incidents involving the use of firearms</t>
  </si>
  <si>
    <t>Home security assessment</t>
  </si>
  <si>
    <t>Specific, immediate, and practical security advice to householders that if implemented, may help to reduce the chance of them becoming a victim of crime.</t>
  </si>
  <si>
    <t>Digital</t>
  </si>
  <si>
    <t>Air rescue</t>
  </si>
  <si>
    <t>Rescue of victims of accidents and emergencies from locations not easily accessible by other means or in situations where transfer to hospital by conventional ambulance could risk the safety of a victim. Air rescue can also provide direct transport to specialist units.</t>
  </si>
  <si>
    <t>Mountain rescue</t>
  </si>
  <si>
    <t>The Mountain rescue service will provide assistance to anyone who becomes lost or injured in the mountains, fells or moorland for whatever reason. The service is provided 24 hours per day 7 day per week and operates in all weather conditions. Mountain Rescue in the whole of the United Kingdom is free of charge both to the person rescued and to any organisation to which they may belong.</t>
  </si>
  <si>
    <t>Offshore rescue</t>
  </si>
  <si>
    <t>Rescue of victims of accidents and emergencies occurring in offshore waters.</t>
  </si>
  <si>
    <t>Cave rescue</t>
  </si>
  <si>
    <t>Rescue of victims of accidents or emergencies in underground cave systems</t>
  </si>
  <si>
    <t>Control &amp; monitoring Emergency service</t>
  </si>
  <si>
    <t>Medical control</t>
  </si>
  <si>
    <t>Assessment of any medical risk to the public in an emergency situation (e.g. the release of chemicals into the environment) and the instigation of procedures to minimise any such risk such as evacuation, decontamination etc.</t>
  </si>
  <si>
    <t>Medical emergency response</t>
  </si>
  <si>
    <t>Responding to requests from the public for attendance at a medical emergency</t>
  </si>
  <si>
    <t>Water/flood rescue</t>
  </si>
  <si>
    <t>Rescue of victims of incidents involving flooding or inland waterways.</t>
  </si>
  <si>
    <t>Patient transport</t>
  </si>
  <si>
    <t>Transport of patients to and from hospital appointments where they are unable to use public/private transport.</t>
  </si>
  <si>
    <t>Air ambulance</t>
  </si>
  <si>
    <t>The use of helicopters to transfer critically injured or ill patients who require the fastest, most direct route of transport to hospital.</t>
  </si>
  <si>
    <t>Crime prevention</t>
  </si>
  <si>
    <t>Providing advice and information on reducing the risk and fear of crime. Advising individuals and businesses on how to protect themselves and their property.</t>
  </si>
  <si>
    <t>Members - committee membership</t>
  </si>
  <si>
    <t>A committee is a group of councillors chosen by the Council to make decisions about an area of service such as Planning or Licensing and Appeals. Councillors appointed to serve on Committees reflect the overall political make-up of the Council. The Council decides the size of committees and appoints the Chair. Committees set the objectives and policy for their service and oversee their implementation by the officers.</t>
  </si>
  <si>
    <t>Members - elections - polling stations</t>
  </si>
  <si>
    <t>Provision, manning and publicity for polling stations, including the payment of staff (exclude manning and payment)</t>
  </si>
  <si>
    <t>Members - elections - results</t>
  </si>
  <si>
    <t>Appointment of a returning officer, the arrangements for the count (including recruitment and payment of staff) and the declaration of results as well as the publication.</t>
  </si>
  <si>
    <t>Navigation and berthing</t>
  </si>
  <si>
    <t>An authority is responsible for monitoring navigation and berthing in waterways under their control and for ensuring regulations are complied with.</t>
  </si>
  <si>
    <t>Information Science service</t>
  </si>
  <si>
    <t>Scientific services</t>
  </si>
  <si>
    <t>The fundamental purpose of the Scientific Service is to protect the public from unfair or unsafe trade practices and to promote good health and clean environment for the benefit of local citizens and businesses. The Service provides a scientific advisory and analytical service, of a quality acceptable to UK Government and the EC. The service operates in four key areas - food standards, consumer safety, environmental protection and health and safety at work.</t>
  </si>
  <si>
    <t>Tenant participation</t>
  </si>
  <si>
    <t>Tenant participation is the full involvement of tenants in how their homes and estates are managed, with the aim of improving housing services and improving the quality of life in local communities.</t>
  </si>
  <si>
    <t>Postal voting</t>
  </si>
  <si>
    <t>Provision of a facility whereby people who cannot attend the polling station on an election day can have postal ballot papers sent to them.</t>
  </si>
  <si>
    <t>Museum collections</t>
  </si>
  <si>
    <t>Information about collections on display in local museums. Collections may be of local or national interest and may be permanently on display within local museums or available for a limited period of time.</t>
  </si>
  <si>
    <t>Museum events and exhibitions</t>
  </si>
  <si>
    <t>Information about any events or exhibitions organised at museums with the local authority area.</t>
  </si>
  <si>
    <t>Members - executive forward plan</t>
  </si>
  <si>
    <t>Each council is required to provide a forward plan of key decisions to be made by the executive. The plan is required to cover a period of four months and to be updated every month.</t>
  </si>
  <si>
    <t>Members - allowances</t>
  </si>
  <si>
    <t>Payment of allowances and expenses to members</t>
  </si>
  <si>
    <t>Members - minutes, agendas and reports</t>
  </si>
  <si>
    <t>By law, the Council must produce an accurate record of all decisions taken and recommendations made by the Council and its Committees and Panels. Where these contain matters of a personal or confidential nature such documents need not be made available to the public but should be circulated to relevant members using appropriate communication channels.</t>
  </si>
  <si>
    <t>Inshore rescue</t>
  </si>
  <si>
    <t>Rescue of victims of accidents and emergencies occurring in inshore (coastal) waters.</t>
  </si>
  <si>
    <t>Municipal banking</t>
  </si>
  <si>
    <t>A municipal bank is generally set up by a partnership or association between the local council and a private banking organisation. Customers can be sure of the bank's financial security because the Council guarantees all deposits.</t>
  </si>
  <si>
    <t>Business directories</t>
  </si>
  <si>
    <t>Provision of a directory which provides details of local businesses.</t>
  </si>
  <si>
    <t>Registering business premises</t>
  </si>
  <si>
    <t>Business premises are required to be registered with the local authority. Following an application an Officer will visit premises to check they meet health and safety guidelines and conform with local Byelaws. Premises will be inspected on a regular basis once registered.</t>
  </si>
  <si>
    <t>Children's hearings</t>
  </si>
  <si>
    <t>A Children's Hearing is a lay tribunal of three members. It must not be wholly male or female and aims to have a balance of age and experience. One of the three panel members will chair the hearing. The hearing considers and makes decisions on the welfare of the child.</t>
  </si>
  <si>
    <t>Children's panel recruitment</t>
  </si>
  <si>
    <t>The Children's Panel makes vital decisions about vulnerable children in need of care or who have offended, at a Children's Hearing.
 Each hearing is a lay tribunal involving three members of the panel and must consist of at least one man and one woman. It should also where possible reflect a mix of ages and experience.
 The hearing is usually held in a relatively informal setting and is chaired by one of the panel members.
 The local authority provides information about how to become a children's panel member. 
 In Scotland the children's hearings system relies on the involvement of around 2,500 volunteers who give their time and commitment to training and serving as children's panel members.</t>
  </si>
  <si>
    <t>Community wardens</t>
  </si>
  <si>
    <t>Wardens deal with a range of quality of life issues, such as keeping neighbourhoods clean, removing graffiti and reporting any issues to the relevant organisations and authorities. The Wardens work with the Police and other agencies to help reduce crime, the fear of crime and all types of antisocial behaviour.</t>
  </si>
  <si>
    <t>Civic recognition and awards</t>
  </si>
  <si>
    <t>Recognising the outstanding achievements of individuals and groups and the contributions people make to life in the community in the form of civic recognition or awards typically at an annual awards ceremony.</t>
  </si>
  <si>
    <t>Calibration and testing</t>
  </si>
  <si>
    <t>Businesses using weighing or measuring equipment for trade must ensure that it has been tested for accuracy and passed fit for such use by a weights and measures inspector or an authorised body.</t>
  </si>
  <si>
    <t>Council - common good funds</t>
  </si>
  <si>
    <t>Some local authorities and/or communities have 'Common Good Funds' which they can spend in prescribed ways for the benefit of the community.</t>
  </si>
  <si>
    <t>Permission to film and photograph</t>
  </si>
  <si>
    <t>Prior to commecing filming in any publically owned building or location it is necessary for the film makers to obtain permission from the building or land owner.</t>
  </si>
  <si>
    <t>Permission to host events</t>
  </si>
  <si>
    <t>All events and activities held on publicly owned land require permission to be obtained in advance. This applies to events of all sizes, from small community initiatives and promotion days to large scale productions that attract thousands of spectators. Organisers will usually be required to submit an application and may be asked to provide insurance details, necessary permits/licences/certificates and health and safety information. Whilst permission is not needed for events which are to be held on private land it is recommended that the authorities are advised so that they can ensure adequate health and safety arrangements are in place.</t>
  </si>
  <si>
    <t>Musical instrument hire</t>
  </si>
  <si>
    <t>Parents and carers can hire an instrument for their child to use in music lessons at school.</t>
  </si>
  <si>
    <t>Control &amp; monitoring Utilities service</t>
  </si>
  <si>
    <t>Private water supply analysis</t>
  </si>
  <si>
    <t>In general terms a private water supply is on which is not a 'mains' supply. Most private supplies are situated in the more remote, rural parts of the country. The source of the supply may be a well, borehole, spring, burn, river, loch or lochin. The supply may serve just one property or several properties through a network of pipes. The environmental health department will usually offer to monitor the quality and safety of private drinking water supplies. In most circumstances, for domestic premises this is a free service. Tests on the chemical and microbiological quality of the water will be carried out. Guidance will be provided to improve the quality of the water should it fail any of the tests.</t>
  </si>
  <si>
    <t>Farming advice</t>
  </si>
  <si>
    <t>Provision of information and advice to farmers or prospective farmers. Anyone who owns livestock has many legal responsibilities and the local authority can provide information on what is required under this legislation and to provide a contact for further, more specialised guidance and information if required.</t>
  </si>
  <si>
    <t>Feed hygiene registration</t>
  </si>
  <si>
    <t>Registration with the local authority of all businesses that make, use or market animal feeds (including farms but excluding pet food retailers). Businesses already registered with other official schemes do not need to make a new registration.</t>
  </si>
  <si>
    <t>Housing Care and Repair scheme</t>
  </si>
  <si>
    <t>The Care and Repair project is for elderly or disabled owner/occupiers or private sector tenants who require repairs or improvements to their home. The service excludes decoration, gardening, fencing, slabbing etc. Clients are required to pay the cost of the materials only. A hardship fund will operate to pay for materials in limited cases. If you are unsure whether the small repairs service can assist, please telephone for advice.</t>
  </si>
  <si>
    <t>Rent determination</t>
  </si>
  <si>
    <t>The local authority is obliged to send details of a tenancy to the Rent Office for private tenants in receipt of housing benefit whose tenancy commenced after 1 January 1989, the local authority is obliged to send details of your tenancy to the Rent Officer. It is the responsibility of the Rent Officer to tell us if you are being charged a reasonable rent for your accommodation. The Rent Officer will make a determination and advise us of the appropriate rent to be used in your Housing Benefit assessment.</t>
  </si>
  <si>
    <t>Special needs capital grants</t>
  </si>
  <si>
    <t>If you are unable to afford to buy a home suitable for your needs, you may be able to apply for a special needs capital grant.</t>
  </si>
  <si>
    <t>Planning area search</t>
  </si>
  <si>
    <t>Area searches provide a check of the neighbourhood surrounding a property to find out what planning applications have been approved or refused. It provides current and historic planning application information for a specified area around a chosen property.</t>
  </si>
  <si>
    <t>Crofting and rural house purchase grants</t>
  </si>
  <si>
    <t>If you live in a rural area or on a croft, you may be eligible for a grant to help towards the purchase or construction of your own home.</t>
  </si>
  <si>
    <t>Property enquiries certificates</t>
  </si>
  <si>
    <t>When a property is being sold a solicitor will carry out conveyancing duties which normally include a property search. The local authority can carry out these searches and provide aÂ Property Enquiry CertificateÂ detailing issues relating to Planning, Building Control, Environmental Health, Housing, Roads, etc.</t>
  </si>
  <si>
    <t>European Public Information Centre (EPIC) network</t>
  </si>
  <si>
    <t>European Public Information Centres provides the general public with ready access to European Union information. Usually based within libraries they contain information on, and guides to, Europe and the European Union.</t>
  </si>
  <si>
    <t>framework Culture, sport &amp; leisure service</t>
  </si>
  <si>
    <t>Library collections</t>
  </si>
  <si>
    <t>Libraries have collections of local materials which are available for reference only with smaller collections available for loan.</t>
  </si>
  <si>
    <t>Online library resources</t>
  </si>
  <si>
    <t>Public libraries in your area may subscribe to a number of online resources. All will be available in any library. Some mayÂ also available from home.</t>
  </si>
  <si>
    <t>Outdoor activity centres</t>
  </si>
  <si>
    <t>Provision of outdoor activity centres for use by schools or other groups.</t>
  </si>
  <si>
    <t>Advertisement control</t>
  </si>
  <si>
    <t>Planning permission is required for certain types of advertisements and advertisements in specified areas. Copies of a Direction made under the relevant legislation must be kept open to inspection.</t>
  </si>
  <si>
    <t>Natural heritage areas</t>
  </si>
  <si>
    <t>Maintenance and publication of a register of National Heritage areas which is available for public inspection.</t>
  </si>
  <si>
    <t>Exhaust emission testing</t>
  </si>
  <si>
    <t>A local authority may carry out roadside vehicle emission checks in an effort to reduce pollution from road traffic. All vehicles which are stopped will be tested to see if their vehicle is emitting pollutants above the legal standard. Drivers of vehicles which fail the test may have to pay a fine.</t>
  </si>
  <si>
    <t>Idling vehicles</t>
  </si>
  <si>
    <t>A local authority may enforce powers to deal with idling vehicles. If you idle your vehicle unnecessarily while stopped you could be faced with a fixed penalty ticket</t>
  </si>
  <si>
    <t>Smoking ban</t>
  </si>
  <si>
    <t>Enforcemnet of a ban on smoking in most enclosed public spaces. Environmental Health Officers have the power to enter all 'no-smoking premises' in order to establish that the smoke-free legislation is being enforced in accordance with the law and can give out fixed penalty notices to people whom they believe are committing, or have committed, an offence.</t>
  </si>
  <si>
    <t>Re-use of public sector information</t>
  </si>
  <si>
    <t>On 1 July 2005 a new European Directive came into force which allows people to apply to re-use information held by the Council. 'Re-use' means using the information for a purpose other than the purpose for which the document was originally produced. This could include a commercial purpose. The new directive does not provide access to the information itself.</t>
  </si>
  <si>
    <t>School breakfast clubs</t>
  </si>
  <si>
    <t>Provision of breakfast for pupils in schools.</t>
  </si>
  <si>
    <t>Education in hospital</t>
  </si>
  <si>
    <t>Teaching is provided on the Children's Wards of hospitals for those children who are well enough, but medical treatment takes precedence. When a child is discharged from hospital but is unable to return to school for some time, we can make a request for tuition at home. This is provided on medical ground and must be approved by the Local Education Authority.</t>
  </si>
  <si>
    <t>Bail accommodation</t>
  </si>
  <si>
    <t>The criminal justice social work department provide assistance in finding suitable accommodation. The court needs to maintain contact with an accused person during the process of their case. As such, where a person lives has a significant effect on the bail decision. Bail accommodation aims to decrease unnecessary custodial remands by assisting those who are either homeless or who are otherwise unable to offer an acceptable address. Courts can attach a condition of residence to a bail order.</t>
  </si>
  <si>
    <t>Bail information</t>
  </si>
  <si>
    <t>The criminal justice social work department provide of verified information to the courts to assist in decision making. The aim is to provide independent, factual verified information about accused persons held in police custody prior to a court appearance the following day.</t>
  </si>
  <si>
    <t>Bail supervision</t>
  </si>
  <si>
    <t>The criminal justice social work department identify and provide services for those people on, or at risk of, a custodial remand who, if subject to supervision, could be considered for bail. This could be before trial or before sentence. As well as supervision there is also provision for services which facilitate the protection of the public by addressing the potential risk of re-offending by bailees while on bail. Bail supervision schemes identify individuals, based on assessed need, who require a level of intensive support and would suffer extreme difficulties if sent to custody. Under Bail Supervision, priority should be given to those with mental health problems, women accused, single parents and young people aged between 16 and 17.</t>
  </si>
  <si>
    <t>Dog waste bins</t>
  </si>
  <si>
    <t>Provision of bins for the collection of dog waste in local public areas. Bins are emptied on a regular basis.</t>
  </si>
  <si>
    <t>Children's Hearings - Supervision Requirement</t>
  </si>
  <si>
    <t>If a Children's Hearing thinks compulsory measures of supervision are appropriate it will impose a supervision requirement, which may be renewed annually until the child becomes 18. The hearing has a wide scope to insert any condition in a Supervision Requirement, and the local authority is responsible for ensuring that it is implemented. In most cases the child will continue to live at home but will be under the supervision of a social worker. In some cases the hearing will decide that the child should live away from his home with relatives or foster parents, or in one of several establishments managed by local authority or voluntary organisations, such as children's homes, residential schools or secure accommodation. A hearing does not have power to fine the child or young person or his parents. All decisions made by hearings are legally binding on that child or young person.</t>
  </si>
  <si>
    <t>Community Reparation Orders</t>
  </si>
  <si>
    <t>CROs are a low tariff order and will be confined to summary cases - i.e. crimes of a less serious nature that are heard without a jury in the district and sheriff courts. They focus specifically on making reparation for anti-social behaviour by providing 10 to 100 hours of unpaid work. CROs will expand the existing range of community disposals. Existing disposals with a restorative element are either high tariff, for example community service orders, or designed to deal with a specific group, such as supervised attendance orders for fine defaulters</t>
  </si>
  <si>
    <t>Community service orders</t>
  </si>
  <si>
    <t>In law community service is an alternative to custody. It offers offenders the opportunity to make reparation to the community for the offences they have committed by undertaking work for community groups and individuals who are unable for a variety of reason to carry out the work for themselves.</t>
  </si>
  <si>
    <t>Court fines - supervision of payment</t>
  </si>
  <si>
    <t>Local authorities should show a commitment to diverting from custody those who have received a financial penalty in the Court which they are unable to pay.</t>
  </si>
  <si>
    <t>Diversion from prosecution</t>
  </si>
  <si>
    <t>Diversion from prosecution is the referral of an accused to social work or other agencies where it is believed that formal criminal justice proceedings are not necessary (i.e. where there is no overriding public interest for a prosecution). The accused is then dealt with through 'diversion schemes' which aim to address underlying causes of offending. Diversion is designed to prevent individuals being prematurely "up-tariffed" into a custodial sentence and to stop the cycle of offending/punishment before it starts. Particular groups are targeted by this scheme: Accused with mental health difficulties or learning disabilities Drug and alcohol misusing accused Female accused Young (16 and 17 year old)</t>
  </si>
  <si>
    <t>Drug treatment and testing orders</t>
  </si>
  <si>
    <t>Free-standing order which can run in parallel with a Probation Order. The order is supervised by an officer of the local authority whose role is to maintain overall control of the order, keeping abreast of the treatment side to report on progress to the court and ensure that work is being done to tackle other issues related to the subject's offending. The drug court team is an interdisciplinary team which has criminal justice social workers, addiction workers and medical staff working closely together. This enables an intensive assessment and supervision service to be provided which research has shown is effective in reducing drug dependency and related offending behaviour.</t>
  </si>
  <si>
    <t>Means Enquiry reports</t>
  </si>
  <si>
    <t>Local Authorities are responsible for Means Enquiry Reports to provide information to the courts to inform their decisions on the appropriate level of any fine</t>
  </si>
  <si>
    <t>Parole reports</t>
  </si>
  <si>
    <t>Social workers, based in the prison and in the community, prepare Home Circumstances Reports for the Parole Board to help them decide whether or not they should allow a prisoner to be released early.</t>
  </si>
  <si>
    <t>Probation orders</t>
  </si>
  <si>
    <t>Someone who is placed on probation will have to keep regular contact with their social worker and comply with all condition of the order. Contact will be maintained with individuals as required to ensure firm supervision of the probation conditions and may vary according to individual circumstances. During probation, social worker will visit the person's home and may involve family members to ensure the order is completed successfully. The social worker has to make sure that the conditions of the probation order are being met and also to help the probationer avoid further trouble. This involves discussing previous offences committed and looking at ways to avoid this happening again. The social worker may also direct the probationer to attend counselling or other programmes if they assess that it will help him or her avoid further trouble.</t>
  </si>
  <si>
    <t>Social Enquiry reports</t>
  </si>
  <si>
    <t>Following conviction, or a finding at an Examination of the Facts (EOF) that the person did the act or made the omission constituting the offence, the court may ask for a social enquiry report (SER) to be provided by criminal justice social work staff in accord with national standards. Reports are prepared for all young offenders under the age of 21, all adult offenders who may be sentenced to custody for the first time and any other case as the sentencer may determine.</t>
  </si>
  <si>
    <t>Supervising attendance orders</t>
  </si>
  <si>
    <t>A supervised attendance order is in effect a fine on time, which offenders require to use for constructive activity. Once made, this order clears the fine. Local authorities have responsibilities for supervising attendance orders. There are specialist supervised attendance officers attached to the court based social work unit. These officers monitor attendance and performance, and deal with non-compliance and breach.</t>
  </si>
  <si>
    <t>Throughcare</t>
  </si>
  <si>
    <t>Throughcare is the process of social work support and supervision of an offender and his or her family from the point of sentencing to release from prison and to the eventual discharge of the parole order or license or the supervised release order.</t>
  </si>
  <si>
    <t>Camping and caravan sites</t>
  </si>
  <si>
    <t>Provision of camping and caravan facilities by local authorities</t>
  </si>
  <si>
    <t>Zoos and farm parks</t>
  </si>
  <si>
    <t>Zoos, farms, wildlife parks or 'pets' corners' open to the public</t>
  </si>
  <si>
    <t>Trading standards education</t>
  </si>
  <si>
    <t>Trading standards and food safety officers may offer talks to schools, groups and businesses promoting consumer rights and food safety awareness.</t>
  </si>
  <si>
    <t>Car pooling</t>
  </si>
  <si>
    <t>The local authority provides information about car pooling or sharing schemes.</t>
  </si>
  <si>
    <t>Park and ride</t>
  </si>
  <si>
    <t>A local authority may provide park and ride facilities, which enable commuters to leave their personal vehicles in a designated car park and transfer to public transport facilities.</t>
  </si>
  <si>
    <t>Information Voluntary organisation &amp; charity service</t>
  </si>
  <si>
    <t>Volunteering</t>
  </si>
  <si>
    <t>Provision of information on volunteering opportunities available in the community.</t>
  </si>
  <si>
    <t>Youth Opportunity Fund</t>
  </si>
  <si>
    <t>The YOF money, which comes from the Government, is for young people, aged 13-19 (or up to aged 25 where the young people have special needs), to spend on activities and projects that improve things to do, places to go or develop confidence, skills and knowledge. Generally applications for funding will go to a panel of young people from the local area, supported by Youth Services and other services, who are interested in encouraging everyone in their community to have a say.</t>
  </si>
  <si>
    <t>Framework Tourism &amp; travelling service</t>
  </si>
  <si>
    <t>Tourist signs</t>
  </si>
  <si>
    <t>Tourist signs may be placed on the highway to direct visitors to tourist attractions in the local area. The siting of such signs is the responsibility of the local highways authority. Tourist attractions and facilities (e.g. hotels) can apply for direction signs to their location. If they meet the criteria (which may vary by area) then they pay for the costs of erecting the signs.</t>
  </si>
  <si>
    <t>Open access land</t>
  </si>
  <si>
    <t>Some areas of the countryside, whether publicly or privately owned, may be designated as 'access land' which is open to the public for leisure activities.
 In England and Wales access authorities have been appointed to manage the opening-up of Access Land to the public. The Access Authority is responsible for identifying potential areas of Access Land and enforcing the opening of these areas; it is also responsible for improving and maintaining access to Access Land, e.g. by installing new gates or causing obstructions to be removed. In National Parks, the Access Authority is the relevant National Park Authority; elsewhere, it is the local highway authority. The Countryside Agency is responsible for maintaining the definitive map of Access Land.</t>
  </si>
  <si>
    <t>Fire risk assessment - residential property</t>
  </si>
  <si>
    <t>Inspection of residential property to help the homeowner Identify and be aware of the potential fire risks in the home and what to do to reduce or prevent these risks. Attending officers will als help put together an escape plan which can be used in the event of a fire..</t>
  </si>
  <si>
    <t>Rights of way maintenance</t>
  </si>
  <si>
    <t>The local authority may be responsible (often in conjunction with other organisations such as SusTrans) for building, improving and maintaining public rights of way in their area. These may be local rights of way or sections of national networks such as the 'National Cycling Network' or long-distance footpaths.</t>
  </si>
  <si>
    <t>Adult placement</t>
  </si>
  <si>
    <t>The Adult Placement Scheme helps approved Adult Placement Carers (ordinary people from the local community) to share their home and time with someone in need. It is similar to fostering but for adults.</t>
  </si>
  <si>
    <t>High hedges</t>
  </si>
  <si>
    <t>Provided they have tried and exhausted all other avenues for resolving their hedge dispute, people have been able to take their complaint about a neighbour's evergreen hedge to their local authority. The role of the local authority is not to mediate or negotiate between the complainant and the hedge owner but to adjudicate on whether the hedge is adversely affecting the complainant's reasonable enjoyment of their property.</t>
  </si>
  <si>
    <t>Affordable housing</t>
  </si>
  <si>
    <t>Housing provided at below market prices and allocated on the basis of need to people who live or work in the area or need to move to the local area to receive/provide support and who are unable to afford to purchase or rent houses generally available on the open market without financial assistance..</t>
  </si>
  <si>
    <t>Housing mediation</t>
  </si>
  <si>
    <t>The council provides a mediation service to help resolve disputes between neighbours or between citizens and the council.</t>
  </si>
  <si>
    <t>Under age sales</t>
  </si>
  <si>
    <t>Trading Standards deal with under-age sales of some products (such as tobacco, fireworks and videos) and work with the Police to deal with under-age alcohol sales.</t>
  </si>
  <si>
    <t>Taxi fare setting</t>
  </si>
  <si>
    <t>The local authority is responsible for setting the level of Hackney Carriage (taxi) fares for licensed taxis in the LA area.</t>
  </si>
  <si>
    <t>Trader approval schemes</t>
  </si>
  <si>
    <t>TTrader approval schemes aim to improve business standards and increase customer confidence in member businesses in the local area. Approved businesses have agreed to abide by the terms and conditions of the scheme and have been checked by Trading Standards to ensure compliance. Schemes operated in the UK include 'Buy with confidence'.</t>
  </si>
  <si>
    <t>Staff - continuing professional development</t>
  </si>
  <si>
    <t>Providing staff in all service areas with information, tools and training to support their ongoing professional development.</t>
  </si>
  <si>
    <t>Residential recycling collections</t>
  </si>
  <si>
    <t>The local authority provides a regular (usually weekly) collection of household items for recycling from residential premises within the authority boundaries.</t>
  </si>
  <si>
    <t>Sustainable development</t>
  </si>
  <si>
    <t>Local authorities are charged with providing leadership on sustainable development. This might include promoting recycling and green initiatives, and providing information and advice.</t>
  </si>
  <si>
    <t>Travel plans</t>
  </si>
  <si>
    <t>Covers the provision of information and advice to local businesses about Workplace Travel Plans, and to schools about School Travel Plans (this may include the Safe Routes to School initiative). The aim is to change modes of transport to work and school, to reduce environmental impact while improving personal safety and health</t>
  </si>
  <si>
    <t>Hate crime</t>
  </si>
  <si>
    <t>Local authorities are required to log and monitor instances of serious crime directed at a victim for religious or racial reasons. 
 At present in the UK legislation currently applies to England and Wales only.</t>
  </si>
  <si>
    <t>Gambling premises licence</t>
  </si>
  <si>
    <t>Licences for any premises where gambling takes place. Issuing of the licences is the responsibility of the local authority.</t>
  </si>
  <si>
    <t>Education transport for 16-19 year olds</t>
  </si>
  <si>
    <t>16-19 year old students in further education who meet specified criteria are entitled to subsidised transport to and from their educational establishment. LEAs must ensure that transport costs do not prevent students from staying on in post-16 education.</t>
  </si>
  <si>
    <t>Stopping up orders</t>
  </si>
  <si>
    <t>Roads may be closed permanently either because they are not necessary, a better route will replace it or to allow a new development with planning permission to be built.</t>
  </si>
  <si>
    <t>Civic liability</t>
  </si>
  <si>
    <t>Public administrations may be liable and could be subject to legal proceedings where property or other facilites which are owned and maintained by them cause damage or injury to people or property.</t>
  </si>
  <si>
    <t>Litter enforcement</t>
  </si>
  <si>
    <t>Anyone who drops litter in a public place is liable to pay a fixed penalty fine which may be enforced by the local authority.</t>
  </si>
  <si>
    <t>Business sponsorship opportunities</t>
  </si>
  <si>
    <t>Businesses may offer sponsorship to the council. Any sponsorship agreed should be in accordance with the council's guidelines and policies.</t>
  </si>
  <si>
    <t>School closures</t>
  </si>
  <si>
    <t>Information about non-routine school closures (eg for bad weather) and how pupils and parents will be advised about such occurrences.</t>
  </si>
  <si>
    <t>Library loans</t>
  </si>
  <si>
    <t>The council provides libraries which are free to join, where members can borrow items. Books are usually loaned free of charge, typically for three weeks. Other services, such as loans of VHS cassettes, DVDs and CDs, will usually incur a small charge per week.</t>
  </si>
  <si>
    <t>Caretaking</t>
  </si>
  <si>
    <t>Councils provide caretaking services to residents of low-rise and high-rise council flats. These services include repair and maintenance, and the cleaning of communal areas such as lifts and hallways.</t>
  </si>
  <si>
    <t>Waste reduction</t>
  </si>
  <si>
    <t>Waste reduction is a priority in most administrative areas and there are usually government backed initiatives to achieve waste reduction and recycling targets.
 In the UK nappy waste prevention is prioritised in the government's Waste Implementation Programme (WIP), May 2003. The real nappy campaign and home composting have been chosen to lead the government's waste reduction strategy.</t>
  </si>
  <si>
    <t>Young people's learning prospectus</t>
  </si>
  <si>
    <t>An 'area-wide prospectus' for 14- to 19-year-olds published by any local authority with responsibility for education. The 14-19 area prospectus is a learners' first choice of information for accessing all 14-19 learning opportunities and can be used in conjunction with guidance professionals to enable young people (supported by their parents) to make informed choices about where and how they would like to undertake their learning.</t>
  </si>
  <si>
    <t>Local Housing Allowance</t>
  </si>
  <si>
    <t>Local Housing Allowance (LHA) is for people on a low income renting from a private landlord. The LHA is based on the broad rental market area and the number of bedrooms the tenant is allowed (based on who lives with them), not on how much their rent is.</t>
  </si>
  <si>
    <t>Discretionary Housing Payment</t>
  </si>
  <si>
    <t>The Discretionary Housing Payment (DHP) scheme covers shortfalls between rental liability and payment of Housing Benefit and shortfalls between Council Tax liability and entitlement to Council Tax Benefit. Every claimant who is entitled to the minimum amount of Housing Benefit and or Council Tax Benefit and who has a shortfall is entitled to make a claim for help.</t>
  </si>
  <si>
    <t>Community centres</t>
  </si>
  <si>
    <t>Community Centres are a physical resource, which acts as a focal point for activities run by communities coming together through geographic proximity or because of a particular interest and/or identity. Centres provide meeting places for local interest based clubs and societies, venues for adult education classes and public meetings, offices for community projects, plus they also have many other uses. Centres would be lifeless buildings, lacking in character, if they were not 'owned' by communities. People provide the warmth, which makes centres welcoming to communities.</t>
  </si>
  <si>
    <t>Local Involvement Network (LINk)</t>
  </si>
  <si>
    <t>LINks are made up of individuals and community groups who work together to improve local health and care services. The job of a LINk is to find out what people like and dislike about local health and care services and work with the people who plan and run them to help make them better. This may involve talking directly to health care professionals about a service that is not being offered or suggesting ways that an existing service could be made better.</t>
  </si>
  <si>
    <t>Abandoned shopping trolleys</t>
  </si>
  <si>
    <t>Abandoned shopping trolleys have a negative impact on the quality of the local environment and can be hazardous to pedestrians, cyclists and road users. Local Authorities are permitted to seize, store and dispose of abandoned shopping trolleys within their area.</t>
  </si>
  <si>
    <t>Private tenants rent assistance</t>
  </si>
  <si>
    <t>The service is to assist private tenants to move into a property and avoid the need to find council accommodation for them.</t>
  </si>
  <si>
    <t>Gifted and talented awards</t>
  </si>
  <si>
    <t>Grants awarded to particularly gifted individuals in the local area to pursue cultural activities.</t>
  </si>
  <si>
    <t>Neighbourhood policing</t>
  </si>
  <si>
    <t>Neighbourhood Policing teams work within their communities to understand local priorities - whether that's tackling anti-social behaviour, dealing with problems caused by drug use, or stopping alcohol-related crime. Every community throughout England and Wales now has a dedicated Neighbourhood Policing team in place to solve local problems. The teams provide a visible and contactable presence in the community and work hard to keep neighbourhoods safe.</t>
  </si>
  <si>
    <t>Building control enforcement</t>
  </si>
  <si>
    <t>Building control enforcement is a formal procedure available to Local Authorities which enables them to ensure that building work complies with the national Building Regulations.</t>
  </si>
  <si>
    <t>Development control enforcement</t>
  </si>
  <si>
    <t>As part of development control enforcement the Council deals with breaches of planning control and investigates complaints about unauthorised development.</t>
  </si>
  <si>
    <t>Cultural grants</t>
  </si>
  <si>
    <t>Cultural grants provide financial assistance for new arts activities, events or projects, which will have a positive impact on cultural life in the local area.</t>
  </si>
  <si>
    <t>Stage hypnotism licence</t>
  </si>
  <si>
    <t>"All performances which involve hypnotism must be licenced and the premises in which the performance is to be held must also be licensed for regulated entertainment. 
 In Scotland the council require to issue a consent for a stage performance involving hypnotism."@en</t>
  </si>
  <si>
    <t>Private landlord registration</t>
  </si>
  <si>
    <t>All private landlords are required to be registered with their local authority.The scheme covers all private lettings,with certain limited exemptions. The landlord is required to provide personal details, a list of all let properties and also the name and address of any letting agent used. Letting agents are not obliged to register separately but are encouraged to do so. Each application will be assessed to ensure the applicant is a fit and proper person. Properties do not require to be inspected by the council.</t>
  </si>
  <si>
    <t>Controlled water activities licence</t>
  </si>
  <si>
    <t>Anyone who wishes to undertake activities which which can have an adverse impact upon the water environment is required to either be licensed or registered (depending on the nature of the activity).</t>
  </si>
  <si>
    <t>Actuary registration</t>
  </si>
  <si>
    <t>In order to work as an actuary in the UK you need to be a member of the Faculty and Institute of Actuaries.</t>
  </si>
  <si>
    <t>Registration Welfare &amp; social care service</t>
  </si>
  <si>
    <t>Adult placement registration</t>
  </si>
  <si>
    <t>Anyone who wishes to offer help under an adult placement scheme needs to be registered.</t>
  </si>
  <si>
    <t>Adventure activities licence</t>
  </si>
  <si>
    <t>A licence is required if you wish provide adventure activities for children under 18 years of age</t>
  </si>
  <si>
    <t>Air traffic controller licence</t>
  </si>
  <si>
    <t>A licence is needed to act as an air traffic controller.</t>
  </si>
  <si>
    <t>Air traffic services licence</t>
  </si>
  <si>
    <t>A licence is required to operate air traffic control and other air services</t>
  </si>
  <si>
    <t>Air travel organiser's(ATOL) licence</t>
  </si>
  <si>
    <t>A licence is required in order to operate as an air travel operator</t>
  </si>
  <si>
    <t>Aircraft maintenance engineer licence</t>
  </si>
  <si>
    <t>A licence is required to operate as an aircraft maintenance engineer authorised to release non EASA aircraft to service</t>
  </si>
  <si>
    <t>Airport fire officer certificate</t>
  </si>
  <si>
    <t>In order to work as an airport fire officer at an airport a certificate of competence is required. In the UK certificates are issued by the Civil Aviation Authority.</t>
  </si>
  <si>
    <t>Airport firefighter certificate</t>
  </si>
  <si>
    <t>In order to work as an airport firefighter at an airport a certificate of competence is required. In the UK certificates are issued by the Civil Aviation Authority.</t>
  </si>
  <si>
    <t>Animal by-products licence</t>
  </si>
  <si>
    <t>Approval is needed to collect, transport, store, process, dispose of, market or export animal by-products</t>
  </si>
  <si>
    <t>Animal transport licence</t>
  </si>
  <si>
    <t>If you transport animals in connection with an economic activity for distances over 65 km (approx 40 miles) you will need a valid transporter authorisation.</t>
  </si>
  <si>
    <t>Animal transport vehicle licence</t>
  </si>
  <si>
    <t>Vehicles used for transporting animals on long journeys (those in excess of 8 hours) must be inspected and approved by the competent authority</t>
  </si>
  <si>
    <t>Animals (scientific procedures) licence</t>
  </si>
  <si>
    <t>To undertake scientific procedures involving animals, a vet needs a licence.</t>
  </si>
  <si>
    <t>Anti-money laundering registration</t>
  </si>
  <si>
    <t>"In order to prevent money laundering certain types of business must be registered with the relevant authority.
 In the UK HMRC is responsible for supervising Money Service Businesses (MSBs) High Value Dealers (HVDs) Accountancy Service Providers (ASPs) Trust or Company Service Providers (TCSPs)"@en</t>
  </si>
  <si>
    <t>Approval of course leading to external qualification</t>
  </si>
  <si>
    <t>In order to run a course leading to an external qualification for the purpose of funding or provision on behalf of a maintained school you must have obtained approval from the appropriate authority</t>
  </si>
  <si>
    <t>Independent school inspector licence</t>
  </si>
  <si>
    <t>Anyone wishing to work as an independent school inspector must be approved by the appropriate authority to inspect schools against prescribed standards</t>
  </si>
  <si>
    <t>Approval of meat plants with veterinary attendance</t>
  </si>
  <si>
    <t>Any premises where meat is packaged or processed which is co-located with a slaughterhouse requires an approved premises licence 
 In the UK licences are issued by the Food Standards Agency (FSA)</t>
  </si>
  <si>
    <t>Architect registration</t>
  </si>
  <si>
    <t>You need to be registered with the relevant organisation(s) in order to practice as an architect</t>
  </si>
  <si>
    <t>Artificial reproduction of animals licence</t>
  </si>
  <si>
    <t>To conduct artificial insemination or embryo transfer in livestock, operators and/or premises require approval.</t>
  </si>
  <si>
    <t>Asbestos removal licence</t>
  </si>
  <si>
    <t>A licence is required to carry out work with asbestos.</t>
  </si>
  <si>
    <t>Audit work registration</t>
  </si>
  <si>
    <t>To undertake audit work, you need to be a member of an auditing supervisory body</t>
  </si>
  <si>
    <t>Barrister registration</t>
  </si>
  <si>
    <t>"In order to work as a barrister you must have achieved the appropriate qualification and be registered to do so.
 In the UK the qualifications required are set out by the Bar Standards Board"@en</t>
  </si>
  <si>
    <t>Competent person (building) registration</t>
  </si>
  <si>
    <t>Businesses carrying out work covered by the Building Regulations may choose to join a competent person scheme which allows individuals and enterprises to self-certify that their work complies with the Building Regulations as an alternative to submitting a building notice or using an approved inspector</t>
  </si>
  <si>
    <t>Building inspector authorisation</t>
  </si>
  <si>
    <t>Building control for housing may only be carried out by Approved Inspectors who have obtained the appropriate authorisation..</t>
  </si>
  <si>
    <t>Inland waterways business craft licence</t>
  </si>
  <si>
    <t>A licence is required to operate a business on inland waterways (boat/office/restaurant etc)</t>
  </si>
  <si>
    <t>Chartered surveyor registration</t>
  </si>
  <si>
    <t>"Maintenance and publication of a register of members who have attained a prescribed level of competence as a surveyor.
 In the UK The Royal Institute of Chartered Surveyors maintain the register."@en</t>
  </si>
  <si>
    <t>Chemical supply and storage licence</t>
  </si>
  <si>
    <t>To store and sell agrochemicals and other chemical products you need to be registered with the relevant authorities</t>
  </si>
  <si>
    <t>Childminder registration</t>
  </si>
  <si>
    <t>Anyone wishing to provide day care for children under 8 must be registered by the appropriate authority</t>
  </si>
  <si>
    <t>Claims management licence</t>
  </si>
  <si>
    <t>Any organisation which offers a claims management service such as dealing with compensation claims must have a licence to operate.</t>
  </si>
  <si>
    <t>Company registration</t>
  </si>
  <si>
    <t>Registration of a new trading company with the relevant authorities. 
 Anyone wishing to register a new company in the UK must do so with Companies House (Companies Registry in Northern Ireland)</t>
  </si>
  <si>
    <t>Consumer credit licence</t>
  </si>
  <si>
    <t>A licence is required in order to offer consumer credit, hire out goods, collect debts and/or help people with debt problems</t>
  </si>
  <si>
    <t>Major accident hazards control licence</t>
  </si>
  <si>
    <t>To handle, produce, use or store dangerous substances you need to provide notification to the appropriate authority.</t>
  </si>
  <si>
    <t>Conveyancer licence</t>
  </si>
  <si>
    <t>A licence may be required in order to carry out conveyancing.</t>
  </si>
  <si>
    <t>CRB Registered Body</t>
  </si>
  <si>
    <t>Anyone wishing to run an organisation to perform CRB checks must be registereed to do so.</t>
  </si>
  <si>
    <t>CRB umbrella body licence</t>
  </si>
  <si>
    <t>An Umbrella body acts as intermediary between smaller organisations and CRB. Can be Private Sector.</t>
  </si>
  <si>
    <t>Dam or weir impounding licence</t>
  </si>
  <si>
    <t>Businesses require a licence issued by the relevant authority in order to use a dam or weir.</t>
  </si>
  <si>
    <t>Trade effluent discharge licence</t>
  </si>
  <si>
    <t>If your business discharges or has the potential to discharge trade effluents into a foul sewer you need a permit to do so.</t>
  </si>
  <si>
    <t>Diver assessment and training licence</t>
  </si>
  <si>
    <t>In order to assess the competence of divers a centre which carries out the assessments must be approved to do so by the appropriate authority.</t>
  </si>
  <si>
    <t>Designated wreck diving licence</t>
  </si>
  <si>
    <t>An undersea wreck can be designated historic and if so a licence is needed to dive /explore it.</t>
  </si>
  <si>
    <t>Domiciliary care agency registration</t>
  </si>
  <si>
    <t>"Domiciliary care agencies must be accredited to operate by the appropriate authority.
 In the UK the Commission for Social Care Inspection (CSCI) is responsible for accrediting domiciliary care agencies, including Community and Adult Care home care service. The CSCI is an independent, non-governmental public body and it is a legal requirement that all domiciliary care providers register with the CSCI, who will regularly inspect agencies against the national minimum standards for domiciliary care"@en</t>
  </si>
  <si>
    <t>Driving instructor licences (various)</t>
  </si>
  <si>
    <t>"Anyone who charges money for teaching others to drive must be registered with the relevant authority.
 In thUK thi is the Driving Standards Agency"@en</t>
  </si>
  <si>
    <t>Egg packing centre licence</t>
  </si>
  <si>
    <t>"Anyone who owns or is responsible for a poultry premises with 50 or more birds is required to be registered.
 In the UK they must be on the Great Britain Poultry Register"@en</t>
  </si>
  <si>
    <t>Greenhouse gas emission permit</t>
  </si>
  <si>
    <t>Under the EU Emissions Trading Scheme any premises where energy activities (including combustion installations, coke ovens and mineral oil refineries); production and processing of ferrous metals; mineral industries (including cement, lime, glass, and ceramics) or production of pulp and paper are carried out requires a Greenhouse Gas Emissions permit (GHG permit)</t>
  </si>
  <si>
    <t>Vehicle end of life treatment licence</t>
  </si>
  <si>
    <t>To operate a site used for end of life vehicles, you need a licence.</t>
  </si>
  <si>
    <t>Energy assessor certificate</t>
  </si>
  <si>
    <t>An individual needs to be certificated in order to issue Energy performace Certificates</t>
  </si>
  <si>
    <t>Pollution control - inspection and regulation of premises - Part B processes</t>
  </si>
  <si>
    <t>UOoperators of Part B activities require a PPC permit in order to be able to undertake their activity. It is an offence to undertake an activity prescribed without a PPC Permit.</t>
  </si>
  <si>
    <t>Registration Legal service</t>
  </si>
  <si>
    <t>Executry practitioner registration</t>
  </si>
  <si>
    <t>The Law Society of Scotland is responsible for the regulation of Conveyancing &amp; Executry Practitioners. The official Register of Conveyancing &amp; Executry Practitioners in Scotland is maintained by the Keeper of the Registers of Scotland.</t>
  </si>
  <si>
    <t>Marine explosives transport licence</t>
  </si>
  <si>
    <t>To bring explosives into a harbour and to handle, load and unload explosives from a vessel you need a licence.</t>
  </si>
  <si>
    <t>Farrier registration</t>
  </si>
  <si>
    <t>In order to work as a farrier you must be registered with the relevant authority.</t>
  </si>
  <si>
    <t>Gas appliances or fittings work registration</t>
  </si>
  <si>
    <t>You need to register with the appropriate organisation in order to carry out installation work on gas applicances or fittings</t>
  </si>
  <si>
    <t>Gas shipper licence</t>
  </si>
  <si>
    <t>A licence is required in order to operate as a gas shipper</t>
  </si>
  <si>
    <t>Certification Utilities service</t>
  </si>
  <si>
    <t>Gas supplier licence</t>
  </si>
  <si>
    <t>In order to supply gas by pipes to any premises a licence is required</t>
  </si>
  <si>
    <t>Gas transportation licence</t>
  </si>
  <si>
    <t>A licence is required to convey gas through pipes to premises or to another pipeline system</t>
  </si>
  <si>
    <t>Electricity generation, transmission, distribution and supply licence</t>
  </si>
  <si>
    <t>To generate, transmit, distribute or supply electricity a licence is required.</t>
  </si>
  <si>
    <t>Horse passport</t>
  </si>
  <si>
    <t>All horses, ponies and donkeys are required to have a passport, and for that passport to be kept up to date.</t>
  </si>
  <si>
    <t>Horse passport issuer licence</t>
  </si>
  <si>
    <t>An organisation must be authorised by SoS in order to issue horse passports</t>
  </si>
  <si>
    <t>Hot branding of equines licence</t>
  </si>
  <si>
    <t>Hot branding of horses may only be carried out by an authorised person.</t>
  </si>
  <si>
    <t>Independent school registration</t>
  </si>
  <si>
    <t>To run an independent school, you need to hold a relevant registration?en</t>
  </si>
  <si>
    <t>Children's homes independent school registration</t>
  </si>
  <si>
    <t>To operate an independent school that is defined as a children's home, you need to hold a relevant registration.</t>
  </si>
  <si>
    <t>Independent school for under eight year olds registration</t>
  </si>
  <si>
    <t>To run an independent school that provides day care for pupils under eight years old, you need to be registered under relevant legislation</t>
  </si>
  <si>
    <t>Insolvency practitioner registration</t>
  </si>
  <si>
    <t>To act as an insolvency practitioner, you need to be a member of a professional accountancy body</t>
  </si>
  <si>
    <t>Inspector of weights and measures certificate</t>
  </si>
  <si>
    <t>Anyone wishing to work as an Inspector of Weights and Measures must have been issued with a certificate of qualification by the appropriate authority</t>
  </si>
  <si>
    <t>Laser or intense pulsed light treatment licence</t>
  </si>
  <si>
    <t>To offer treatments involving intense pulsed light systems or lasers, you must be registered to do so.</t>
  </si>
  <si>
    <t>Law costs draftsman licence</t>
  </si>
  <si>
    <t>Rights of audience and rights to conduct costs litigation may be granted to Law Costs Draftsmen with the necessary qualifications</t>
  </si>
  <si>
    <t>Legal executive authorisation</t>
  </si>
  <si>
    <t>In order to undertake certain 'reserved legal activities' you must be an authorised 'Legal Executive'</t>
  </si>
  <si>
    <t>Wild and protected bird licence</t>
  </si>
  <si>
    <t>A licence is required to kill or take certain birds to preserve public health or public safety</t>
  </si>
  <si>
    <t>Railway light maintenance depot licence</t>
  </si>
  <si>
    <t>A licence is required to operate a railway light maintenance depot</t>
  </si>
  <si>
    <t>Veterinary nurse listing</t>
  </si>
  <si>
    <t>Anyone who wishes to work as a qualified veterinary nurse must be authorised to do so.
 In the UK they are required to be on the RCVS List of Veterinary Nurses</t>
  </si>
  <si>
    <t>London Olympics association right licence</t>
  </si>
  <si>
    <t>Permission is required to be commercially 'associated' with the 2012 Olympics and use Olympic as name/symbols etc.</t>
  </si>
  <si>
    <t>Guard dog kennels licence</t>
  </si>
  <si>
    <t>A licence is required for kennels which keep not less than three dogs which are used as guard dogs elsewhere.</t>
  </si>
  <si>
    <t>Pollution - Local air pollution control authorisation - Part C</t>
  </si>
  <si>
    <t>Anyone who wishes to operate an installation which involves certain industrial activities which have the potential to cause air pollution requires a permit for the installation.</t>
  </si>
  <si>
    <t>Flight crew, pilots and air traffic controllers medical certificate</t>
  </si>
  <si>
    <t>In order to operate as flight crew, pilots and air traffic controllers, you need a medical certificate</t>
  </si>
  <si>
    <t>MOT testing authorisation</t>
  </si>
  <si>
    <t>Authorisation is required in order to carry out testing on the roadworthiness of vehicles.</t>
  </si>
  <si>
    <t>Construction project notification</t>
  </si>
  <si>
    <t>"Larger construction projects need to be notified to the relevant authority.
 In the UK notifcations are under the control of the Health and Safety Executive (HSE)."@en</t>
  </si>
  <si>
    <t>Estate agents redress scheme</t>
  </si>
  <si>
    <t>Under the every person who engages in estate agency work in the United Kingdom in relation to residential property is required to be a member of an approved redress scheme for the purpose of dealing with complaints relating to that work.</t>
  </si>
  <si>
    <t>Patent attorney or agent registration</t>
  </si>
  <si>
    <t>In order to use the title 'patent attorney' in the UK an individual must be on the Register of Patent Agents</t>
  </si>
  <si>
    <t>Degree awards authorisation</t>
  </si>
  <si>
    <t>In order to be able to award a recognised higher education degree in the UK, an organisation needs to be authorised to do so either by Royal Charter or Act of Parliament.</t>
  </si>
  <si>
    <t>Personal data processing registration</t>
  </si>
  <si>
    <t>"Anyone who wishes to process personal information about others may need to be registered.
 In the UK you must be registered with the Information Commissioner's Office."@en</t>
  </si>
  <si>
    <t>Quarantine kennel licence</t>
  </si>
  <si>
    <t>A licence is required to run quarantine kennels</t>
  </si>
  <si>
    <t>Radioactive substances registration</t>
  </si>
  <si>
    <t>In order to have radioactive material kept or stored at a premises, you need a certificate of registration</t>
  </si>
  <si>
    <t>Radioactive waste disposal</t>
  </si>
  <si>
    <t>In order to accumulate and dispose of radioactive wastes you need authorisation</t>
  </si>
  <si>
    <t>Animal medicines and medicated feed registration</t>
  </si>
  <si>
    <t>In order to sell animal medicines and medicated feeding stuffs you need to be qualified and registered</t>
  </si>
  <si>
    <t>Pollution inventory data submission registration</t>
  </si>
  <si>
    <t>The Pollution Inventory (PI) is an annual record of pollution fromÃ‚Â selected activities. In order to report data to the plooution inventory you need to have been granted permission to do so by the appropriate authority.</t>
  </si>
  <si>
    <t>Residential care home registration</t>
  </si>
  <si>
    <t>You must be registered in order to run a residential care home</t>
  </si>
  <si>
    <t>Residential family centre registration</t>
  </si>
  <si>
    <t>You must be registered in order to run a residential family centre</t>
  </si>
  <si>
    <t>Revenue trader/authorised warehousekeeper licence</t>
  </si>
  <si>
    <t>You are required to be registered in order to deposit goods in an excise warehouse</t>
  </si>
  <si>
    <t>Road/street works operative licence</t>
  </si>
  <si>
    <t>In order to work as a road/street works operative you must possess a certificate of competence issued by an approved body</t>
  </si>
  <si>
    <t>Road/street works supervisor licence</t>
  </si>
  <si>
    <t>In order to work as a road/street works supervisor you must possess a certificate of competence issued by an approved body</t>
  </si>
  <si>
    <t>Slaughterman licence</t>
  </si>
  <si>
    <t>A licence is required by anyone engaged in stunning, slaughter or killing of any animal</t>
  </si>
  <si>
    <t>Social landlord registration</t>
  </si>
  <si>
    <t>Anyone wishing to operate as a social landlord must be registered to do so by the appropriate authority.</t>
  </si>
  <si>
    <t>Solicitors practising certificate</t>
  </si>
  <si>
    <t>All practising solicotors are required to hold a practising certificate</t>
  </si>
  <si>
    <t>Solvent emissions registration</t>
  </si>
  <si>
    <t>Any business that causes solvent emissions is required to be registered</t>
  </si>
  <si>
    <t>Adult day care registration</t>
  </si>
  <si>
    <t>Anyone wishing to run an adult day care service is required to be registered</t>
  </si>
  <si>
    <t>Trade mark agent or attorney registration</t>
  </si>
  <si>
    <t>No one in the United Kingdom may use the titles 'Registered Trade Mark Agent' and 'Trade Mark Attorney' unless he or she is on the official list of qualified practitioners (the Register of Trade Mark Agents).</t>
  </si>
  <si>
    <t>Water transportation and supply licence</t>
  </si>
  <si>
    <t>Anyone wishing to transport or supply water must have a licence issued by the appropriate authority.</t>
  </si>
  <si>
    <t>University licence</t>
  </si>
  <si>
    <t>"A university may require a licence or consent in order to admit students.
 In the UK the Privy Council has the power to grant its consent to the use of a university title. Higher Education Institutions wishing to apply for University Title submit a formal application to the Privy Council which is then passed to the relevant administration"@en</t>
  </si>
  <si>
    <t>Vehicle immobiliser licence</t>
  </si>
  <si>
    <t>"To immobilise a vehicle on private land, you need a licence.
 In the UK licences are issued by the Security Industry Authority"@en</t>
  </si>
  <si>
    <t>Veterinary surgeon licence</t>
  </si>
  <si>
    <t>To practice as a vet (including temporary practice), you need to be registered to do so.</t>
  </si>
  <si>
    <t>Veterinary medical products marketing authorisation</t>
  </si>
  <si>
    <t>To be a vet and to sell medicines wholesale to another business, you need a licence.</t>
  </si>
  <si>
    <t>Waste broker registration</t>
  </si>
  <si>
    <t>Unless you qualify for an exemption, if you want to deal in waste or arrange for someone else's waste to be disposed of or recovered, you need to register as a waste broker</t>
  </si>
  <si>
    <t>Waste carrier registration</t>
  </si>
  <si>
    <t>Unless you qualify for an exemption, if you want to transport controlled waste as part of your business or with a view to profit, you need to register as a waste carrier</t>
  </si>
  <si>
    <t>Waste disposal manager permit</t>
  </si>
  <si>
    <t>Anyone wishing to operate a waste disposal site requires a permit to show they have been assessed for their technical competence. The level of permit required is dependent on the risk level of the premises.</t>
  </si>
  <si>
    <t>Waste electrical and electronic equipment licence</t>
  </si>
  <si>
    <t>To deal in waste of an electrical nature you need to comply with any relevant legislation. A licence may be required.</t>
  </si>
  <si>
    <t>Waste management licence</t>
  </si>
  <si>
    <t>A licence is required to spread non-agricultural waste on your land (if not exempt).</t>
  </si>
  <si>
    <t>Waste oil burner licence</t>
  </si>
  <si>
    <t>To use a waste oil burner a permit may be needed.</t>
  </si>
  <si>
    <t>Waste packaging licence</t>
  </si>
  <si>
    <t>A licence is required to run a waste-packaging business with a large turnover</t>
  </si>
  <si>
    <t>Water abstraction licence</t>
  </si>
  <si>
    <t>A licence is required to commercially remove water from a watercourse or underground water reserve</t>
  </si>
  <si>
    <t>Water discharge licence</t>
  </si>
  <si>
    <t>A licence is needed to discharge polluting matter into controlled waters</t>
  </si>
  <si>
    <t>Supported employment for looked after children</t>
  </si>
  <si>
    <t>Provides supported and paid work experience placements for young people who are deemed 'Looked After' i.e. (in the care of the local authority).</t>
  </si>
  <si>
    <t>Educational support for looked after children</t>
  </si>
  <si>
    <t>The Looked After Children Education Support Service is responsible for ensuring that the local authority promotes the educational achievement of the children and young people in its care.</t>
  </si>
  <si>
    <t>Care ambassadors</t>
  </si>
  <si>
    <t>A national initiative concerned with raising the profile of training and careers in social care. Enthusiastic and committed social care professionals are recruited to represent the social care sector as Care Ambassadors. These professionals are then tasked with enthusing and engaging young people from year nine onwards to take relevant courses to begin careers in this area, thus sustaining and increasing the social care workforce</t>
  </si>
  <si>
    <t>Mental health support</t>
  </si>
  <si>
    <t>Provision of an integrated service, with other local organisations, for people who have serious mental health problems, and their carers. The teams aim to treat mental illness and provide support to enable service users to live independently in the community.</t>
  </si>
  <si>
    <t>Conveyancing</t>
  </si>
  <si>
    <t>The Local Authority will carry out the necessary conveyancing to grant a title or to rectify an error in any title which they may have granted or which has been granted to them.</t>
  </si>
  <si>
    <t>Teenagers' library services</t>
  </si>
  <si>
    <t>Library services offer special collections of material targetted at and suitable for a teenage audience. These will usually include both fiction and non-fiction books, graphic novels, magazines, DVDs, audio books and also pamphlets and leaflets offering advice on a variety of matters including health and social issues. The service may also offer assistance with school work research and designated areas of buildings with suitable equipment such as computer access plus a variety of events specifically aimed at users in this age group</t>
  </si>
  <si>
    <t>Current emergency situations - health</t>
  </si>
  <si>
    <t>Provision of information to the public on what to do/who to contact in the event of an ongoing emergency related to public health such as a flu outbreak.</t>
  </si>
  <si>
    <t>Value for money</t>
  </si>
  <si>
    <t>All public bodies have a duty to ensure that their use of resources is economic, efficient and effective. A value for money review typically takes account of the mix of quality, cost, resource usage, fitness for purpose, timeliness, convenience plus a measure of the cost of goods and services to judge whether or not, together, they constitute good value. A report on any review or key points from a review are published for information.</t>
  </si>
  <si>
    <t>Constitution</t>
  </si>
  <si>
    <t>It is a legal requirement for a public sector organisation to have a constitution which sets out how the organisation will operate and the procedures that are followed to ensure that decision making is efficient, transparent and accountable to local people.</t>
  </si>
  <si>
    <t>Food premises approval</t>
  </si>
  <si>
    <t>Any food premises which deals with products of animal origin such as meat, dairy, egg or fish is required to be inspected and approved by the local authority. Food premises approved under these regulations must meet additional requirements above the general requirements for food premises as they usually involve more high risk operations.</t>
  </si>
  <si>
    <t>Massage and special treatments therapist registration</t>
  </si>
  <si>
    <t>Any person working in an establishment licensed for the provision of special treatments must themselves be registered with the council for the provision of those treatments.</t>
  </si>
  <si>
    <t>Street works licence</t>
  </si>
  <si>
    <t>Any person or organisation (other than anyone acting under a statutory right) who wishes to place, retain and thereafter inspect, maintain, adjust, repair, alter or renew apparatus, or change its position or remove it from the highway must have a licence to do so.</t>
  </si>
  <si>
    <t>Civil marriage and civil partnership venue licence</t>
  </si>
  <si>
    <t>The owner or manager of any premises planning to host civil weddings or partnership cremonies must hold a licence to do so. The licensed venue must be a permanent structure and the building itself must be in good repair and must have suitable fire precautions in place.</t>
  </si>
  <si>
    <t>Petitions</t>
  </si>
  <si>
    <t>The Council will consider a petition from the public on any issue of local concern for which the Council has responsibility. A petition is a formal written request made to a local authority/organised body, often containing many signatures and normally requesting some form of action.</t>
  </si>
  <si>
    <t>Current emergency situations - weather</t>
  </si>
  <si>
    <t>Publication of information and advice on how to deal with emergency weather conditions such as flooding, heavy snowfalls etc.</t>
  </si>
  <si>
    <t>Current emergency situations - civil</t>
  </si>
  <si>
    <t>Publication of information and advice on how to deal with civil emergency weather situations such as rioting, threats of terrorism etc.</t>
  </si>
  <si>
    <t>Adoption support agency registration</t>
  </si>
  <si>
    <t>"Private organisations and individuals offering adoption support services must be registered with the relevant authority.
 In the UK registrations are administered by Ofsted."@en</t>
  </si>
  <si>
    <t>Independent fostering service registration</t>
  </si>
  <si>
    <t>"All independent fostering agencies must be registered with the relevant authority. Each branch of an agency must be registered separately.
 In the UK registrations are administered by Ofsted."@en</t>
  </si>
  <si>
    <t>Voluntary adoption agency registration</t>
  </si>
  <si>
    <t>"Any organisation that places children for adoption must be registered.
 In the UK registrations are administered by Ofsted."@en</t>
  </si>
  <si>
    <t>On-construction domestic energy assessor accreditation</t>
  </si>
  <si>
    <t>"Energy performance certificates (EPCs)Ã‚Â required on construction of new domestic propertiesÃ‚Â may only be produced by accredited assessors. 
 In the UK, in order to become accredited, assessors must meet in full the National Occupational Standards (NOS) in on-construction domestic energy assessment."@en</t>
  </si>
  <si>
    <t>Domestic energy assessor accreditation</t>
  </si>
  <si>
    <t>In order to issue an Energy Performance Certificate (EPC) which is required as part of a Home Information Pack (HIP) when a domestic property is sold an assessor must be an accredited Domestic Energy Assessor (DEA).</t>
  </si>
  <si>
    <t>Air conditioning system energy assessor accreditation</t>
  </si>
  <si>
    <t>In order to carry out an energy efficiency inspection on air conditioning units an assessor must be an accredited Air Conditioning System Energy Assessor (ACSEA).</t>
  </si>
  <si>
    <t>Operational ratings assessor accreditation</t>
  </si>
  <si>
    <t>"In order to assess the energy effficiency of public buildings the assessor must be accredited.
 In the UK larger public buildingsÃ‚Â areÃ‚Â required to have a Display Energy Certificate (DEC) which shows its operation rating (OR) and an associated Advisory Report (AR). DECs may only be produced by an accredited Operational Ratings Assessor (ORA). In order to become accredited, assessors must meet the relevant National Occupational Standards (NOS) in full."@en</t>
  </si>
  <si>
    <t>Commercial energy assessor accreditation</t>
  </si>
  <si>
    <t>"Energy performance certificates (EPCs) are required on construction, sale or rent of all commercial (non-domestic) buildings. EPCs may only be produced by accredited commercial energy assessors. 
 In the UK in order to become accredited, assessors must meet in full the National Occupational Standards (NOS) in commercial energy assessment."@en</t>
  </si>
  <si>
    <t>Electricity supply licence</t>
  </si>
  <si>
    <t>"A licence is required in order to operate as an electricity supplier.
 In the UK licences are issued by the Office of Gas and Electricity Markets (Ofgem)."@en</t>
  </si>
  <si>
    <t>Electricity transmission licence</t>
  </si>
  <si>
    <t>"Any electricity transmission companies will be required to hold licences to transmit electricity. 
 In the UK licences are issued by Ofgem."@en</t>
  </si>
  <si>
    <t>Electricity interconnector licence</t>
  </si>
  <si>
    <t>A licence is required in order to operate as an electricity interconnector. The operation of an electricity interconnector is defined as co-ordinating and directing the flow of electricity into or through an electricity interconnector or making such an interconnector available for use for the conveyance of electricity.</t>
  </si>
  <si>
    <t>Electricity distribution licence</t>
  </si>
  <si>
    <t>A licence is required in order to distribute electricity for the purpose of enabling a supply to be given. Electricity is distributed from the National Grid Network through a low voltage network of wires to customers.</t>
  </si>
  <si>
    <t>Electricity generation licence</t>
  </si>
  <si>
    <t>A licence is required in order to generate electricity for the purpose of giving a supply to any premises or enabling a supply to be given.</t>
  </si>
  <si>
    <t>Gas interconnector licence</t>
  </si>
  <si>
    <t>A licence is required in order to operate as a gas interconnector. The operation of a gas interconnector is defined as co-ordinating and directing the flow of gas into or through a gas interconnector or making such an interconnector available for use for the conveyance of gas.</t>
  </si>
  <si>
    <t>Certification Tourism &amp; travelling service</t>
  </si>
  <si>
    <t>Tourist accommodation certificate</t>
  </si>
  <si>
    <t>Anyone providing or offering to provide tourist accommodation as a business (i.e. overnight sleeping accommodation for tourists provided by way of a trade or business) must possess a valid certificate in respect of the premises.</t>
  </si>
  <si>
    <t>Land drainage consent</t>
  </si>
  <si>
    <t>Anyone wishing to carry out work in or near a land drainage feature requires the written consent of the relevant agency.</t>
  </si>
  <si>
    <t>Hazardous waste disposal registration</t>
  </si>
  <si>
    <t>It is an offence to produce hazardous waste at premises, or remove that waste from premises, unless those premises are either registered with the relevant authority or are exempt.</t>
  </si>
  <si>
    <t>Pollution control - inspection and regulation of premises - Parts A and B processes</t>
  </si>
  <si>
    <t>Anyone who wishes to operate an installation which involves certain industrial activities which have the potential to cause air pollution requires a permit for the installation. 
 In Northern Ireland permits for Part A (processes with the greatest potential to cause pollution)Â and Part B (Processes with less pollution potential) are regulated by the Industrial Pollution and Radiochemical Inspectorate of the Northern Ireland Environment Agency</t>
  </si>
  <si>
    <t>Pollution control - inspection and regulation of premises - Part A processes</t>
  </si>
  <si>
    <t>Anyone who wishes to operate an installation which involves certain industrial activities which have the potential to cause air pollution requires a permit for the installation. 
 In Scotland permits for Part A (processes with the greatest potential to cause pollution) are issued by SEPA.</t>
  </si>
  <si>
    <t>Transmissible spongiform encephalopathies testing laboratory licence</t>
  </si>
  <si>
    <t>Anyone wishing to operate a laboratory where testing of samples for TSE is carried out must have a permit issued by the relevant authority.</t>
  </si>
  <si>
    <t>Licence to hold, keep or release non-native fish</t>
  </si>
  <si>
    <t>A licence is required to import into, keep or release, in any part of the UK live fish, or the live eggs of fish, of a species which is not native and which might compete with, displace, prey on or harm the habitat of any native freshwater fish, shellfish or salmon</t>
  </si>
  <si>
    <t>New marina authorisation</t>
  </si>
  <si>
    <t>"Permission to operate a marina.
 In the UK anyone wishing to operate a marina which is connected to the waterways network requires authorisation from the British Waterways Board."@en</t>
  </si>
  <si>
    <t>Day care settings licence</t>
  </si>
  <si>
    <t>Anyone wishing to run a day care setting must be registered to do so.</t>
  </si>
  <si>
    <t>Pig movement notification</t>
  </si>
  <si>
    <t>"Whenever pigs are moved from one location to another the relevant authority must be notified. 
 In Scotland notification should be to the local authority and in England/Wales also to the relevant local authority on form AML2."@en</t>
  </si>
  <si>
    <t>Environmental permitting - Part A(1)</t>
  </si>
  <si>
    <t>A permit is required by any business which could cause pollution or is involved in waste management.
 In England and Wales permits for Part A(1) processes which are the most polluting are issued by the Environment Agency</t>
  </si>
  <si>
    <t>Scheme provider for certificate of design or construction</t>
  </si>
  <si>
    <t>Â An organisation that operates one or more schemes to certify compliance with building regulations for specified aspects of a project. The BSD criteria for approval of scheme providers include evidence of status, expertise in relevant aspects of design or construction, capacity to operate schemes, financial probity, and appropriate disciplinary procedures.</t>
  </si>
  <si>
    <t>Direct appointment as an approved certifier of design or construction</t>
  </si>
  <si>
    <t>Direct appointment relates to approval of a firm, public body or other organisation as an Approved Certifier of Design, or Approved Certifier of Construction. Appointments are restricted to works where a certification scheme would not be viable, where works are of a specialised nature or where the numbers of those capable of certification is exceptionally limited.</t>
  </si>
  <si>
    <t>Scheme for certificate of design or construction</t>
  </si>
  <si>
    <t>An organisation may apply to deliver a particular scheme. A scheme must be solely concerned with the certification of conformity with the building regulations with regard to certain aspects of either design or construction.</t>
  </si>
  <si>
    <t>Raised structures</t>
  </si>
  <si>
    <t>Anyone wishing to use or permit the use of a raised structure for the purpose of providing raised seating or standing accommodation must apply to the responsible authority for permission.</t>
  </si>
  <si>
    <t>Certificate of fitness for properties built before 1945</t>
  </si>
  <si>
    <t>If you own (or act as letting agent) for a property built before 1945, you may need a 'Certificate of Fitness' issued by the local authority.</t>
  </si>
  <si>
    <t>Postal operator licence</t>
  </si>
  <si>
    <t>"In order to carry mail a licence may be required.
 In the UK companies planning to carry mail """"in the licensed area"""" - that is, most types of mail weighing lessÃƒâ€šÃ‚Â than 350 grams andÃƒâ€šÃ‚Â costing less than &amp;#163;1 to post -Ã‚Â are required to be licensed by Postcomm, the independent regulator for postal services in the UK."@en</t>
  </si>
  <si>
    <t>Perishable foodstuffs certification (ATP)</t>
  </si>
  <si>
    <t>ATP is an agreement on the International Carriage of Perishable Foodstuffs and on the special equipment to be used for such carriage. For the road haulage operator only delivering foodstuffs in the UK, there is no legislative requirement for ATP. However for operators travelling on international journeys an ATP certificate is nearly always essential. It is illegal to transport perishable foodstuffs across an international boundary between countries that are signatories to the agreement unless the vehicle has an ATP certificate.</t>
  </si>
  <si>
    <t>Caravan/mobile home - allocated standing place</t>
  </si>
  <si>
    <t>Permanent standing place for a caravan or mobile home. Permanent standing places are usually connected up to uitilities such as water, sewage etc.</t>
  </si>
  <si>
    <t>Adoption of municipal land</t>
  </si>
  <si>
    <t>Certain public land may be adopted by the local community who undertake to maintain the land in accordance with standards agreed at the time of the adoption. There are likely to be regulations regarding the use of the land, erection of buildings and any other activities which may change the character of the public space.</t>
  </si>
  <si>
    <t>Bee keeping regulations</t>
  </si>
  <si>
    <t>There may be restrictions on where bees may be kept. Typically such restrictions would be determined by the distance from living accommodation or other occupied buildings. Exemptions to such restrictions may be allowed provided certain conditions relating to the construction of hives are met.</t>
  </si>
  <si>
    <t>Financing Public space management &amp; heritage service</t>
  </si>
  <si>
    <t>Contaminated land grants</t>
  </si>
  <si>
    <t>Grants may be available for anyone wishing to make use of contaminated land. The grants are provided for clean up of the land prior to putting it into alternative use.</t>
  </si>
  <si>
    <t>Registered address - use by non-resident</t>
  </si>
  <si>
    <t>Anyone who does not have a permanent fixed address can be registered at any permanent address within the local area with the consent of the property owner.</t>
  </si>
  <si>
    <t>Online registration</t>
  </si>
  <si>
    <t>Online registration for acess to council services. On registering an applicant is provided with their own unique login.</t>
  </si>
  <si>
    <t>Divorce registration</t>
  </si>
  <si>
    <t>Registration of a divorce or dissolution of a civil partnership as a record of the revised civil status of each partner. Usually registration of the divorce must be done in the same administrative area as the original marriage or civil partnership took place.</t>
  </si>
  <si>
    <t>European tenders</t>
  </si>
  <si>
    <t>When procuring goods and/or services where the value is above a defined threshold it is a requirement that all local admistrations adhere to EU procurement guidelines.</t>
  </si>
  <si>
    <t>Communal bins - permitted use</t>
  </si>
  <si>
    <t>Where household refuse is collected in communal bins - typically in large apartment blocks or estates - householders may require an access pass in order to use the bins.</t>
  </si>
  <si>
    <t>Environment and acoustic catering permit</t>
  </si>
  <si>
    <t>Any restaurant or other catering establishment which wishes to have music playing is required to meet environmental requirements regarding noise. It may be necessary to have equipment inspected and obtain a permit in order to play music.</t>
  </si>
  <si>
    <t>Low alcohol exemption licence</t>
  </si>
  <si>
    <t>Anyone wishing to sell low alcohol beverages other than in a permanent catering facility such as at an outdoor event may be granted temporary permission to do so.</t>
  </si>
  <si>
    <t>Needle exchange</t>
  </si>
  <si>
    <t>Provision of a facility where anyone can safely return used hypodermic needles and collect new replacements.</t>
  </si>
  <si>
    <t>Taxation Culture, sport &amp; leisure service</t>
  </si>
  <si>
    <t>Hotel occupancy tax</t>
  </si>
  <si>
    <t>Anyone staying temprary accommodation (hotel, guest house, camp site etc.) must pay a tax to the local administration. It is the repsonsibility of the accommodation owner to collect this tax and pay it to the council.</t>
  </si>
  <si>
    <t>Framework Money &amp; Debt service</t>
  </si>
  <si>
    <t>Bankruptcy declaration</t>
  </si>
  <si>
    <t>Anyone who is unable to pay their debts can apply to be declared bankrupt. Their debts may then be restructured and a payment plan for any outstanding amounts decided by the court.</t>
  </si>
  <si>
    <t>Character and criminal record declaration</t>
  </si>
  <si>
    <t>A certificate of good conduct may be required to obtain employment, take out a lease on a property, to work with children or for other similar activities. Certificates are issued by the local administration who will determine the level of checking required according to the purpose of the certificate.</t>
  </si>
  <si>
    <t>Passport issuing</t>
  </si>
  <si>
    <t>Issuing of a passport as a form of identity which allows the holder to travel internationally. A passport is issued by the country of citizenship of the holder.</t>
  </si>
  <si>
    <t>National identity card</t>
  </si>
  <si>
    <t>A national identity card is issued to an individual and can prove their identity and right to residency in a country. National identity cards can also be used as an alternative to a passport for international travel between some EU countries.</t>
  </si>
  <si>
    <t>Asylum seekers travel permit</t>
  </si>
  <si>
    <t>A travel permit (sometimes known as a refugee passport) is issued to residents in a country who are not entitled to a full passport because they do not have citizenship and who are recognised as refugees or asylum seekers.</t>
  </si>
  <si>
    <t>Foreign national's passport</t>
  </si>
  <si>
    <t>A foreign nationals passport may under certain circumstances be issued to anyone who is not a citizen but is resident in a country and would be entitled to a passport in their own country.</t>
  </si>
  <si>
    <t>A residence permit entitles anyone who is a foreign national to live and work in another country.</t>
  </si>
  <si>
    <t>Driving licence</t>
  </si>
  <si>
    <t>Issuing of a licence to drive motor vehicles. The types of vehicles which can be driven may be subject to certain restrictions determined by circumstances such as the type of test passed or health conditions.</t>
  </si>
  <si>
    <t>International driving licence</t>
  </si>
  <si>
    <t>An International Driving Permit (IDP) is valid for 12 months from the date of issue. Recognised internationally, an IDP normally allows the holder to drive a private motor vehicle when accompanied by a valid national driving licence. Most countries require a 1949 Convention IDP but for certain countries, a 1926 Convention IDP is necessary.</t>
  </si>
  <si>
    <t>Driving licence exchange</t>
  </si>
  <si>
    <t>Anyone becoming resident in another country is typically only entitled to use their national fdriving licence for a limited period of time. After that they need to exchange their licence for a valid licence in their country of residence.</t>
  </si>
  <si>
    <t>Moped licence</t>
  </si>
  <si>
    <t>In order to ride a moped or scooter a licence is needed. Typically both a theory and a proactical test need to be passed in order to obtain a licence.</t>
  </si>
  <si>
    <t>National Insurance number</t>
  </si>
  <si>
    <t>A national insurance number or personal tax number identify an idnividual for the purposes of paying tax and/or national insurance contributions in their country of residence.</t>
  </si>
  <si>
    <t>Anyone moving to a new country for permanent residence (typically for more than three months) is required to register as an alien upon arrival or within a short time period after arrival.</t>
  </si>
  <si>
    <t>Change of name</t>
  </si>
  <si>
    <t>Anyone wishing to change their name must apply to the local administration to do so and register their new name. There may be national regulations which define the circumstances under which a change of name is permitted or prohibited.</t>
  </si>
  <si>
    <t>Street entertainment licence</t>
  </si>
  <si>
    <t>If you want to provide street entertainment by way of 'busking' then you must hold a Street Entertainment Permit issued to you by the local authority. You are liable to be 'moved on' from the pedestrian precinct area(s) by the Police or the council if you busk without the benefit of a permit.Â</t>
  </si>
  <si>
    <t>Subsidised health insurance</t>
  </si>
  <si>
    <t>A collective health insurance policy organised by the council. To be eligible to join the scheme residents need to meet critieria determined by the council usually based on income and/or age.</t>
  </si>
  <si>
    <t>Civil partnership dissolution</t>
  </si>
  <si>
    <t>If you want to dissolve your civil partnership, you will need to apply to a court for a dissolution order. Your civil partnership must have lasted at least one year before you can apply for a dissolution. You must prove to the court that the civil partnership has 'irretrievably' broken down - that is broken down on a permanent basis.Â</t>
  </si>
  <si>
    <t>Civic meetings - public questions</t>
  </si>
  <si>
    <t>Sessions provided either as part of a scheduled council meeting or as a special meeting in which the public can ask questions of local councillors regarding matters of local policy and interest.</t>
  </si>
  <si>
    <t>Temporary private house letting</t>
  </si>
  <si>
    <t>A permit for the temporary letting of empty private residential accommodation. Under the terms of the permit the lease is granted for a limited time period after which the tenant must vacate the property.</t>
  </si>
  <si>
    <t>Permission - car loudspeakers</t>
  </si>
  <si>
    <t>Permission to broadcast music or advertising material from a moving vehicle.</t>
  </si>
  <si>
    <t>Commercial use of municipal land</t>
  </si>
  <si>
    <t>Land owned by the local administration (public land) may be made available for commercial use on a temporary basis. Anyone wishing to use municipal land needs to apply to the council providing details of the proposed use and duration required.</t>
  </si>
  <si>
    <t>Masts and antennae</t>
  </si>
  <si>
    <t>Permission is required in order to erect radio masts and antennae on land or property in the local area.</t>
  </si>
  <si>
    <t>Proof of nationality</t>
  </si>
  <si>
    <t>A certificate or other official document which confirms your nationality where you need proof for a landlord, employer, to obtain a travel pass or other similar reasons.</t>
  </si>
  <si>
    <t>Permission - access across municipal land</t>
  </si>
  <si>
    <t>Anyone needing permanent access across municipal land, for example for an access driveway to a residential property, must apply to the council for permission to construct an accessway.</t>
  </si>
  <si>
    <t>Emigration advice</t>
  </si>
  <si>
    <t>Anyone wishing to emigrate (move permanently or for longer than a few months to another country) should notify their local administration.</t>
  </si>
  <si>
    <t>Waste search and removal licence</t>
  </si>
  <si>
    <t>Any organisation which provides commercial recycling can apply to the council for a permit to search waste. The permit allows them to inspect household waste and remove any items which can be recycled such as old iron, other metals, wood and consumables.</t>
  </si>
  <si>
    <t>Roadside banner licence</t>
  </si>
  <si>
    <t>Anyone wishing to hang a banner on a wall or across a road requires permission from the council to do so.</t>
  </si>
  <si>
    <t>Personal documents - certified copies</t>
  </si>
  <si>
    <t>Where a personal document such as proof of identity, proof of legal ownership or similar is required to be used abroad a copy of the document can be certified by an official of the local administration to confirm the validity of the document.</t>
  </si>
  <si>
    <t>Change of nationality</t>
  </si>
  <si>
    <t>Anyone who has taken citizenship of another country (either because they have dual nationality from birth or because they have applied for citizenship in a second country) can renounce their nationality of their country of birth (or previous citizenship).</t>
  </si>
  <si>
    <t>Change of paternity</t>
  </si>
  <si>
    <t>The mother is entitled to apply for a change of paternity for a child where she was no longer living with the father a pre-determined length of time before the birth of the child.</t>
  </si>
  <si>
    <t>Civic buildings</t>
  </si>
  <si>
    <t>Information about the location and opening hours of council offices. May also include information about public meetings and the availability of civic officials for queries.</t>
  </si>
  <si>
    <t>Property conversion (to flats)</t>
  </si>
  <si>
    <t>Planning permission is required in order to convert a single dwelling into multiple apartments</t>
  </si>
  <si>
    <t>Change of housing use</t>
  </si>
  <si>
    <t>Anyone wishing to change the use of a domestic building must apply for permission from the planning department. Change of use can include activities such as converting an outbuilding to living accommodation.</t>
  </si>
  <si>
    <t>Non-commercial use of municipal land</t>
  </si>
  <si>
    <t>Areas of municipal open land may be made available to local residents or organisations for non-commercial use. Such use may include allotments, recreation areas and similar. Rent may be payable for the use of such land.</t>
  </si>
  <si>
    <t>Immigration - resettlement from abroad</t>
  </si>
  <si>
    <t>Registration of resettlement for any national who has been living abroad. Registration is normally required immediately upon return.</t>
  </si>
  <si>
    <t>Compensation - municipal planning decisions</t>
  </si>
  <si>
    <t>Residents may be entitled to compensation where the local planning authority revises the protection status of an area by such decisions as changing the planning zone, removing planning restrictions etc. Compensation may be payable where such decisions are considered to have adversely affected either the quality of life or property value of residents.</t>
  </si>
  <si>
    <t>Soil excavation</t>
  </si>
  <si>
    <t>Anyone wishing to carry out ground excavation and/or to transport or re-use excavated soil requires a permit to do so.</t>
  </si>
  <si>
    <t>Regulations - flags</t>
  </si>
  <si>
    <t>Regulations regarding the flying of flags and positioning of flagpoles.</t>
  </si>
  <si>
    <t>Address allocation</t>
  </si>
  <si>
    <t>Allocation of an address (number or name) to a new property.</t>
  </si>
  <si>
    <t>Financing Agriculture &amp; food service</t>
  </si>
  <si>
    <t>Farming and agriculture grants</t>
  </si>
  <si>
    <t>Grants may be provided to contribute towards the cost of employing relief workers in the event that anyone working in farming and agriculture is unable to work as the result of unavoidable family circumstances.</t>
  </si>
  <si>
    <t>Allocated parking spaces</t>
  </si>
  <si>
    <t>According to the size of the plot it may be a requirement that a property has a specified number of allocated parking places.</t>
  </si>
  <si>
    <t>Medical treatment abroad</t>
  </si>
  <si>
    <t>For certain conditions it may be possible to travel for medical treatment abroad. A contribution towards the cost of the treatment or travel may be required.</t>
  </si>
  <si>
    <t>Family doctors</t>
  </si>
  <si>
    <t>Everyone has a right to be registered with a family doctor (GP). The local administration may provide information about doctors in the area and how to register with a GP.</t>
  </si>
  <si>
    <t>Listed building maintenance grants</t>
  </si>
  <si>
    <t>Grants may be available to help with the maintenance of a listed building. Such grants are normally to pay for specialist equipment or materials required to maintain the building because of the listed status.</t>
  </si>
  <si>
    <t>Feedback Money &amp; Debt service</t>
  </si>
  <si>
    <t>Trading standards - dispute resolution</t>
  </si>
  <si>
    <t>In the event of a civil dispute (typically around unpaid debt) assistance may be provided by an arbitration service or by taking the dispute before a conciliation board which has the authority to enforce their decision.</t>
  </si>
  <si>
    <t>Permitted residential developments</t>
  </si>
  <si>
    <t>Small developments such as the construction of a shed, playhouse or similar may be permitted without the need to apply for planning permission. Typically the size of the building will determine whether planning permission is required.</t>
  </si>
  <si>
    <t>Financial guardianship</t>
  </si>
  <si>
    <t>The local administration may appoint a guardian for young people to manage their financial affairs where they have assets which exceed a pre-defined limit. The apponited guardian may be a relative.</t>
  </si>
  <si>
    <t>Pupil accident insurance</t>
  </si>
  <si>
    <t>The local education authority provides insurance which covers pupils in the event of an accident which takes place during school activities including activities which take place off the school premises such as work experience, school trips etc.</t>
  </si>
  <si>
    <t>Emergency department</t>
  </si>
  <si>
    <t>Provision of medical treatment at an emergency clinic which is available to anyone who lives in or is visiting the area.</t>
  </si>
  <si>
    <t>Hunting licence</t>
  </si>
  <si>
    <t>Any landowner who wishes to allow hunting of wild animals to take place on his/her land must obtain a licence from the local administration. Licences may specify the species for which hunting is allowed and may also place restrictions on the number of animals which may be taken.</t>
  </si>
  <si>
    <t>Framework Agriculture &amp; food service</t>
  </si>
  <si>
    <t>Farming compensation schemes</t>
  </si>
  <si>
    <t>Where farms suffer loss as the result of a public order they may be entitled to compensation. This would typically occur where crops or animals are required to be destroyed to protect public safety.</t>
  </si>
  <si>
    <t>Video sales licence</t>
  </si>
  <si>
    <t>A licence is required in order to sell film or video to the public.</t>
  </si>
  <si>
    <t>Dental services</t>
  </si>
  <si>
    <t>Dental services are provided for local residents. In some circumstances these may be provided free of charge. Generally child dental treatment (up to the age of 18) is free.</t>
  </si>
  <si>
    <t>Permitted commercial development</t>
  </si>
  <si>
    <t>In some situations full planning permission is not needed for commercial property but the local planning authority must be notified and give their consent for the construction.
 In Norway this applies to agricultural buildings (barns) under 1000m2.</t>
  </si>
  <si>
    <t>Budgeting loans</t>
  </si>
  <si>
    <t>A municipal loan may be provided for those who are temporarily unable to pay for his living expenses such as food, clothing, rent and electricity, or who need financial help in a difficult situation.</t>
  </si>
  <si>
    <t>Agricultural production subsidies</t>
  </si>
  <si>
    <t>Grants may be provided to businesses engaged in agricultural production and/or livestock farming. Typically grants may be for activities such as organic farming, keeping of rare breeds, milk and beef production subsidies, green agriculture.</t>
  </si>
  <si>
    <t>Planning - fences, gates and garden walls</t>
  </si>
  <si>
    <t>Planning permission may be required for a resident who wishes to erect a new fence, noise barrier, retaining wall or windbreak on a property. The need for planning permission is likely to be dependent on the dimensions and location (proximity to neighbours) of the construction</t>
  </si>
  <si>
    <t>Motorised vehicles countryside access</t>
  </si>
  <si>
    <t>To drive a motor vehicle on countryside land or water where such vehicles are generally prohibited a permit is required. The regulation includes the take of and landing of aircraft on prohibited land, motor boats on prohibited waterways and the use of snowmobiles during the winter season.</t>
  </si>
  <si>
    <t>Self-build approval</t>
  </si>
  <si>
    <t>Anyone who wishes to self-build a property must obtain permission from the local planning authority to do so. Permission is dependent upon the individual being able to prove his/her competence to carry out the building work.</t>
  </si>
  <si>
    <t>Lottery funding grants</t>
  </si>
  <si>
    <t>Local sports clubs and organisations may be eligible for a grant from lottery funding. In order to be eligible it is necessary to prove that a greater proportion of the population will have the opportunity to engage in sport and physical activity</t>
  </si>
  <si>
    <t>Forestry grants</t>
  </si>
  <si>
    <t>Owners of forested land can apply for a grant to manage the land. Typically grants are provided to enhance the area by improved biodiversity, provision of recrreational facilities or other similar schemes.</t>
  </si>
  <si>
    <t>Agricutural land licence</t>
  </si>
  <si>
    <t>All acquisitions of real estate by inheritance, gift, purchase, and acquiring the right of use for longer than ten years, is subject to licensing. Gifts from close family members are excluded from this requirement.</t>
  </si>
  <si>
    <t>Taxation General Business service</t>
  </si>
  <si>
    <t>Business taxation</t>
  </si>
  <si>
    <t>Those who are self-emplyed or who are a partner in a business may be required to pay tax for the current year in advance. The amount of tax to be paid is typically based on the previous years results.</t>
  </si>
  <si>
    <t>Taxation Life event &amp; identity service</t>
  </si>
  <si>
    <t>Personal taxation</t>
  </si>
  <si>
    <t>Anyone who has paid too little income tax in a previous tax year is liable to pay the shortfall. It is possible to appeal against a demand for back tax. If any tax due is not paid interest may be accrued on the outstanding amount.</t>
  </si>
  <si>
    <t>Chimney sweeping</t>
  </si>
  <si>
    <t>In order to reduce fire risk it is mandatory for all households to have chimneys and/or flue pipes swept on a regular basis. Households may be required to pay the cost.</t>
  </si>
  <si>
    <t>Home care for terminally ill</t>
  </si>
  <si>
    <t>Terminally ill patients have a right to have care at home in accordance with thw iwshes of the patient and his/her family. Where necessary family members should be given training to administer drugs and address other needs of the patient in a home environment.</t>
  </si>
  <si>
    <t>Agricultural land maintenance</t>
  </si>
  <si>
    <t>Rural households may be exempted from a need to licence agricultural land in order to maintain an area and avoid properties becoming vacant.</t>
  </si>
  <si>
    <t>Unoccupied dwelling licence</t>
  </si>
  <si>
    <t>If a property is not to be a permanent residence the owner is required to obtain a licence in advance of purchasing the property. This applies to any property which has previously been occupied, non-residential buildings in a residential area or open land in a residential area.</t>
  </si>
  <si>
    <t>Accessibility - local facilities</t>
  </si>
  <si>
    <t>Information on the accessibility of various facilities - shops, theatres, leisure centres etc. - within the local authority area. 
 In the UK this information is often provided in conjunction with DisabledGo.</t>
  </si>
  <si>
    <t>Dangerous dogs enforcement</t>
  </si>
  <si>
    <t>The police will deal with incidents where a dog is posing a risk to members of the public.</t>
  </si>
  <si>
    <t>Attending arson incidents</t>
  </si>
  <si>
    <t>Fire and rescue services will attend and deal with reported incidents of arson or suspected arson.</t>
  </si>
  <si>
    <t>Criminal damage - vehicle</t>
  </si>
  <si>
    <t>Police and partner agencies, including the local council, deal with reported incidents of criminal damage to vehicles in the local area.</t>
  </si>
  <si>
    <t>Criminal damage - dwelling</t>
  </si>
  <si>
    <t>Police and partner agencies, including the local council, deal with reported incidents of criminal damage to residential property in the local area.</t>
  </si>
  <si>
    <t>Criminal damage - non-domestic building</t>
  </si>
  <si>
    <t>Police and partner agencies, including the local council, deal with reported incidents of criminal damage to business and other non-residential property in the local area.</t>
  </si>
  <si>
    <t>Criminal damage - property</t>
  </si>
  <si>
    <t>Police and partner agencies, including the local council, deal with reported incidents of criminal damage to personal and public property (other than buildings) in the local area.</t>
  </si>
  <si>
    <t>Criminal damage - non-specific</t>
  </si>
  <si>
    <t>Police and partner agencies, including the local council, deal with reported incidents of general criminal damage in the local area.</t>
  </si>
  <si>
    <t>Anti-social behaviour - begging and vagrancy</t>
  </si>
  <si>
    <t>Police and partner agencies deal with reported incidents of begging and vagancy in the local area</t>
  </si>
  <si>
    <t>Anti-social behaviour - hoax or false calls to emergency services</t>
  </si>
  <si>
    <t>Police and partner agencies deal with hoax calls made to emergency services.</t>
  </si>
  <si>
    <t>Anti-social behaviour -malicious or nuisance communication</t>
  </si>
  <si>
    <t>Police and partner agencies deal with reported incidents malicious or nuisance communication to members of the public</t>
  </si>
  <si>
    <t>Anti-social behaviour - solvent abuse</t>
  </si>
  <si>
    <t>Police and partner agencies deal with reported incidents of noise and rowdy behaviour in public places resulting from solvent abuse</t>
  </si>
  <si>
    <t>Anti-social behaviour - inconsiderate or nuisance</t>
  </si>
  <si>
    <t>Police and partner agencies deal with reported incidents of noise and rowdy behaviour in public places which is causing a nuisance to other members of the public</t>
  </si>
  <si>
    <t>Anti-social behaviour - neighbour nuisance</t>
  </si>
  <si>
    <t>Police and partner agencies deal with incidents of noise and rowdy behaviour in private property which is causing a nuisance to neighbours</t>
  </si>
  <si>
    <t>Anti-social behaviour - street drinking</t>
  </si>
  <si>
    <t>Police and partner agencies deal with incidents of noise and rowdy behaviour as a result of street drinking</t>
  </si>
  <si>
    <t>Anti-social behaviour - vehicle</t>
  </si>
  <si>
    <t>Police and partner agencies deal with incidents of noise and rowdy behaviour involving vehicles</t>
  </si>
  <si>
    <t>Water height monitoring</t>
  </si>
  <si>
    <t>Monitoring and publication on a regular basis of the water height in waterways within the municipal area.</t>
  </si>
  <si>
    <t>Sewerage and drains - notification</t>
  </si>
  <si>
    <t>In order to connect up to the municipal water and/or sewage network, you shall complete and submit an order, a so-called service notification. Connection to water and sewage service may not be made until the service notification has been submitted. Notification is made by sending in two copies of water and sewage drawings together with a completed service notification. The water and sewage drawings shall show the pipe lane and dimension which is to be carried out on the building site and at the point of connection. The service notification form can be ordered from the water and sewage unit or found on karlstad.se.</t>
  </si>
  <si>
    <t>Student accommodation</t>
  </si>
  <si>
    <t>Accomodation may be provided for students in areas where there are further education establishments. Students can apply for a place in such accommodation.</t>
  </si>
  <si>
    <t>International student grants</t>
  </si>
  <si>
    <t>Global Grant is the world's biggest database with information about how you can apply for grants, stipends, support and subsidies from the whole world. Log in from home with your library card.</t>
  </si>
  <si>
    <t>Surveying</t>
  </si>
  <si>
    <t>Surveying on behalf of the council and residents/businesses within the area. Surveying tasks include measurement of property boundaries, location of wells, mapping.</t>
  </si>
  <si>
    <t>Motor vehicle insurance</t>
  </si>
  <si>
    <t>To drive a car on the public road it is usually necessary to have a minimum level of insurance against injury or damage to third parties.</t>
  </si>
  <si>
    <t>Child allowance</t>
  </si>
  <si>
    <t>Parents are entitled to an allowance for each child either as a fixed lump sum payable shortly after the birth of the child or as a regualr payment until the child reaches a designated age or leaves education.</t>
  </si>
  <si>
    <t>Airline pilot licence</t>
  </si>
  <si>
    <t>A pilots licence is required in order to fly a private plane. Usually there are restrictions on the size of plane which can be flown under such a licence and the holder is not permitted to carry fare paying passengers.</t>
  </si>
  <si>
    <t>Educational materials grants</t>
  </si>
  <si>
    <t>Low income families may be entitled to a one-off payment for school or educational materials. Grants may be available at the start of the school year when a student reaches certain pre-defined levels (or academic years).</t>
  </si>
  <si>
    <t>Certification Media service</t>
  </si>
  <si>
    <t>Domestic TV and radio licence</t>
  </si>
  <si>
    <t>A licence is required by any household wishing to listen to and/or watch public radio and television services.</t>
  </si>
  <si>
    <t>Motor vehicle licence</t>
  </si>
  <si>
    <t>In order to use or keep a vehicle on a public road it must be licensed. To be licencesed a vehicle may need to meet certain standards in roadworthiness, vehicle emissions etc.</t>
  </si>
  <si>
    <t>Bicycle stand or locker</t>
  </si>
  <si>
    <t>Provision of stand or locker for use by bicycle owner to store his/her bicycle. Typically a stand or locker is available for hire for an agreed period of time.</t>
  </si>
  <si>
    <t>Housing insulation</t>
  </si>
  <si>
    <t>Loft insulation (typically with glass or mineral wool) can increase the enrgy efficiency of a property. Assistance with insulating a home may be provided either by carrying out the installation or in the form of a grant or financial assistance towards the installation.</t>
  </si>
  <si>
    <t>Temporary travel document</t>
  </si>
  <si>
    <t>A visa or other travel permit may be required by any foreign national who wishes to reside and/or work in a country on a temporary basis. The visa or permit generally gives residential permission for a limited period of time which may vary according to the issuing location and the purpose of the visit.</t>
  </si>
  <si>
    <t>Property sales tax</t>
  </si>
  <si>
    <t>When a property is purchased tax may be payable on completion of the sale. The amount of tax payable is frequently dependent on the value of the sale.</t>
  </si>
  <si>
    <t>Flood protection insurance</t>
  </si>
  <si>
    <t>Where a property is located in an area which is liable to flooding the property owner may be required to pay flood protection insurance to the local administration responsible for flood protetction and for dealing with flooding incidents in the local area.</t>
  </si>
  <si>
    <t>Pedestrian areas</t>
  </si>
  <si>
    <t>Certain areas may be designated as pedestrian areas where no vehicular traffic is permitted. Restrictions may only apply at certain times of the day or on particular days or dates with vehicles being permitted in the areas at other times.</t>
  </si>
  <si>
    <t>Abandoned bicycles</t>
  </si>
  <si>
    <t>Bicycles which appear to have been abandoned in public areas, including designated cycle parking, may be removed. In most cases bicycles are kept for some time after removal so that owners can reclaim them.</t>
  </si>
  <si>
    <t>Seat belt and helmet medical exemptions</t>
  </si>
  <si>
    <t>Where a medical condition may make the wearing of a vehicle seat belt or a crash helmet difficult it may be possible to be exempted from any requirement to wear either. Exemptions may be issued for a limited period of time and may be liable to a fee.</t>
  </si>
  <si>
    <t>Lost and found property</t>
  </si>
  <si>
    <t>Provision of a facility where items of property which are found on public property may be taken and where owners may go to collect their lost property.</t>
  </si>
  <si>
    <t>Commercial vehicle Sunday driving licence</t>
  </si>
  <si>
    <t>In some locations certain goods vehicles, often determined by weight, are prohibited from driving on a Sunday and/or on public holidays. Where there is good reason to operate on restricted days (for example where freight is perishable) the operator may apply for a licence to do so.</t>
  </si>
  <si>
    <t>Vehicle testing licence</t>
  </si>
  <si>
    <t>Anyone who undertakes vehicle inspections which are required by relevant legislation must be authorised to do so. The type of authorisation required is determined by the legislation.</t>
  </si>
  <si>
    <t>Personal details register</t>
  </si>
  <si>
    <t>Maintenance of a register of personal details of anyone resident in the area which can be used in the event of an emergency.</t>
  </si>
  <si>
    <t>Disabled persons identity card</t>
  </si>
  <si>
    <t>An individual who is severely disabled may be entitled to a card which identifies their level of disability and entitles them to certain benefits such as tax relief or free public transport. The benefits available are determined by the level of disability.</t>
  </si>
  <si>
    <t>Young people - employment - medical examination</t>
  </si>
  <si>
    <t>Any young person under the age of 18 who wishes to obtain employment is required to have a medical examination prior to taking up any post. The examination is provided free of charge.</t>
  </si>
  <si>
    <t>Household waste registration</t>
  </si>
  <si>
    <t>Households must register with the local authority and pay the appropriate fee in order to have their household waste collected. Stamps proving payment of the fee should be placed on the containers from which refuse is collected.</t>
  </si>
  <si>
    <t>Public portal</t>
  </si>
  <si>
    <t>Provision of a secure online communication portal which local citizens and businesses can use to communicate with the local authority. Generally communication sent through the 'virtual Post Office' is considered to be legally binding.</t>
  </si>
  <si>
    <t>Certification Natural Resources service</t>
  </si>
  <si>
    <t>Geothermal energy plant licence</t>
  </si>
  <si>
    <t>The construction and operation of a system for harnessing geothermal energy, for domestic or commercial use, usually requires a water rights permit.</t>
  </si>
  <si>
    <t>Hotel stay registration</t>
  </si>
  <si>
    <t>Anyone who lives long term in a hotel and has no other residence in the country can be registered at the hotel.</t>
  </si>
  <si>
    <t>Cycle etching</t>
  </si>
  <si>
    <t>A scheme whereby local residents can have a security number etched on their bicycle free of charge. The security number is linked to a national register which makes it possible to trace the owner if the bicycle is found abandoned.</t>
  </si>
  <si>
    <t>Certification Tourism &amp; Travelling service</t>
  </si>
  <si>
    <t>Commitment to pay visitor charges</t>
  </si>
  <si>
    <t>With a commitment to pay charges, a citizen takes on the obligation to guarantee financially the costs of health care, stay and repatriation for a foreign national during his stay in Belgium. He must complete and sign a form for this purpose.</t>
  </si>
  <si>
    <t>Fire insurance certificate</t>
  </si>
  <si>
    <t>For establishments accessible to the public, such as dance-halls, restaurants, hospitals or sports halls it is obligatory that they are insured for their objective liability. The certificate must be delivered to the municipal authority.</t>
  </si>
  <si>
    <t>Feedback and suggestions</t>
  </si>
  <si>
    <t>Providing local residents and businesses with a means of providing feedback or suggestions about the services they receive or would like to receive.</t>
  </si>
  <si>
    <t>Asylum seekers - change of address</t>
  </si>
  <si>
    <t>An asylum seeker who has exhausted all legal procedures but has not left the country, can notify the municipal authority of change of address. However, the new address cannot be used on any document and no certificates can be provided. The notification is of value because the person concerned does not disappear completely illegally and remains accountable before the authorities.</t>
  </si>
  <si>
    <t>Cemeteries and crematoria</t>
  </si>
  <si>
    <t>Provision and maintenance of cemeteries and/or crematoria. Information on location, opening hours and any regulations is provided.</t>
  </si>
  <si>
    <t>Nature reserves</t>
  </si>
  <si>
    <t>Local nature reserves where wildlife is protected. Nature reserves are usually open to the public but may have restrictions at certain times or under other conditions (no bicycles, dogs etc.) to protect the wildlife</t>
  </si>
  <si>
    <t>Heating allowance</t>
  </si>
  <si>
    <t>Families on a low income can under certain conditions receive a contribution to heating costs (Domestic fuel oil, heating paraffin oil and bulk propane gas). The contribution must be claimed from the municipal administration.</t>
  </si>
  <si>
    <t>Disabled people - financial assistance</t>
  </si>
  <si>
    <t>Individuals with a disability may be entitled to financial assistance. Financial assistance may be provided to replace or supplement income where this is reduced because of the disability and to help with expenditure incurred as a result of the disability such as modifications to the home.</t>
  </si>
  <si>
    <t>Financing Work service</t>
  </si>
  <si>
    <t>Industrial injury and illness</t>
  </si>
  <si>
    <t>Anyone who has an industrial accident or an accident on the way to and from work gets compensation from the insurance for loss of wage and for costs involved with the accident. With a fatal industrial accident the next of kin receive the compensation.</t>
  </si>
  <si>
    <t>Land sub-division permit</t>
  </si>
  <si>
    <t>With parcelization a piece of land is divided into plots with the intention of building housing there. The plots can only be for sale after a parcelization permit has been obtained from the municipal authority. With a parcelization permit there are always regulations that must be respected when working out the building plans.</t>
  </si>
  <si>
    <t>Subsidised travel</t>
  </si>
  <si>
    <t>Season ticket or pass which entitles the holder(s) to reduced price travel on public transport. Passes may be available to families, older people, those receiving income support or other benefits and asylum seekers. The level of discount may vary according to circumstances</t>
  </si>
  <si>
    <t>Prescriptions and medical care</t>
  </si>
  <si>
    <t>Individuals who are on a reduced income can receive medical care and prescriptions free or ar a reduced rate. The benefit is available to those who are unemployed, on a low wage, receiving disability benefit and pensioners.</t>
  </si>
  <si>
    <t>Disabled people - road tax exemption</t>
  </si>
  <si>
    <t>Persons with a disability are exempted - under certain conditions - from road tax.</t>
  </si>
  <si>
    <t>Visas and travel permits</t>
  </si>
  <si>
    <t>A visa is a travel document that is necessary for entering a country. Whether someone needs a visa when he travels abroad depends on his nationality and the country of destination. As a resident of a country in the European Union a visa is not necessary as long as one travels within the European Union. According to whether one is going abroad as a tourist, student or to work, special requirements can be set. Visas must be applied for from the embassy or the consulate of the country in question. The citizen can find information about visas from the municipal administration.</t>
  </si>
  <si>
    <t>Temporary passport</t>
  </si>
  <si>
    <t>Anyone who has to go abroad unexpectedly for urgent reasons of a humanitarian nature (accident, serious illness, disappearance or death of a neighbour.) can obtain a temporary passport within one day from the federal public service for foreign affairs. This travel document has a restricted period of validity of 6 months and can only be issued against submission of an attestation from a competent authority from which it is evident that it concerns an application with urgent reasons of a humanitarian nature, Some countries do not accept this document.</t>
  </si>
  <si>
    <t>Immigration registration</t>
  </si>
  <si>
    <t>Sometimes there is discussion about whether foreigners must submit certificates when they register. The national register department is of the opinion that this is indispensable for registering all the details in the dossier. They base their case for this on the general instructions for keeping the population registers. Although it suffices for a first registration that a foreigner presents his passport, containing a visa, where necessary, it is indispensable for registering the details in the national register that the certificates are submitted which are necessary to be able to carry out this registration. In practice, it can involve a birth certificate, marriage certificate and/or divorce certificate, death certificate, declaration of adoption, etc. A passport does ascertain the identity of a person, but does not give any conclusive information about origin or civil status. When the certificates are issued all the legal details of the person in question are recorded in the document. They are thus indispensable in order to complete the dossier.</t>
  </si>
  <si>
    <t>Emergency medical assistance</t>
  </si>
  <si>
    <t>By urgent medical assistance is understood: the uniform emergency telephone number (100), first aid on the public highway, transport to hospital and admission to a hospital. The costs of setting up and processing the uniform emergency telephone number are charged to the State, but the municipal authorities, designated by the King as centres for the uniform emergency telephone number, must guarantee the regular operation of this.</t>
  </si>
  <si>
    <t>Probate and inheritance</t>
  </si>
  <si>
    <t>The municipal authority is authorized, where there is a death, to draw up a certificate of inheritance. This document states the legal heirs and can serve to release parts of an inheritance (restricted to a certain amount). For large amounts the justice of the peace or the notary are authorized to draw up an identification certificate.</t>
  </si>
  <si>
    <t>Landowner access</t>
  </si>
  <si>
    <t>A landowner who requires access to agricultural land which does not already have an access route can apply to have access provided.</t>
  </si>
  <si>
    <t>Jury service</t>
  </si>
  <si>
    <t>Jury service is something that some people may be asked to do in their lifetime. Being on a jury is a 'civic duty' and helps decide the outcome of criminal (and civil) trials in a court. Jurors are typically chosen from the electoral register provided they fulfill any additional conditions imposed to determine eligibility such as age, length of residence, mental health etc.</t>
  </si>
  <si>
    <t>Cohabitation registration</t>
  </si>
  <si>
    <t>Two people living together can register their cohabitation which gives their relationship a legal status and protects the rights of both cohabitees. Registration can be for people of any realtionship who are living together including family members.</t>
  </si>
  <si>
    <t>Registration Defence service</t>
  </si>
  <si>
    <t>Armed forces recruitment</t>
  </si>
  <si>
    <t>Persons who wish to serve as volunteer in the army must apply to complete the application form at their municipal administration.</t>
  </si>
  <si>
    <t>Racing pigeons licence</t>
  </si>
  <si>
    <t>Anyone wishing to erect a hutch for racing pigeons, must be authorized in advance by the municipal administration.</t>
  </si>
  <si>
    <t>Work permits</t>
  </si>
  <si>
    <t>A work permit is required before anyone who lives outside the European Union can work in an EU country.</t>
  </si>
  <si>
    <t>Aerials and satellite dishes</t>
  </si>
  <si>
    <t>In some areas (such as conservation areas) there is a restriction on placing satellite dishes and aerials on a dwelling. In such areas planning permission is required and the siting of the dish is bound by strict rules.</t>
  </si>
  <si>
    <t>Personal tax allowances</t>
  </si>
  <si>
    <t>A disabled person or someone who looks after a person with a handicap pays less taxes - under certain conditions.</t>
  </si>
  <si>
    <t>Cycling schemes</t>
  </si>
  <si>
    <t>Schemes which promote the use of cycling as a method of transport within the local area. Such schemes typically consider reduction in vehicle traffic, cycle routes, cyclist safety, cycle parking facilities. In some cases schemes may also include a discount or tax reduction on the purchase of a bicycle.</t>
  </si>
  <si>
    <t>Parental involvement in schools</t>
  </si>
  <si>
    <t>School community work attempts to increase the participation of parents and children in education by supporting primary schools in organizing parent evenings and information and reporting evenings as well as projects for parents</t>
  </si>
  <si>
    <t>Utilities regulation</t>
  </si>
  <si>
    <t>Everyone is entitled to a minimum supply of electricity, gas and water. A Local Advisory Committee (LAC) acts as mediator at the request of the energy supplier between the distributor and the customer. An agreement can be made for payment in instalments. Sometimes the customer is referred to get advice on budgeting.</t>
  </si>
  <si>
    <t>Health care insurance</t>
  </si>
  <si>
    <t>The sick, elderly or disabled who cannot care for themselves can claim a fixed monthly benefit for their care fund. Everyone more than 25 years of age is obliged to join a care fund and pay an annual amount for care insurance. You can get help in complying with the formalities of joining thecare fund in order to submit an application and request a review.</t>
  </si>
  <si>
    <t>Minimum wage</t>
  </si>
  <si>
    <t>Everyone is entitled to a minimum income the level of which is determined by the Government and depends on the family circumstances of the individual. Where family income is below the level of the minimum wage this may be supplemented by the relevant authority.</t>
  </si>
  <si>
    <t>Mortgage insurance</t>
  </si>
  <si>
    <t>Anyone who has taken out a mortgage loan in order to purchase, build or rebuild a dwelling can - under certain conditions - take out a free insurance against loss of income. Anyone who becomes involuntarily employed or unfit for work during the period of insurance (10 years), can obtain a contribution to the payment of the loan after a waiting period</t>
  </si>
  <si>
    <t>Indoor sports entertainment licence</t>
  </si>
  <si>
    <t>Any premises that intends to be used as a place of public sports entertainment will require a licence to operate.</t>
  </si>
  <si>
    <t>Family information services</t>
  </si>
  <si>
    <t>The Family Information Service (FIS) provides information and advice to parents and carers on a wide-range of issues affecting every day family life to families with children and young people aged between 0 and 20 years of age.</t>
  </si>
  <si>
    <t>Licences - booking office</t>
  </si>
  <si>
    <t>A booking office licence is required for carrying on a business which consists to any extent of the taking of bookings from members of the public for the hire of a relevant vehicle, ie a taxi or a private hire car.</t>
  </si>
  <si>
    <t>Road congestion reduction</t>
  </si>
  <si>
    <t>Where traffic congestion is a particular problem schemes may be introduced to limit the amount of traffic in a specified area. Examples of congestion reduction schemes include 'park and ride' and congestion charging zones.</t>
  </si>
  <si>
    <t>Election publicity</t>
  </si>
  <si>
    <t>Specific sites within a municipal area may be designated for the use of candidates in local or national elections to place posters supporting their candidacy.</t>
  </si>
  <si>
    <t>Youth Rehabilitation Order</t>
  </si>
  <si>
    <t>The Youth Rehabilitation Order (YRO)Â is aÂ generic community sentence for young offenders and combines a number of sentences into one generic sentence. It will be the standard community sentence used for the majority of children and young people who offend. ItÂ will simplify sentencing for young people, while improving the flexibility of interventions.</t>
  </si>
  <si>
    <t>16 to 19 bursary fund</t>
  </si>
  <si>
    <t>Those aged between 16 and 19 years who think they might struggle with the costs for full-time education or training, may be eligible for a bursary.Â</t>
  </si>
  <si>
    <t>Public toilets - RADAR keys</t>
  </si>
  <si>
    <t>The RADAR Key allows independent access for people with disabilities to accessible toilets in the UK. Keys can be purchased by anyone with a permanent disability or their carer on providing evidence of their entitlement to use disabled facilities.</t>
  </si>
  <si>
    <t>Care Act 2014 implementation</t>
  </si>
  <si>
    <t>Planning and publication of how the local authority plans to implement the Care Act 2014 when it comes into force in April 2015</t>
  </si>
  <si>
    <t>Criminal Behaviour Order</t>
  </si>
  <si>
    <t>The council can apply for a Criminal Behaviour Order against seriously antisocial individuals. The order can be applied for on conviction for any criminal offence in any criminal court.Â  A Crominal Behaviour Order can also require perpetrators to address the underlying causes of their behaviour, such as substance misuse, alcohol abuse or anger management.</t>
  </si>
  <si>
    <t>Community protection notice</t>
  </si>
  <si>
    <t>A Community Protection Notice can be issued to stop a business, organisation or person over the age of 16 committing anti-social behaviour which spoils the community's quality of life. It can be used to deal with particular on-going problems or nuisances which negatively impact on or affect the community, by targeting those responsible. It can cover a wide range of anti-social behaviours and can be used against a wide range of perpetrators.</t>
  </si>
  <si>
    <t>Public Spaces Protection Order</t>
  </si>
  <si>
    <t>Public Space Protection Orders specify an area where activities are taking place that are or may likely be detrimental to the local communityâ€™s quality of life. PSPOs impose conditions or restrictions on people using that area, such as alcohol bans or putting up gates.</t>
  </si>
  <si>
    <t>Premises closure notice</t>
  </si>
  <si>
    <t>In certain circumstances, premises that are associated with anti-social behaviour such as noise nuisance, drug dealing or disorder can be temporarily closed by local authorities and authorised Environmental Health Officers for a period of 24 hours.</t>
  </si>
  <si>
    <t>Control &amp; monitoring Health care service</t>
  </si>
  <si>
    <t>Carers assessment</t>
  </si>
  <si>
    <t>Anyone who is caring for another person for a substantial amount of time has the right to have a carers assessment to identify their needs where either the person they are caring for has refused an assessment or is not receiving help from social care. The assessment is available to both adult carers and young carers.</t>
  </si>
  <si>
    <t>Social care financial assessment</t>
  </si>
  <si>
    <t>Anyone who has been assessed as needing social care services from the council will also have a financial assessment to determine if they are required to pay for any of the services provided and how much any payments should be.</t>
  </si>
  <si>
    <t>Adult care plan</t>
  </si>
  <si>
    <t>Following a social care assessment the council will work with any adult who has social care needs to create a care plan which will detail how any eligible needs are to be met. The plan may also suggest ways of meeting needs for which the individual is not eligible to receive help from the council.</t>
  </si>
  <si>
    <t>Safeguarding adults board</t>
  </si>
  <si>
    <t>Every authority responsible for social care is required to have a Safeguarding Adults Board which helps and protects adults in their area who have care and support needs and who are experiencing, or are at risk of, abuse or neglect. The safeguarding adults board is typically made up of representatives from the council and other organisations working in social care within the area.</t>
  </si>
  <si>
    <t>Register of sight impaired and disabled adults</t>
  </si>
  <si>
    <t>The local authority maintains a register of people who are either visually impaired or who have a disability which prevents them completing essential tasks for day to day living. The register helps the authority understand the demand for services and helps with planning service delivery.</t>
  </si>
  <si>
    <t>Money and debt</t>
  </si>
  <si>
    <t>Religious</t>
  </si>
  <si>
    <t>Stock market</t>
  </si>
  <si>
    <t>Emergencys</t>
  </si>
  <si>
    <t/>
  </si>
  <si>
    <r>
      <rPr>
        <b/>
        <sz val="9"/>
        <rFont val="Georgia"/>
        <family val="1"/>
      </rPr>
      <t xml:space="preserve">Themes are the combination of different contextual themes in public services. </t>
    </r>
    <r>
      <rPr>
        <sz val="9"/>
        <color rgb="FF000000"/>
        <rFont val="Georgia"/>
        <family val="1"/>
      </rPr>
      <t xml:space="preserve">
When public services are broken down to the theme, by removing the core public service, the detailed thematic service remains. The overarching concept of these detailed thematic services, is the generic public service type. 
Eg a student grant is an educational service that allocates grants to students to increase opportunities for students with less financial power. If we remove the goal and the core (grant) the only thing that remains is a student. This is a detailed service of a generic public service theme, education.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</si>
</sst>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rgb="FF000000"/>
      <name val="Calibri"/>
    </font>
    <font>
      <b/>
      <sz val="11"/>
      <color rgb="FFFFFFFF"/>
      <name val="Calibri"/>
    </font>
    <font>
      <sz val="10"/>
      <color rgb="FFFFFFFF"/>
      <name val="Verdana"/>
    </font>
    <font>
      <sz val="11"/>
      <name val="Calibri"/>
    </font>
    <font>
      <b/>
      <sz val="11"/>
      <name val="Calibri"/>
    </font>
    <font>
      <b/>
      <sz val="14"/>
      <name val="Georgia"/>
    </font>
    <font>
      <b/>
      <sz val="10"/>
      <name val="Georgia"/>
    </font>
    <font>
      <b/>
      <u/>
      <sz val="11"/>
      <color rgb="FF0000FF"/>
      <name val="Calibri"/>
    </font>
    <font>
      <sz val="10"/>
      <color rgb="FF000000"/>
      <name val="Verdana"/>
    </font>
    <font>
      <sz val="10"/>
      <name val="Verdana"/>
    </font>
    <font>
      <b/>
      <sz val="12"/>
      <name val="Georgia"/>
    </font>
    <font>
      <sz val="9"/>
      <color rgb="FF000000"/>
      <name val="Verdana"/>
    </font>
    <font>
      <sz val="11"/>
      <name val="Georgia"/>
    </font>
    <font>
      <sz val="9"/>
      <name val="Georgia"/>
    </font>
    <font>
      <sz val="11"/>
      <name val="Calibri"/>
    </font>
    <font>
      <u/>
      <sz val="11"/>
      <color rgb="FF0000FF"/>
      <name val="Calibri"/>
    </font>
    <font>
      <b/>
      <sz val="9"/>
      <name val="Georgia"/>
    </font>
    <font>
      <b/>
      <u/>
      <sz val="11"/>
      <color rgb="FF0000FF"/>
      <name val="Calibri"/>
    </font>
    <font>
      <u/>
      <sz val="11"/>
      <color rgb="FF0000FF"/>
      <name val="Calibri"/>
    </font>
    <font>
      <b/>
      <u/>
      <sz val="11"/>
      <color rgb="FF0000FF"/>
      <name val="Calibri"/>
    </font>
    <font>
      <u/>
      <sz val="11"/>
      <color rgb="FF0000FF"/>
      <name val="Calibri"/>
    </font>
    <font>
      <i/>
      <sz val="9"/>
      <color rgb="FF666666"/>
      <name val="Georgia"/>
    </font>
    <font>
      <b/>
      <sz val="10"/>
      <color rgb="FFFFFFFF"/>
      <name val="Verdana"/>
    </font>
    <font>
      <b/>
      <sz val="9"/>
      <color rgb="FF000000"/>
      <name val="Verdana"/>
    </font>
    <font>
      <sz val="11"/>
      <color rgb="FF9C6500"/>
      <name val="Calibri"/>
    </font>
    <font>
      <sz val="11"/>
      <color rgb="FF006100"/>
      <name val="Calibri"/>
    </font>
    <font>
      <u/>
      <sz val="10"/>
      <color rgb="FFFFFFFF"/>
      <name val="Verdana"/>
    </font>
    <font>
      <u/>
      <sz val="10"/>
      <color rgb="FFFFFFFF"/>
      <name val="Verdana"/>
    </font>
    <font>
      <u/>
      <sz val="10"/>
      <color rgb="FFFFFFFF"/>
      <name val="Verdana"/>
    </font>
    <font>
      <u/>
      <sz val="11"/>
      <color theme="10"/>
      <name val="Calibri"/>
    </font>
    <font>
      <sz val="9"/>
      <name val="Georgia"/>
      <family val="1"/>
    </font>
    <font>
      <b/>
      <sz val="9"/>
      <name val="Georgia"/>
      <family val="1"/>
    </font>
    <font>
      <sz val="9"/>
      <color rgb="FF000000"/>
      <name val="Georgia"/>
      <family val="1"/>
    </font>
    <font>
      <u/>
      <sz val="9"/>
      <name val="Georgia"/>
      <family val="1"/>
    </font>
    <font>
      <u/>
      <sz val="9"/>
      <color theme="0"/>
      <name val="Georgia"/>
      <family val="1"/>
    </font>
  </fonts>
  <fills count="23">
    <fill>
      <patternFill patternType="none"/>
    </fill>
    <fill>
      <patternFill patternType="gray125"/>
    </fill>
    <fill>
      <patternFill patternType="solid">
        <fgColor rgb="FF666666"/>
        <bgColor rgb="FF666666"/>
      </patternFill>
    </fill>
    <fill>
      <patternFill patternType="solid">
        <fgColor rgb="FFB45F06"/>
        <bgColor rgb="FFB45F06"/>
      </patternFill>
    </fill>
    <fill>
      <patternFill patternType="solid">
        <fgColor rgb="FFEFEFEF"/>
        <bgColor rgb="FFEFEFEF"/>
      </patternFill>
    </fill>
    <fill>
      <patternFill patternType="solid">
        <fgColor rgb="FFCC0000"/>
        <bgColor rgb="FFCC0000"/>
      </patternFill>
    </fill>
    <fill>
      <patternFill patternType="solid">
        <fgColor rgb="FFF1C232"/>
        <bgColor rgb="FFF1C232"/>
      </patternFill>
    </fill>
    <fill>
      <patternFill patternType="solid">
        <fgColor rgb="FFD9D9D9"/>
        <bgColor rgb="FFD9D9D9"/>
      </patternFill>
    </fill>
    <fill>
      <patternFill patternType="solid">
        <fgColor rgb="FFE69138"/>
        <bgColor rgb="FFE69138"/>
      </patternFill>
    </fill>
    <fill>
      <patternFill patternType="solid">
        <fgColor rgb="FFE06666"/>
        <bgColor rgb="FFE06666"/>
      </patternFill>
    </fill>
    <fill>
      <patternFill patternType="solid">
        <fgColor rgb="FFD5A6BD"/>
        <bgColor rgb="FFD5A6BD"/>
      </patternFill>
    </fill>
    <fill>
      <patternFill patternType="solid">
        <fgColor rgb="FFFFF2CC"/>
        <bgColor rgb="FFFFF2CC"/>
      </patternFill>
    </fill>
    <fill>
      <patternFill patternType="solid">
        <fgColor rgb="FFF9CB9C"/>
        <bgColor rgb="FFF9CB9C"/>
      </patternFill>
    </fill>
    <fill>
      <patternFill patternType="solid">
        <fgColor rgb="FFEA9999"/>
        <bgColor rgb="FFEA9999"/>
      </patternFill>
    </fill>
    <fill>
      <patternFill patternType="solid">
        <fgColor rgb="FFF4CCCC"/>
        <bgColor rgb="FFF4CCCC"/>
      </patternFill>
    </fill>
    <fill>
      <patternFill patternType="solid">
        <fgColor rgb="FFFFE599"/>
        <bgColor rgb="FFFFE599"/>
      </patternFill>
    </fill>
    <fill>
      <patternFill patternType="solid">
        <fgColor rgb="FFDB536A"/>
        <bgColor rgb="FFDB536A"/>
      </patternFill>
    </fill>
    <fill>
      <patternFill patternType="solid">
        <fgColor rgb="FF230095"/>
        <bgColor rgb="FF230095"/>
      </patternFill>
    </fill>
    <fill>
      <patternFill patternType="solid">
        <fgColor rgb="FFFBE4D5"/>
        <bgColor rgb="FFFBE4D5"/>
      </patternFill>
    </fill>
    <fill>
      <patternFill patternType="solid">
        <fgColor rgb="FFF2F2F2"/>
        <bgColor rgb="FFF2F2F2"/>
      </patternFill>
    </fill>
    <fill>
      <patternFill patternType="solid">
        <fgColor rgb="FFFFEB9C"/>
        <bgColor rgb="FFFFEB9C"/>
      </patternFill>
    </fill>
    <fill>
      <patternFill patternType="solid">
        <fgColor rgb="FFC6EFCE"/>
        <bgColor rgb="FFC6EFCE"/>
      </patternFill>
    </fill>
    <fill>
      <patternFill patternType="solid">
        <fgColor rgb="FFD9EAD3"/>
        <bgColor rgb="FFD9EAD3"/>
      </patternFill>
    </fill>
  </fills>
  <borders count="30">
    <border>
      <left/>
      <right/>
      <top/>
      <bottom/>
      <diagonal/>
    </border>
    <border>
      <left/>
      <right/>
      <top/>
      <bottom style="dotted">
        <color rgb="FF4A86E8"/>
      </bottom>
      <diagonal/>
    </border>
    <border>
      <left style="thin">
        <color rgb="FF000000"/>
      </left>
      <right style="thin">
        <color rgb="FF000000"/>
      </right>
      <top style="thin">
        <color rgb="FF000000"/>
      </top>
      <bottom style="thin">
        <color rgb="FF000000"/>
      </bottom>
      <diagonal/>
    </border>
    <border>
      <left/>
      <right style="medium">
        <color rgb="FFFFFFFF"/>
      </right>
      <top/>
      <bottom/>
      <diagonal/>
    </border>
    <border>
      <left style="thin">
        <color rgb="FF4A86E8"/>
      </left>
      <right/>
      <top style="thin">
        <color rgb="FF4A86E8"/>
      </top>
      <bottom style="thin">
        <color rgb="FF4A86E8"/>
      </bottom>
      <diagonal/>
    </border>
    <border>
      <left/>
      <right style="medium">
        <color rgb="FFFFFFFF"/>
      </right>
      <top/>
      <bottom style="medium">
        <color rgb="FFFFFFFF"/>
      </bottom>
      <diagonal/>
    </border>
    <border>
      <left/>
      <right/>
      <top style="thin">
        <color rgb="FF4A86E8"/>
      </top>
      <bottom style="thin">
        <color rgb="FF4A86E8"/>
      </bottom>
      <diagonal/>
    </border>
    <border>
      <left/>
      <right style="thin">
        <color rgb="FF4A86E8"/>
      </right>
      <top style="thin">
        <color rgb="FF4A86E8"/>
      </top>
      <bottom style="thin">
        <color rgb="FF4A86E8"/>
      </bottom>
      <diagonal/>
    </border>
    <border>
      <left/>
      <right/>
      <top/>
      <bottom style="medium">
        <color rgb="FFFFFFFF"/>
      </bottom>
      <diagonal/>
    </border>
    <border>
      <left/>
      <right style="thin">
        <color rgb="FF4A86E8"/>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FFFFFF"/>
      </right>
      <top/>
      <bottom style="thin">
        <color rgb="FFFFFFFF"/>
      </bottom>
      <diagonal/>
    </border>
    <border>
      <left/>
      <right style="thin">
        <color rgb="FFFFFFFF"/>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FFFFFF"/>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right style="double">
        <color rgb="FF000000"/>
      </right>
      <top/>
      <bottom style="medium">
        <color rgb="FFFFFFFF"/>
      </bottom>
      <diagonal/>
    </border>
    <border>
      <left/>
      <right style="medium">
        <color rgb="FFFFFFFF"/>
      </right>
      <top style="medium">
        <color rgb="FFFFFFFF"/>
      </top>
      <bottom/>
      <diagonal/>
    </border>
    <border>
      <left/>
      <right style="medium">
        <color rgb="FFFFFFFF"/>
      </right>
      <top/>
      <bottom/>
      <diagonal/>
    </border>
  </borders>
  <cellStyleXfs count="2">
    <xf numFmtId="0" fontId="0" fillId="0" borderId="0"/>
    <xf numFmtId="0" fontId="29" fillId="0" borderId="0" applyNumberFormat="0" applyFill="0" applyBorder="0" applyAlignment="0" applyProtection="0"/>
  </cellStyleXfs>
  <cellXfs count="126">
    <xf numFmtId="0" fontId="0" fillId="0" borderId="0" xfId="0" applyFont="1" applyAlignment="1"/>
    <xf numFmtId="0" fontId="1" fillId="2" borderId="0" xfId="0" applyFont="1" applyFill="1" applyAlignment="1">
      <alignment horizontal="center"/>
    </xf>
    <xf numFmtId="0" fontId="3" fillId="4" borderId="0" xfId="0" applyFont="1" applyFill="1"/>
    <xf numFmtId="0" fontId="3" fillId="4" borderId="1" xfId="0" applyFont="1" applyFill="1" applyBorder="1"/>
    <xf numFmtId="0" fontId="4" fillId="0" borderId="2" xfId="0" applyFont="1" applyBorder="1" applyAlignment="1">
      <alignment horizontal="center"/>
    </xf>
    <xf numFmtId="0" fontId="5" fillId="4" borderId="0" xfId="0" applyFont="1" applyFill="1" applyAlignment="1"/>
    <xf numFmtId="0" fontId="3" fillId="0" borderId="0" xfId="0" applyFont="1" applyAlignment="1">
      <alignment vertical="center"/>
    </xf>
    <xf numFmtId="0" fontId="3" fillId="4" borderId="0" xfId="0" applyFont="1" applyFill="1" applyAlignment="1">
      <alignment vertical="center"/>
    </xf>
    <xf numFmtId="0" fontId="2" fillId="6" borderId="3"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7" fillId="10" borderId="2" xfId="0" applyFont="1" applyFill="1" applyBorder="1" applyAlignment="1">
      <alignment horizontal="center"/>
    </xf>
    <xf numFmtId="0" fontId="4" fillId="0" borderId="2" xfId="0" applyFont="1" applyBorder="1" applyAlignment="1"/>
    <xf numFmtId="0" fontId="8" fillId="4" borderId="5" xfId="0" applyFont="1" applyFill="1" applyBorder="1" applyAlignment="1">
      <alignment horizontal="center" vertical="center" wrapText="1"/>
    </xf>
    <xf numFmtId="0" fontId="3" fillId="0" borderId="2" xfId="0" applyFont="1" applyBorder="1" applyAlignment="1">
      <alignment horizontal="center"/>
    </xf>
    <xf numFmtId="0" fontId="9" fillId="0" borderId="5" xfId="0" applyFont="1" applyBorder="1" applyAlignment="1">
      <alignment horizontal="center" vertical="center" wrapText="1"/>
    </xf>
    <xf numFmtId="0" fontId="10" fillId="4" borderId="0" xfId="0" applyFont="1" applyFill="1" applyAlignment="1"/>
    <xf numFmtId="0" fontId="11" fillId="11" borderId="8" xfId="0" applyFont="1" applyFill="1" applyBorder="1" applyAlignment="1">
      <alignment vertical="center" wrapText="1"/>
    </xf>
    <xf numFmtId="0" fontId="12" fillId="4" borderId="0" xfId="0" applyFont="1" applyFill="1"/>
    <xf numFmtId="0" fontId="11" fillId="12" borderId="8" xfId="0" applyFont="1" applyFill="1" applyBorder="1" applyAlignment="1">
      <alignment vertical="center" wrapText="1"/>
    </xf>
    <xf numFmtId="0" fontId="13" fillId="4" borderId="0" xfId="0" applyFont="1" applyFill="1" applyAlignment="1">
      <alignment wrapText="1"/>
    </xf>
    <xf numFmtId="0" fontId="14" fillId="4" borderId="0" xfId="0" applyFont="1" applyFill="1" applyAlignment="1"/>
    <xf numFmtId="0" fontId="11" fillId="13" borderId="8" xfId="0" applyFont="1" applyFill="1" applyBorder="1" applyAlignment="1">
      <alignment vertical="center" wrapText="1"/>
    </xf>
    <xf numFmtId="0" fontId="15" fillId="10" borderId="2" xfId="0" applyFont="1" applyFill="1" applyBorder="1" applyAlignment="1">
      <alignment horizontal="center"/>
    </xf>
    <xf numFmtId="0" fontId="3" fillId="0" borderId="2" xfId="0" applyFont="1" applyBorder="1" applyAlignment="1"/>
    <xf numFmtId="0" fontId="3" fillId="14" borderId="0" xfId="0" applyFont="1" applyFill="1" applyAlignment="1">
      <alignment vertical="center"/>
    </xf>
    <xf numFmtId="0" fontId="17" fillId="15" borderId="2" xfId="0" applyFont="1" applyFill="1" applyBorder="1" applyAlignment="1">
      <alignment horizontal="center"/>
    </xf>
    <xf numFmtId="0" fontId="18" fillId="15" borderId="2" xfId="0" applyFont="1" applyFill="1" applyBorder="1" applyAlignment="1">
      <alignment horizontal="center"/>
    </xf>
    <xf numFmtId="0" fontId="13" fillId="4" borderId="0" xfId="0" applyFont="1" applyFill="1"/>
    <xf numFmtId="0" fontId="14" fillId="0" borderId="0" xfId="0" applyFont="1" applyAlignment="1">
      <alignment vertical="center"/>
    </xf>
    <xf numFmtId="0" fontId="14" fillId="4" borderId="9" xfId="0" applyFont="1" applyFill="1" applyBorder="1" applyAlignment="1">
      <alignment vertical="center"/>
    </xf>
    <xf numFmtId="0" fontId="14" fillId="4" borderId="0" xfId="0" applyFont="1" applyFill="1" applyAlignment="1">
      <alignment vertical="center"/>
    </xf>
    <xf numFmtId="0" fontId="19" fillId="12" borderId="2" xfId="0" applyFont="1" applyFill="1" applyBorder="1" applyAlignment="1">
      <alignment horizontal="center"/>
    </xf>
    <xf numFmtId="0" fontId="20" fillId="12" borderId="2" xfId="0" applyFont="1" applyFill="1" applyBorder="1" applyAlignment="1">
      <alignment horizontal="center"/>
    </xf>
    <xf numFmtId="0" fontId="13" fillId="4" borderId="0" xfId="0" applyFont="1" applyFill="1" applyAlignment="1"/>
    <xf numFmtId="0" fontId="3" fillId="0" borderId="0" xfId="0" applyFont="1" applyAlignment="1">
      <alignment horizontal="center" vertical="center"/>
    </xf>
    <xf numFmtId="0" fontId="11" fillId="12" borderId="8" xfId="0" applyFont="1" applyFill="1" applyBorder="1" applyAlignment="1">
      <alignment vertical="center" wrapText="1"/>
    </xf>
    <xf numFmtId="0" fontId="21" fillId="4" borderId="0" xfId="0" applyFont="1" applyFill="1" applyAlignment="1">
      <alignment horizontal="right" vertical="top" wrapText="1"/>
    </xf>
    <xf numFmtId="0" fontId="21" fillId="4" borderId="0" xfId="0" applyFont="1" applyFill="1" applyAlignment="1">
      <alignment wrapText="1"/>
    </xf>
    <xf numFmtId="0" fontId="6" fillId="4" borderId="0" xfId="0" applyFont="1" applyFill="1" applyAlignment="1"/>
    <xf numFmtId="0" fontId="13" fillId="4" borderId="13" xfId="0" applyFont="1" applyFill="1" applyBorder="1" applyAlignment="1">
      <alignment vertical="center"/>
    </xf>
    <xf numFmtId="0" fontId="13" fillId="4" borderId="14" xfId="0" applyFont="1" applyFill="1" applyBorder="1" applyAlignment="1">
      <alignment vertical="center"/>
    </xf>
    <xf numFmtId="0" fontId="13" fillId="4" borderId="15" xfId="0" applyFont="1" applyFill="1" applyBorder="1" applyAlignment="1">
      <alignment vertical="center"/>
    </xf>
    <xf numFmtId="0" fontId="13" fillId="4" borderId="16" xfId="0" applyFont="1" applyFill="1" applyBorder="1" applyAlignment="1">
      <alignment vertical="center"/>
    </xf>
    <xf numFmtId="0" fontId="13" fillId="4" borderId="0" xfId="0" applyFont="1" applyFill="1" applyAlignment="1">
      <alignment vertical="center"/>
    </xf>
    <xf numFmtId="0" fontId="13" fillId="4" borderId="17" xfId="0" applyFont="1" applyFill="1" applyBorder="1" applyAlignment="1">
      <alignment vertical="center"/>
    </xf>
    <xf numFmtId="0" fontId="2" fillId="17" borderId="5" xfId="0" applyFont="1" applyFill="1" applyBorder="1" applyAlignment="1">
      <alignment horizontal="left" vertical="center" wrapText="1"/>
    </xf>
    <xf numFmtId="0" fontId="2" fillId="17" borderId="5" xfId="0" applyFont="1" applyFill="1" applyBorder="1" applyAlignment="1">
      <alignment horizontal="left" vertical="center" wrapText="1"/>
    </xf>
    <xf numFmtId="0" fontId="11" fillId="18" borderId="18" xfId="0" applyFont="1" applyFill="1" applyBorder="1" applyAlignment="1">
      <alignment horizontal="left"/>
    </xf>
    <xf numFmtId="0" fontId="11" fillId="18" borderId="18" xfId="0" applyFont="1" applyFill="1" applyBorder="1" applyAlignment="1">
      <alignment horizontal="left" wrapText="1"/>
    </xf>
    <xf numFmtId="0" fontId="11" fillId="19" borderId="19" xfId="0" applyFont="1" applyFill="1" applyBorder="1" applyAlignment="1">
      <alignment horizontal="center" wrapText="1"/>
    </xf>
    <xf numFmtId="0" fontId="11" fillId="18" borderId="5" xfId="0" applyFont="1" applyFill="1" applyBorder="1" applyAlignment="1">
      <alignment horizontal="left" vertical="center" wrapText="1"/>
    </xf>
    <xf numFmtId="0" fontId="11" fillId="18" borderId="8" xfId="0" applyFont="1" applyFill="1" applyBorder="1" applyAlignment="1">
      <alignment vertical="center" wrapText="1"/>
    </xf>
    <xf numFmtId="0" fontId="13" fillId="4" borderId="20" xfId="0" applyFont="1" applyFill="1" applyBorder="1" applyAlignment="1">
      <alignment vertical="center"/>
    </xf>
    <xf numFmtId="0" fontId="13" fillId="4" borderId="21" xfId="0" applyFont="1" applyFill="1" applyBorder="1" applyAlignment="1">
      <alignment vertical="center"/>
    </xf>
    <xf numFmtId="0" fontId="13" fillId="4" borderId="22" xfId="0" applyFont="1" applyFill="1" applyBorder="1" applyAlignment="1">
      <alignment vertical="center"/>
    </xf>
    <xf numFmtId="0" fontId="22" fillId="17" borderId="5" xfId="0" applyFont="1" applyFill="1" applyBorder="1" applyAlignment="1">
      <alignment horizontal="center" vertical="center" wrapText="1"/>
    </xf>
    <xf numFmtId="0" fontId="11" fillId="18" borderId="8" xfId="0" applyFont="1" applyFill="1" applyBorder="1" applyAlignment="1">
      <alignment vertical="center" wrapText="1"/>
    </xf>
    <xf numFmtId="0" fontId="2" fillId="17" borderId="5" xfId="0" applyFont="1" applyFill="1" applyBorder="1" applyAlignment="1">
      <alignment horizontal="center" vertical="center" wrapText="1"/>
    </xf>
    <xf numFmtId="0" fontId="11" fillId="18" borderId="27" xfId="0" applyFont="1" applyFill="1" applyBorder="1" applyAlignment="1">
      <alignment horizontal="left" vertical="center" wrapText="1"/>
    </xf>
    <xf numFmtId="0" fontId="11" fillId="18" borderId="26" xfId="0" applyFont="1" applyFill="1" applyBorder="1" applyAlignment="1">
      <alignment horizontal="left" vertical="center" wrapText="1"/>
    </xf>
    <xf numFmtId="0" fontId="11" fillId="18" borderId="5" xfId="0" applyFont="1" applyFill="1" applyBorder="1" applyAlignment="1">
      <alignment horizontal="left" vertical="center" wrapText="1"/>
    </xf>
    <xf numFmtId="0" fontId="11" fillId="18" borderId="26" xfId="0" applyFont="1" applyFill="1" applyBorder="1" applyAlignment="1">
      <alignment horizontal="left" vertical="center" wrapText="1"/>
    </xf>
    <xf numFmtId="0" fontId="4" fillId="0" borderId="0" xfId="0" applyFont="1"/>
    <xf numFmtId="0" fontId="11" fillId="18" borderId="28" xfId="0" applyFont="1" applyFill="1" applyBorder="1" applyAlignment="1">
      <alignment horizontal="left" vertical="center" wrapText="1"/>
    </xf>
    <xf numFmtId="0" fontId="11" fillId="18" borderId="28" xfId="0" applyFont="1" applyFill="1" applyBorder="1" applyAlignment="1">
      <alignment horizontal="left" vertical="center" wrapText="1"/>
    </xf>
    <xf numFmtId="0" fontId="11" fillId="18" borderId="24" xfId="0" applyFont="1" applyFill="1" applyBorder="1" applyAlignment="1">
      <alignment horizontal="left" vertical="center" wrapText="1"/>
    </xf>
    <xf numFmtId="0" fontId="11" fillId="18" borderId="24" xfId="0" applyFont="1" applyFill="1" applyBorder="1" applyAlignment="1">
      <alignment horizontal="left" vertical="center" wrapText="1"/>
    </xf>
    <xf numFmtId="0" fontId="23" fillId="18" borderId="5" xfId="0" applyFont="1" applyFill="1" applyBorder="1" applyAlignment="1">
      <alignment horizontal="center" vertical="center" wrapText="1"/>
    </xf>
    <xf numFmtId="0" fontId="0" fillId="0" borderId="0" xfId="0" applyFont="1"/>
    <xf numFmtId="0" fontId="22" fillId="17" borderId="5" xfId="0" applyFont="1" applyFill="1" applyBorder="1" applyAlignment="1">
      <alignment horizontal="left" vertical="center" wrapText="1"/>
    </xf>
    <xf numFmtId="0" fontId="24" fillId="20" borderId="5" xfId="0" applyFont="1" applyFill="1" applyBorder="1" applyAlignment="1">
      <alignment horizontal="left" vertical="center" wrapText="1"/>
    </xf>
    <xf numFmtId="0" fontId="25" fillId="21" borderId="5" xfId="0" applyFont="1" applyFill="1" applyBorder="1" applyAlignment="1">
      <alignment horizontal="left" vertical="center" wrapText="1"/>
    </xf>
    <xf numFmtId="0" fontId="24" fillId="20" borderId="5" xfId="0" quotePrefix="1" applyFont="1" applyFill="1" applyBorder="1" applyAlignment="1">
      <alignment horizontal="left" vertical="center" wrapText="1"/>
    </xf>
    <xf numFmtId="0" fontId="25" fillId="21" borderId="5" xfId="0" quotePrefix="1" applyFont="1" applyFill="1" applyBorder="1" applyAlignment="1">
      <alignment horizontal="left" vertical="center" wrapText="1"/>
    </xf>
    <xf numFmtId="0" fontId="24" fillId="20" borderId="5" xfId="0" applyFont="1" applyFill="1" applyBorder="1" applyAlignment="1">
      <alignment horizontal="left" vertical="center" wrapText="1"/>
    </xf>
    <xf numFmtId="0" fontId="2" fillId="17" borderId="5" xfId="0" applyFont="1" applyFill="1" applyBorder="1" applyAlignment="1">
      <alignment horizontal="center" vertical="center" wrapText="1"/>
    </xf>
    <xf numFmtId="0" fontId="26" fillId="17" borderId="29" xfId="0" applyFont="1" applyFill="1" applyBorder="1" applyAlignment="1">
      <alignment horizontal="center" vertical="center" wrapText="1"/>
    </xf>
    <xf numFmtId="0" fontId="27" fillId="17" borderId="5" xfId="0" applyFont="1" applyFill="1" applyBorder="1" applyAlignment="1">
      <alignment horizontal="center" vertical="center" wrapText="1"/>
    </xf>
    <xf numFmtId="0" fontId="28" fillId="17" borderId="5" xfId="0" applyFont="1" applyFill="1" applyBorder="1" applyAlignment="1">
      <alignment horizontal="center" vertical="center" wrapText="1"/>
    </xf>
    <xf numFmtId="0" fontId="3" fillId="0" borderId="0" xfId="0" applyFont="1" applyAlignment="1">
      <alignment horizontal="center"/>
    </xf>
    <xf numFmtId="0" fontId="23" fillId="18" borderId="5" xfId="0" applyFont="1" applyFill="1" applyBorder="1" applyAlignment="1">
      <alignment horizontal="center" vertical="center" wrapText="1"/>
    </xf>
    <xf numFmtId="0" fontId="11" fillId="18" borderId="0" xfId="0" applyFont="1" applyFill="1" applyAlignment="1">
      <alignment horizontal="left" vertical="center" wrapText="1"/>
    </xf>
    <xf numFmtId="0" fontId="25" fillId="21" borderId="5" xfId="0" applyFont="1" applyFill="1" applyBorder="1" applyAlignment="1">
      <alignment horizontal="left" vertical="center" wrapText="1"/>
    </xf>
    <xf numFmtId="0" fontId="24" fillId="20" borderId="0" xfId="0" applyFont="1" applyFill="1" applyAlignment="1">
      <alignment horizontal="left" vertical="center" wrapText="1"/>
    </xf>
    <xf numFmtId="0" fontId="11" fillId="22" borderId="5" xfId="0" applyFont="1" applyFill="1" applyBorder="1" applyAlignment="1">
      <alignment horizontal="left" vertical="center" wrapText="1"/>
    </xf>
    <xf numFmtId="0" fontId="24" fillId="20" borderId="0" xfId="0" applyFont="1" applyFill="1" applyAlignment="1">
      <alignment horizontal="left" vertical="center" wrapText="1"/>
    </xf>
    <xf numFmtId="0" fontId="23" fillId="18" borderId="26" xfId="0" applyFont="1" applyFill="1" applyBorder="1" applyAlignment="1">
      <alignment horizontal="center" vertical="center" wrapText="1"/>
    </xf>
    <xf numFmtId="0" fontId="11" fillId="18" borderId="5" xfId="0" applyFont="1" applyFill="1" applyBorder="1" applyAlignment="1">
      <alignment horizontal="center" vertical="center" wrapText="1"/>
    </xf>
    <xf numFmtId="0" fontId="4" fillId="0" borderId="0" xfId="0" applyFont="1" applyAlignment="1">
      <alignment horizontal="center" vertical="center"/>
    </xf>
    <xf numFmtId="0" fontId="11" fillId="11" borderId="25" xfId="0" applyFont="1" applyFill="1" applyBorder="1" applyAlignment="1">
      <alignment vertical="center" wrapText="1"/>
    </xf>
    <xf numFmtId="0" fontId="0" fillId="0" borderId="0" xfId="0" applyFont="1" applyAlignment="1"/>
    <xf numFmtId="0" fontId="13" fillId="4" borderId="0" xfId="0" applyFont="1" applyFill="1" applyAlignment="1">
      <alignment wrapText="1"/>
    </xf>
    <xf numFmtId="0" fontId="0" fillId="0" borderId="0" xfId="0" applyFont="1" applyAlignment="1"/>
    <xf numFmtId="0" fontId="6" fillId="7" borderId="4" xfId="0" applyFont="1" applyFill="1" applyBorder="1" applyAlignment="1">
      <alignment vertical="center"/>
    </xf>
    <xf numFmtId="0" fontId="3" fillId="0" borderId="6" xfId="0" applyFont="1" applyBorder="1"/>
    <xf numFmtId="0" fontId="3" fillId="0" borderId="7" xfId="0" applyFont="1" applyBorder="1"/>
    <xf numFmtId="0" fontId="13" fillId="4" borderId="10" xfId="0" applyFont="1" applyFill="1" applyBorder="1" applyAlignment="1">
      <alignment vertical="center" wrapText="1"/>
    </xf>
    <xf numFmtId="0" fontId="3" fillId="0" borderId="11" xfId="0" applyFont="1" applyBorder="1"/>
    <xf numFmtId="0" fontId="3" fillId="0" borderId="12" xfId="0" applyFont="1" applyBorder="1"/>
    <xf numFmtId="0" fontId="33" fillId="12" borderId="10" xfId="1" applyFont="1" applyFill="1" applyBorder="1" applyAlignment="1">
      <alignment vertical="center"/>
    </xf>
    <xf numFmtId="0" fontId="33" fillId="0" borderId="12" xfId="1" applyFont="1" applyBorder="1"/>
    <xf numFmtId="0" fontId="34" fillId="6" borderId="10" xfId="1" applyFont="1" applyFill="1" applyBorder="1" applyAlignment="1">
      <alignment vertical="center"/>
    </xf>
    <xf numFmtId="0" fontId="34" fillId="0" borderId="12" xfId="1" applyFont="1" applyBorder="1"/>
    <xf numFmtId="0" fontId="33" fillId="15" borderId="10" xfId="1" applyFont="1" applyFill="1" applyBorder="1" applyAlignment="1">
      <alignment vertical="center"/>
    </xf>
    <xf numFmtId="0" fontId="16" fillId="4" borderId="0" xfId="0" applyFont="1" applyFill="1" applyAlignment="1"/>
    <xf numFmtId="0" fontId="34" fillId="8" borderId="10" xfId="1" applyFont="1" applyFill="1" applyBorder="1" applyAlignment="1">
      <alignment vertical="center"/>
    </xf>
    <xf numFmtId="0" fontId="13" fillId="4" borderId="10" xfId="0" applyFont="1" applyFill="1" applyBorder="1" applyAlignment="1">
      <alignment vertical="center"/>
    </xf>
    <xf numFmtId="0" fontId="16" fillId="4" borderId="10" xfId="0" applyFont="1" applyFill="1" applyBorder="1" applyAlignment="1">
      <alignment vertical="center"/>
    </xf>
    <xf numFmtId="0" fontId="21" fillId="4" borderId="0" xfId="0" applyFont="1" applyFill="1" applyAlignment="1">
      <alignment horizontal="right" vertical="top" wrapText="1"/>
    </xf>
    <xf numFmtId="0" fontId="13" fillId="4" borderId="0" xfId="0" applyFont="1" applyFill="1" applyAlignment="1"/>
    <xf numFmtId="0" fontId="13" fillId="4" borderId="0" xfId="0" applyFont="1" applyFill="1" applyAlignment="1">
      <alignment vertical="center" wrapText="1"/>
    </xf>
    <xf numFmtId="0" fontId="30" fillId="4" borderId="0" xfId="0" applyFont="1" applyFill="1" applyAlignment="1">
      <alignment wrapText="1"/>
    </xf>
    <xf numFmtId="0" fontId="32" fillId="0" borderId="0" xfId="0" applyFont="1" applyAlignment="1"/>
    <xf numFmtId="0" fontId="34" fillId="5" borderId="10" xfId="1" applyFont="1" applyFill="1" applyBorder="1" applyAlignment="1">
      <alignment vertical="center"/>
    </xf>
    <xf numFmtId="0" fontId="34" fillId="16" borderId="10" xfId="1" applyFont="1" applyFill="1" applyBorder="1" applyAlignment="1">
      <alignment vertical="center"/>
    </xf>
    <xf numFmtId="0" fontId="2" fillId="3" borderId="0" xfId="0" applyFont="1" applyFill="1" applyAlignment="1">
      <alignment horizontal="center" vertical="center" wrapText="1"/>
    </xf>
    <xf numFmtId="0" fontId="2" fillId="5" borderId="0" xfId="0" applyFont="1" applyFill="1" applyAlignment="1">
      <alignment horizontal="center" vertical="center" wrapText="1"/>
    </xf>
    <xf numFmtId="0" fontId="2" fillId="2" borderId="0" xfId="0" applyFont="1" applyFill="1" applyAlignment="1">
      <alignment horizontal="center" vertical="center" wrapText="1"/>
    </xf>
    <xf numFmtId="0" fontId="11" fillId="18" borderId="3" xfId="0" applyFont="1" applyFill="1" applyBorder="1" applyAlignment="1">
      <alignment horizontal="left" vertical="center" wrapText="1"/>
    </xf>
    <xf numFmtId="0" fontId="3" fillId="0" borderId="23" xfId="0" applyFont="1" applyBorder="1"/>
    <xf numFmtId="0" fontId="3" fillId="0" borderId="24" xfId="0" applyFont="1" applyBorder="1"/>
    <xf numFmtId="0" fontId="2" fillId="17" borderId="25" xfId="0" applyFont="1" applyFill="1" applyBorder="1" applyAlignment="1">
      <alignment horizontal="center" vertical="center" wrapText="1"/>
    </xf>
    <xf numFmtId="0" fontId="3" fillId="0" borderId="8" xfId="0" applyFont="1" applyBorder="1"/>
    <xf numFmtId="0" fontId="3" fillId="0" borderId="26"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114300</xdr:colOff>
      <xdr:row>2</xdr:row>
      <xdr:rowOff>152400</xdr:rowOff>
    </xdr:from>
    <xdr:ext cx="847725" cy="5810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66675</xdr:colOff>
      <xdr:row>2</xdr:row>
      <xdr:rowOff>190500</xdr:rowOff>
    </xdr:from>
    <xdr:ext cx="685800" cy="523875"/>
    <xdr:pic>
      <xdr:nvPicPr>
        <xdr:cNvPr id="3" name="image2.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2:AC67"/>
  <sheetViews>
    <sheetView showGridLines="0" tabSelected="1" workbookViewId="0">
      <selection activeCell="L11" sqref="L11"/>
    </sheetView>
  </sheetViews>
  <sheetFormatPr defaultColWidth="14.453125" defaultRowHeight="15" customHeight="1"/>
  <cols>
    <col min="1" max="1" width="3.54296875" customWidth="1"/>
    <col min="2" max="3" width="3.08984375" customWidth="1"/>
    <col min="8" max="11" width="15.81640625" customWidth="1"/>
    <col min="12" max="12" width="3.453125" customWidth="1"/>
  </cols>
  <sheetData>
    <row r="2" spans="1:29" ht="14.5">
      <c r="B2" s="2"/>
      <c r="C2" s="3"/>
      <c r="D2" s="3"/>
      <c r="E2" s="3"/>
      <c r="F2" s="3"/>
      <c r="G2" s="3"/>
      <c r="H2" s="3"/>
      <c r="I2" s="3"/>
      <c r="J2" s="3"/>
      <c r="K2" s="3"/>
      <c r="L2" s="2"/>
    </row>
    <row r="3" spans="1:29" ht="14.5">
      <c r="B3" s="2"/>
      <c r="C3" s="2"/>
      <c r="D3" s="2"/>
      <c r="E3" s="2"/>
      <c r="F3" s="2"/>
      <c r="G3" s="2"/>
      <c r="H3" s="2"/>
      <c r="I3" s="2"/>
      <c r="J3" s="2"/>
      <c r="K3" s="2"/>
      <c r="L3" s="2"/>
    </row>
    <row r="4" spans="1:29" ht="14.5">
      <c r="B4" s="2"/>
      <c r="C4" s="2"/>
      <c r="D4" s="2"/>
      <c r="E4" s="2"/>
      <c r="F4" s="2"/>
      <c r="G4" s="2"/>
      <c r="H4" s="2"/>
      <c r="I4" s="2"/>
      <c r="J4" s="2"/>
      <c r="K4" s="2"/>
      <c r="L4" s="2"/>
    </row>
    <row r="5" spans="1:29" ht="14.5">
      <c r="B5" s="2"/>
      <c r="C5" s="2"/>
      <c r="D5" s="2"/>
      <c r="E5" s="2"/>
      <c r="F5" s="2"/>
      <c r="G5" s="2"/>
      <c r="H5" s="2"/>
      <c r="I5" s="2"/>
      <c r="J5" s="2"/>
      <c r="K5" s="2"/>
      <c r="L5" s="2"/>
    </row>
    <row r="6" spans="1:29" ht="14.5">
      <c r="B6" s="2"/>
      <c r="C6" s="2"/>
      <c r="D6" s="2"/>
      <c r="E6" s="2"/>
      <c r="F6" s="2"/>
      <c r="G6" s="2"/>
      <c r="H6" s="2"/>
      <c r="I6" s="2"/>
      <c r="J6" s="2"/>
      <c r="K6" s="2"/>
      <c r="L6" s="2"/>
    </row>
    <row r="7" spans="1:29" ht="14.5">
      <c r="B7" s="2"/>
      <c r="C7" s="2"/>
      <c r="D7" s="2"/>
      <c r="E7" s="2"/>
      <c r="F7" s="2"/>
      <c r="G7" s="2"/>
      <c r="H7" s="2"/>
      <c r="I7" s="2"/>
      <c r="J7" s="2"/>
      <c r="K7" s="2"/>
      <c r="L7" s="2"/>
    </row>
    <row r="8" spans="1:29" ht="14.5">
      <c r="B8" s="2"/>
      <c r="C8" s="2"/>
      <c r="D8" s="2"/>
      <c r="E8" s="2"/>
      <c r="F8" s="2"/>
      <c r="G8" s="2"/>
      <c r="H8" s="2"/>
      <c r="I8" s="2"/>
      <c r="J8" s="2"/>
      <c r="K8" s="2"/>
      <c r="L8" s="2"/>
    </row>
    <row r="9" spans="1:29" ht="17.5">
      <c r="B9" s="2"/>
      <c r="C9" s="5" t="s">
        <v>6</v>
      </c>
      <c r="D9" s="2"/>
      <c r="E9" s="2"/>
      <c r="F9" s="2"/>
      <c r="G9" s="2"/>
      <c r="H9" s="2"/>
      <c r="I9" s="2"/>
      <c r="J9" s="2"/>
      <c r="K9" s="2"/>
      <c r="L9" s="2"/>
    </row>
    <row r="10" spans="1:29" ht="14.5">
      <c r="B10" s="2"/>
      <c r="C10" s="2"/>
      <c r="D10" s="2"/>
      <c r="E10" s="2"/>
      <c r="F10" s="2"/>
      <c r="G10" s="2"/>
      <c r="H10" s="2"/>
      <c r="I10" s="2"/>
      <c r="J10" s="2"/>
      <c r="K10" s="2"/>
      <c r="L10" s="2"/>
    </row>
    <row r="11" spans="1:29" ht="14.5">
      <c r="A11" s="6"/>
      <c r="B11" s="7"/>
      <c r="C11" s="95" t="s">
        <v>10</v>
      </c>
      <c r="D11" s="96"/>
      <c r="E11" s="96"/>
      <c r="F11" s="96"/>
      <c r="G11" s="96"/>
      <c r="H11" s="96"/>
      <c r="I11" s="96"/>
      <c r="J11" s="96"/>
      <c r="K11" s="97"/>
      <c r="L11" s="7"/>
      <c r="M11" s="6"/>
      <c r="N11" s="6"/>
      <c r="O11" s="6"/>
      <c r="P11" s="6"/>
      <c r="Q11" s="6"/>
      <c r="R11" s="6"/>
      <c r="S11" s="6"/>
      <c r="T11" s="6"/>
      <c r="U11" s="6"/>
      <c r="V11" s="6"/>
      <c r="W11" s="6"/>
      <c r="X11" s="6"/>
      <c r="Y11" s="6"/>
      <c r="Z11" s="6"/>
      <c r="AA11" s="6"/>
      <c r="AB11" s="6"/>
      <c r="AC11" s="6"/>
    </row>
    <row r="12" spans="1:29" ht="5.25" customHeight="1">
      <c r="B12" s="2"/>
      <c r="C12" s="17"/>
      <c r="D12" s="19"/>
      <c r="E12" s="19"/>
      <c r="F12" s="19"/>
      <c r="G12" s="19"/>
      <c r="H12" s="19"/>
      <c r="I12" s="19"/>
      <c r="J12" s="19"/>
      <c r="K12" s="2"/>
      <c r="L12" s="2"/>
    </row>
    <row r="13" spans="1:29" ht="51.5" customHeight="1">
      <c r="B13" s="2"/>
      <c r="C13" s="93" t="s">
        <v>18</v>
      </c>
      <c r="D13" s="94"/>
      <c r="E13" s="94"/>
      <c r="F13" s="94"/>
      <c r="G13" s="94"/>
      <c r="H13" s="94"/>
      <c r="I13" s="94"/>
      <c r="J13" s="94"/>
      <c r="K13" s="94"/>
      <c r="L13" s="2"/>
    </row>
    <row r="14" spans="1:29" ht="14.5">
      <c r="B14" s="2"/>
      <c r="C14" s="22"/>
      <c r="D14" s="22"/>
      <c r="E14" s="22"/>
      <c r="F14" s="22"/>
      <c r="G14" s="22"/>
      <c r="H14" s="22"/>
      <c r="I14" s="22"/>
      <c r="J14" s="22"/>
      <c r="K14" s="22"/>
      <c r="L14" s="2"/>
    </row>
    <row r="15" spans="1:29" ht="74.5" customHeight="1">
      <c r="B15" s="2"/>
      <c r="C15" s="93" t="s">
        <v>19</v>
      </c>
      <c r="D15" s="94"/>
      <c r="E15" s="94"/>
      <c r="F15" s="94"/>
      <c r="G15" s="94"/>
      <c r="H15" s="94"/>
      <c r="I15" s="94"/>
      <c r="J15" s="94"/>
      <c r="K15" s="94"/>
      <c r="L15" s="2"/>
    </row>
    <row r="16" spans="1:29" ht="14.5">
      <c r="B16" s="2"/>
      <c r="C16" s="22"/>
      <c r="D16" s="22"/>
      <c r="E16" s="22"/>
      <c r="F16" s="22"/>
      <c r="G16" s="22"/>
      <c r="H16" s="22"/>
      <c r="I16" s="22"/>
      <c r="J16" s="22"/>
      <c r="K16" s="22"/>
      <c r="L16" s="2"/>
    </row>
    <row r="17" spans="1:29" ht="5.25" customHeight="1">
      <c r="B17" s="2"/>
      <c r="C17" s="17"/>
      <c r="D17" s="19"/>
      <c r="E17" s="19"/>
      <c r="F17" s="19"/>
      <c r="G17" s="19"/>
      <c r="H17" s="19"/>
      <c r="I17" s="19"/>
      <c r="J17" s="19"/>
      <c r="K17" s="2"/>
      <c r="L17" s="2"/>
    </row>
    <row r="18" spans="1:29" ht="14.5">
      <c r="B18" s="2"/>
      <c r="C18" s="106" t="s">
        <v>21</v>
      </c>
      <c r="D18" s="94"/>
      <c r="E18" s="94"/>
      <c r="F18" s="94"/>
      <c r="G18" s="94"/>
      <c r="H18" s="94"/>
      <c r="I18" s="94"/>
      <c r="J18" s="94"/>
      <c r="K18" s="94"/>
      <c r="L18" s="2"/>
    </row>
    <row r="19" spans="1:29" ht="15.5">
      <c r="B19" s="2"/>
      <c r="C19" s="17"/>
      <c r="D19" s="19"/>
      <c r="E19" s="19"/>
      <c r="F19" s="19"/>
      <c r="G19" s="19"/>
      <c r="H19" s="19"/>
      <c r="I19" s="19"/>
      <c r="J19" s="19"/>
      <c r="K19" s="2"/>
      <c r="L19" s="2"/>
    </row>
    <row r="20" spans="1:29" ht="14.5">
      <c r="A20" s="6"/>
      <c r="B20" s="7"/>
      <c r="C20" s="95" t="s">
        <v>23</v>
      </c>
      <c r="D20" s="96"/>
      <c r="E20" s="96"/>
      <c r="F20" s="96"/>
      <c r="G20" s="96"/>
      <c r="H20" s="96"/>
      <c r="I20" s="96"/>
      <c r="J20" s="96"/>
      <c r="K20" s="97"/>
      <c r="L20" s="7"/>
      <c r="M20" s="6"/>
      <c r="N20" s="6"/>
      <c r="O20" s="6"/>
      <c r="P20" s="6"/>
      <c r="Q20" s="6"/>
      <c r="R20" s="6"/>
      <c r="S20" s="6"/>
      <c r="T20" s="6"/>
      <c r="U20" s="6"/>
      <c r="V20" s="6"/>
      <c r="W20" s="6"/>
      <c r="X20" s="6"/>
      <c r="Y20" s="6"/>
      <c r="Z20" s="6"/>
      <c r="AA20" s="6"/>
      <c r="AB20" s="6"/>
      <c r="AC20" s="6"/>
    </row>
    <row r="21" spans="1:29" ht="5.25" customHeight="1">
      <c r="B21" s="2"/>
      <c r="C21" s="19"/>
      <c r="D21" s="19"/>
      <c r="E21" s="19"/>
      <c r="F21" s="19"/>
      <c r="G21" s="19"/>
      <c r="H21" s="19"/>
      <c r="I21" s="19"/>
      <c r="J21" s="19"/>
      <c r="K21" s="2"/>
      <c r="L21" s="2"/>
    </row>
    <row r="22" spans="1:29" ht="38.25" customHeight="1">
      <c r="B22" s="2"/>
      <c r="C22" s="112" t="s">
        <v>26</v>
      </c>
      <c r="D22" s="94"/>
      <c r="E22" s="94"/>
      <c r="F22" s="94"/>
      <c r="G22" s="94"/>
      <c r="H22" s="94"/>
      <c r="I22" s="94"/>
      <c r="J22" s="94"/>
      <c r="K22" s="94"/>
      <c r="L22" s="2"/>
    </row>
    <row r="23" spans="1:29" ht="14.5">
      <c r="B23" s="2"/>
      <c r="C23" s="29"/>
      <c r="D23" s="29"/>
      <c r="E23" s="29"/>
      <c r="F23" s="29"/>
      <c r="G23" s="29"/>
      <c r="H23" s="29"/>
      <c r="I23" s="29"/>
      <c r="J23" s="29"/>
      <c r="K23" s="2"/>
      <c r="L23" s="2"/>
    </row>
    <row r="24" spans="1:29" ht="14.5">
      <c r="A24" s="30"/>
      <c r="B24" s="31"/>
      <c r="C24" s="95" t="s">
        <v>33</v>
      </c>
      <c r="D24" s="96"/>
      <c r="E24" s="96"/>
      <c r="F24" s="96"/>
      <c r="G24" s="96"/>
      <c r="H24" s="96"/>
      <c r="I24" s="96"/>
      <c r="J24" s="96"/>
      <c r="K24" s="97"/>
      <c r="L24" s="32"/>
      <c r="M24" s="30"/>
      <c r="N24" s="30"/>
      <c r="O24" s="30"/>
      <c r="P24" s="30"/>
      <c r="Q24" s="30"/>
      <c r="R24" s="30"/>
      <c r="S24" s="30"/>
      <c r="T24" s="30"/>
      <c r="U24" s="30"/>
      <c r="V24" s="30"/>
      <c r="W24" s="30"/>
      <c r="X24" s="30"/>
      <c r="Y24" s="30"/>
      <c r="Z24" s="30"/>
      <c r="AA24" s="30"/>
      <c r="AB24" s="30"/>
      <c r="AC24" s="30"/>
    </row>
    <row r="25" spans="1:29" ht="4.5" customHeight="1">
      <c r="B25" s="2"/>
      <c r="C25" s="29"/>
      <c r="D25" s="29"/>
      <c r="E25" s="29"/>
      <c r="F25" s="29"/>
      <c r="G25" s="29"/>
      <c r="H25" s="29"/>
      <c r="I25" s="29"/>
      <c r="J25" s="29"/>
      <c r="K25" s="2"/>
      <c r="L25" s="2"/>
    </row>
    <row r="26" spans="1:29" ht="14.5">
      <c r="B26" s="2"/>
      <c r="C26" s="93" t="s">
        <v>38</v>
      </c>
      <c r="D26" s="94"/>
      <c r="E26" s="94"/>
      <c r="F26" s="94"/>
      <c r="G26" s="94"/>
      <c r="H26" s="94"/>
      <c r="I26" s="94"/>
      <c r="J26" s="94"/>
      <c r="K26" s="94"/>
      <c r="L26" s="2"/>
    </row>
    <row r="27" spans="1:29" ht="9" customHeight="1">
      <c r="B27" s="2"/>
      <c r="C27" s="21"/>
      <c r="D27" s="21"/>
      <c r="E27" s="21"/>
      <c r="F27" s="21"/>
      <c r="G27" s="21"/>
      <c r="H27" s="21"/>
      <c r="I27" s="21"/>
      <c r="J27" s="21"/>
      <c r="K27" s="21"/>
      <c r="L27" s="2"/>
    </row>
    <row r="28" spans="1:29" ht="32" customHeight="1">
      <c r="B28" s="2"/>
      <c r="C28" s="21"/>
      <c r="D28" s="93" t="s">
        <v>40</v>
      </c>
      <c r="E28" s="94"/>
      <c r="F28" s="94"/>
      <c r="G28" s="94"/>
      <c r="H28" s="94"/>
      <c r="I28" s="94"/>
      <c r="J28" s="94"/>
      <c r="K28" s="94"/>
      <c r="L28" s="2"/>
    </row>
    <row r="29" spans="1:29" ht="14.5">
      <c r="B29" s="2"/>
      <c r="C29" s="21"/>
      <c r="D29" s="93" t="s">
        <v>41</v>
      </c>
      <c r="E29" s="94"/>
      <c r="F29" s="94"/>
      <c r="G29" s="94"/>
      <c r="H29" s="94"/>
      <c r="I29" s="94"/>
      <c r="J29" s="94"/>
      <c r="K29" s="94"/>
      <c r="L29" s="2"/>
    </row>
    <row r="30" spans="1:29" ht="14.5">
      <c r="B30" s="2"/>
      <c r="C30" s="21"/>
      <c r="D30" s="93" t="s">
        <v>42</v>
      </c>
      <c r="E30" s="94"/>
      <c r="F30" s="94"/>
      <c r="G30" s="94"/>
      <c r="H30" s="94"/>
      <c r="I30" s="94"/>
      <c r="J30" s="94"/>
      <c r="K30" s="94"/>
      <c r="L30" s="2"/>
    </row>
    <row r="31" spans="1:29" ht="15" customHeight="1">
      <c r="B31" s="2"/>
      <c r="C31" s="29"/>
      <c r="D31" s="35" t="s">
        <v>44</v>
      </c>
      <c r="E31" s="29"/>
      <c r="F31" s="29"/>
      <c r="G31" s="29"/>
      <c r="H31" s="29"/>
      <c r="I31" s="29"/>
      <c r="J31" s="29"/>
      <c r="K31" s="2"/>
      <c r="L31" s="2"/>
    </row>
    <row r="32" spans="1:29" ht="9" customHeight="1">
      <c r="B32" s="2"/>
      <c r="C32" s="29"/>
      <c r="D32" s="35"/>
      <c r="E32" s="29"/>
      <c r="F32" s="29"/>
      <c r="G32" s="29"/>
      <c r="H32" s="29"/>
      <c r="I32" s="29"/>
      <c r="J32" s="29"/>
      <c r="K32" s="2"/>
      <c r="L32" s="2"/>
    </row>
    <row r="33" spans="2:12" ht="14.5">
      <c r="B33" s="2"/>
      <c r="C33" s="111" t="s">
        <v>47</v>
      </c>
      <c r="D33" s="94"/>
      <c r="E33" s="94"/>
      <c r="F33" s="94"/>
      <c r="G33" s="94"/>
      <c r="H33" s="94"/>
      <c r="I33" s="94"/>
      <c r="J33" s="94"/>
      <c r="K33" s="94"/>
      <c r="L33" s="2"/>
    </row>
    <row r="34" spans="2:12" ht="9" customHeight="1">
      <c r="B34" s="2"/>
      <c r="C34" s="35"/>
      <c r="D34" s="2"/>
      <c r="E34" s="35"/>
      <c r="F34" s="35"/>
      <c r="G34" s="35"/>
      <c r="H34" s="35"/>
      <c r="I34" s="35"/>
      <c r="J34" s="35"/>
      <c r="K34" s="35"/>
      <c r="L34" s="2"/>
    </row>
    <row r="35" spans="2:12" ht="14.5">
      <c r="B35" s="2"/>
      <c r="C35" s="35"/>
      <c r="D35" s="111" t="s">
        <v>48</v>
      </c>
      <c r="E35" s="94"/>
      <c r="F35" s="94"/>
      <c r="G35" s="94"/>
      <c r="H35" s="94"/>
      <c r="I35" s="94"/>
      <c r="J35" s="94"/>
      <c r="K35" s="94"/>
      <c r="L35" s="2"/>
    </row>
    <row r="36" spans="2:12" ht="14.5">
      <c r="B36" s="2"/>
      <c r="C36" s="35"/>
      <c r="D36" s="111" t="s">
        <v>50</v>
      </c>
      <c r="E36" s="94"/>
      <c r="F36" s="94"/>
      <c r="G36" s="94"/>
      <c r="H36" s="94"/>
      <c r="I36" s="94"/>
      <c r="J36" s="94"/>
      <c r="K36" s="94"/>
      <c r="L36" s="2"/>
    </row>
    <row r="37" spans="2:12" ht="14.5">
      <c r="B37" s="2"/>
      <c r="C37" s="35"/>
      <c r="D37" s="111" t="s">
        <v>52</v>
      </c>
      <c r="E37" s="94"/>
      <c r="F37" s="94"/>
      <c r="G37" s="94"/>
      <c r="H37" s="94"/>
      <c r="I37" s="94"/>
      <c r="J37" s="94"/>
      <c r="K37" s="94"/>
      <c r="L37" s="2"/>
    </row>
    <row r="38" spans="2:12" ht="14.5">
      <c r="B38" s="2"/>
      <c r="C38" s="35"/>
      <c r="D38" s="111" t="s">
        <v>55</v>
      </c>
      <c r="E38" s="94"/>
      <c r="F38" s="94"/>
      <c r="G38" s="94"/>
      <c r="H38" s="94"/>
      <c r="I38" s="94"/>
      <c r="J38" s="94"/>
      <c r="K38" s="94"/>
      <c r="L38" s="2"/>
    </row>
    <row r="39" spans="2:12" ht="14.5">
      <c r="B39" s="2"/>
      <c r="C39" s="35"/>
      <c r="D39" s="111" t="s">
        <v>56</v>
      </c>
      <c r="E39" s="94"/>
      <c r="F39" s="94"/>
      <c r="G39" s="94"/>
      <c r="H39" s="94"/>
      <c r="I39" s="94"/>
      <c r="J39" s="94"/>
      <c r="K39" s="94"/>
      <c r="L39" s="35"/>
    </row>
    <row r="40" spans="2:12" ht="9" customHeight="1">
      <c r="B40" s="2"/>
      <c r="C40" s="21"/>
      <c r="D40" s="21"/>
      <c r="E40" s="21"/>
      <c r="F40" s="21"/>
      <c r="G40" s="21"/>
      <c r="H40" s="21"/>
      <c r="I40" s="21"/>
      <c r="J40" s="21"/>
      <c r="K40" s="21"/>
      <c r="L40" s="2"/>
    </row>
    <row r="41" spans="2:12" ht="16.5" customHeight="1">
      <c r="B41" s="2"/>
      <c r="C41" s="93" t="s">
        <v>59</v>
      </c>
      <c r="D41" s="94"/>
      <c r="E41" s="94"/>
      <c r="F41" s="94"/>
      <c r="G41" s="94"/>
      <c r="H41" s="94"/>
      <c r="I41" s="94"/>
      <c r="J41" s="94"/>
      <c r="K41" s="94"/>
      <c r="L41" s="2"/>
    </row>
    <row r="42" spans="2:12" ht="14.5">
      <c r="B42" s="2"/>
      <c r="C42" s="21"/>
      <c r="D42" s="21"/>
      <c r="E42" s="21"/>
      <c r="F42" s="21"/>
      <c r="G42" s="21"/>
      <c r="H42" s="21"/>
      <c r="I42" s="21"/>
      <c r="J42" s="21"/>
      <c r="K42" s="21"/>
      <c r="L42" s="2"/>
    </row>
    <row r="43" spans="2:12" ht="14.5">
      <c r="B43" s="2"/>
      <c r="C43" s="95" t="s">
        <v>61</v>
      </c>
      <c r="D43" s="96"/>
      <c r="E43" s="96"/>
      <c r="F43" s="96"/>
      <c r="G43" s="96"/>
      <c r="H43" s="96"/>
      <c r="I43" s="96"/>
      <c r="J43" s="96"/>
      <c r="K43" s="97"/>
      <c r="L43" s="2"/>
    </row>
    <row r="44" spans="2:12" ht="5.25" customHeight="1">
      <c r="B44" s="2"/>
      <c r="C44" s="29"/>
      <c r="D44" s="29"/>
      <c r="E44" s="29"/>
      <c r="F44" s="29"/>
      <c r="G44" s="29"/>
      <c r="H44" s="29"/>
      <c r="I44" s="29"/>
      <c r="J44" s="29"/>
      <c r="K44" s="2"/>
      <c r="L44" s="2"/>
    </row>
    <row r="45" spans="2:12" ht="33" customHeight="1">
      <c r="B45" s="2"/>
      <c r="C45" s="93" t="s">
        <v>63</v>
      </c>
      <c r="D45" s="94"/>
      <c r="E45" s="94"/>
      <c r="F45" s="94"/>
      <c r="G45" s="94"/>
      <c r="H45" s="94"/>
      <c r="I45" s="94"/>
      <c r="J45" s="94"/>
      <c r="K45" s="94"/>
      <c r="L45" s="2"/>
    </row>
    <row r="46" spans="2:12" ht="5.25" customHeight="1">
      <c r="B46" s="2"/>
      <c r="C46" s="21"/>
      <c r="D46" s="21"/>
      <c r="E46" s="21"/>
      <c r="F46" s="21"/>
      <c r="G46" s="21"/>
      <c r="H46" s="21"/>
      <c r="I46" s="21"/>
      <c r="J46" s="21"/>
      <c r="K46" s="21"/>
      <c r="L46" s="2"/>
    </row>
    <row r="47" spans="2:12" ht="14.5">
      <c r="B47" s="2"/>
      <c r="C47" s="21"/>
      <c r="D47" s="21"/>
      <c r="E47" s="21"/>
      <c r="F47" s="21"/>
      <c r="G47" s="21"/>
      <c r="H47" s="21"/>
      <c r="I47" s="21"/>
      <c r="J47" s="21"/>
      <c r="K47" s="21"/>
      <c r="L47" s="2"/>
    </row>
    <row r="48" spans="2:12" ht="14.5">
      <c r="B48" s="2"/>
      <c r="C48" s="95" t="s">
        <v>64</v>
      </c>
      <c r="D48" s="96"/>
      <c r="E48" s="96"/>
      <c r="F48" s="96"/>
      <c r="G48" s="96"/>
      <c r="H48" s="96"/>
      <c r="I48" s="96"/>
      <c r="J48" s="96"/>
      <c r="K48" s="97"/>
      <c r="L48" s="2"/>
    </row>
    <row r="49" spans="2:12" ht="5.25" customHeight="1">
      <c r="B49" s="2"/>
      <c r="C49" s="19"/>
      <c r="D49" s="19"/>
      <c r="E49" s="19"/>
      <c r="F49" s="19"/>
      <c r="G49" s="19"/>
      <c r="H49" s="19"/>
      <c r="I49" s="19"/>
      <c r="J49" s="19"/>
      <c r="K49" s="2"/>
      <c r="L49" s="2"/>
    </row>
    <row r="50" spans="2:12" ht="97" customHeight="1">
      <c r="B50" s="2"/>
      <c r="C50" s="110" t="s">
        <v>65</v>
      </c>
      <c r="D50" s="94"/>
      <c r="E50" s="93" t="s">
        <v>66</v>
      </c>
      <c r="F50" s="94"/>
      <c r="G50" s="94"/>
      <c r="H50" s="94"/>
      <c r="I50" s="94"/>
      <c r="J50" s="94"/>
      <c r="K50" s="94"/>
      <c r="L50" s="21"/>
    </row>
    <row r="51" spans="2:12" ht="5.25" customHeight="1">
      <c r="B51" s="2"/>
      <c r="C51" s="39"/>
      <c r="D51" s="39"/>
      <c r="E51" s="21"/>
      <c r="F51" s="21"/>
      <c r="G51" s="21"/>
      <c r="H51" s="21"/>
      <c r="I51" s="21"/>
      <c r="J51" s="21"/>
      <c r="K51" s="21"/>
      <c r="L51" s="21"/>
    </row>
    <row r="52" spans="2:12" ht="109" customHeight="1">
      <c r="B52" s="2"/>
      <c r="C52" s="38"/>
      <c r="D52" s="38" t="s">
        <v>67</v>
      </c>
      <c r="E52" s="113" t="s">
        <v>3490</v>
      </c>
      <c r="F52" s="114"/>
      <c r="G52" s="114"/>
      <c r="H52" s="114"/>
      <c r="I52" s="114"/>
      <c r="J52" s="114"/>
      <c r="K52" s="114"/>
      <c r="L52" s="21"/>
    </row>
    <row r="53" spans="2:12" ht="14.5">
      <c r="B53" s="2"/>
      <c r="C53" s="40"/>
      <c r="D53" s="19"/>
      <c r="E53" s="19"/>
      <c r="F53" s="19"/>
      <c r="G53" s="19"/>
      <c r="H53" s="19"/>
      <c r="I53" s="19"/>
      <c r="J53" s="19"/>
      <c r="K53" s="2"/>
      <c r="L53" s="2"/>
    </row>
    <row r="54" spans="2:12" ht="14.5">
      <c r="B54" s="2"/>
      <c r="C54" s="95" t="s">
        <v>69</v>
      </c>
      <c r="D54" s="96"/>
      <c r="E54" s="96"/>
      <c r="F54" s="96"/>
      <c r="G54" s="96"/>
      <c r="H54" s="96"/>
      <c r="I54" s="96"/>
      <c r="J54" s="96"/>
      <c r="K54" s="97"/>
      <c r="L54" s="2"/>
    </row>
    <row r="55" spans="2:12" ht="14.5">
      <c r="B55" s="2"/>
      <c r="C55" s="2"/>
      <c r="D55" s="19"/>
      <c r="E55" s="19"/>
      <c r="F55" s="19"/>
      <c r="G55" s="19"/>
      <c r="H55" s="19"/>
      <c r="I55" s="19"/>
      <c r="J55" s="19"/>
      <c r="K55" s="19"/>
      <c r="L55" s="2"/>
    </row>
    <row r="56" spans="2:12" ht="14.5">
      <c r="B56" s="2"/>
      <c r="C56" s="109" t="s">
        <v>70</v>
      </c>
      <c r="D56" s="99"/>
      <c r="E56" s="100"/>
      <c r="F56" s="109" t="s">
        <v>71</v>
      </c>
      <c r="G56" s="100"/>
      <c r="H56" s="109" t="s">
        <v>72</v>
      </c>
      <c r="I56" s="99"/>
      <c r="J56" s="99"/>
      <c r="K56" s="100"/>
      <c r="L56" s="2"/>
    </row>
    <row r="57" spans="2:12" ht="20.5" customHeight="1">
      <c r="B57" s="2"/>
      <c r="C57" s="108" t="s">
        <v>73</v>
      </c>
      <c r="D57" s="99"/>
      <c r="E57" s="100"/>
      <c r="F57" s="116" t="s">
        <v>73</v>
      </c>
      <c r="G57" s="104"/>
      <c r="H57" s="98" t="s">
        <v>75</v>
      </c>
      <c r="I57" s="99"/>
      <c r="J57" s="99"/>
      <c r="K57" s="100"/>
      <c r="L57" s="2"/>
    </row>
    <row r="58" spans="2:12" ht="24.5" customHeight="1">
      <c r="B58" s="2"/>
      <c r="C58" s="41" t="s">
        <v>76</v>
      </c>
      <c r="D58" s="42"/>
      <c r="E58" s="43"/>
      <c r="F58" s="115" t="s">
        <v>76</v>
      </c>
      <c r="G58" s="104"/>
      <c r="H58" s="98" t="s">
        <v>78</v>
      </c>
      <c r="I58" s="99"/>
      <c r="J58" s="99"/>
      <c r="K58" s="100"/>
      <c r="L58" s="2"/>
    </row>
    <row r="59" spans="2:12" ht="14.5">
      <c r="B59" s="2"/>
      <c r="C59" s="108" t="s">
        <v>79</v>
      </c>
      <c r="D59" s="99"/>
      <c r="E59" s="99"/>
      <c r="F59" s="99"/>
      <c r="G59" s="100"/>
      <c r="H59" s="98"/>
      <c r="I59" s="99"/>
      <c r="J59" s="99"/>
      <c r="K59" s="100"/>
      <c r="L59" s="2"/>
    </row>
    <row r="60" spans="2:12" ht="26" customHeight="1">
      <c r="B60" s="2"/>
      <c r="C60" s="44" t="s">
        <v>80</v>
      </c>
      <c r="D60" s="42"/>
      <c r="E60" s="43"/>
      <c r="F60" s="103" t="s">
        <v>80</v>
      </c>
      <c r="G60" s="104"/>
      <c r="H60" s="98" t="s">
        <v>82</v>
      </c>
      <c r="I60" s="99"/>
      <c r="J60" s="99"/>
      <c r="K60" s="100"/>
      <c r="L60" s="2"/>
    </row>
    <row r="61" spans="2:12" ht="26" customHeight="1">
      <c r="B61" s="2"/>
      <c r="C61" s="44" t="s">
        <v>83</v>
      </c>
      <c r="D61" s="45"/>
      <c r="E61" s="46"/>
      <c r="F61" s="103" t="s">
        <v>83</v>
      </c>
      <c r="G61" s="104"/>
      <c r="H61" s="98" t="s">
        <v>85</v>
      </c>
      <c r="I61" s="99"/>
      <c r="J61" s="99"/>
      <c r="K61" s="100"/>
      <c r="L61" s="2"/>
    </row>
    <row r="62" spans="2:12" ht="26" customHeight="1">
      <c r="B62" s="2"/>
      <c r="C62" s="44" t="s">
        <v>86</v>
      </c>
      <c r="D62" s="45"/>
      <c r="E62" s="46"/>
      <c r="F62" s="107" t="s">
        <v>86</v>
      </c>
      <c r="G62" s="104"/>
      <c r="H62" s="98" t="s">
        <v>96</v>
      </c>
      <c r="I62" s="99"/>
      <c r="J62" s="99"/>
      <c r="K62" s="100"/>
      <c r="L62" s="2"/>
    </row>
    <row r="63" spans="2:12" ht="26" customHeight="1">
      <c r="B63" s="2"/>
      <c r="C63" s="44" t="s">
        <v>98</v>
      </c>
      <c r="D63" s="45"/>
      <c r="E63" s="46"/>
      <c r="F63" s="107" t="s">
        <v>100</v>
      </c>
      <c r="G63" s="104"/>
      <c r="H63" s="98" t="s">
        <v>103</v>
      </c>
      <c r="I63" s="99"/>
      <c r="J63" s="99"/>
      <c r="K63" s="100"/>
      <c r="L63" s="2"/>
    </row>
    <row r="64" spans="2:12" ht="14.5">
      <c r="B64" s="2"/>
      <c r="C64" s="108" t="s">
        <v>107</v>
      </c>
      <c r="D64" s="99"/>
      <c r="E64" s="99"/>
      <c r="F64" s="99"/>
      <c r="G64" s="100"/>
      <c r="H64" s="98"/>
      <c r="I64" s="99"/>
      <c r="J64" s="99"/>
      <c r="K64" s="100"/>
      <c r="L64" s="2"/>
    </row>
    <row r="65" spans="2:12" ht="24" customHeight="1">
      <c r="B65" s="2"/>
      <c r="C65" s="44" t="s">
        <v>116</v>
      </c>
      <c r="D65" s="45"/>
      <c r="E65" s="46"/>
      <c r="F65" s="105" t="s">
        <v>118</v>
      </c>
      <c r="G65" s="102"/>
      <c r="H65" s="98" t="s">
        <v>131</v>
      </c>
      <c r="I65" s="99"/>
      <c r="J65" s="99"/>
      <c r="K65" s="100"/>
      <c r="L65" s="2"/>
    </row>
    <row r="66" spans="2:12" ht="24" customHeight="1">
      <c r="B66" s="2"/>
      <c r="C66" s="54" t="s">
        <v>134</v>
      </c>
      <c r="D66" s="55"/>
      <c r="E66" s="56"/>
      <c r="F66" s="101" t="s">
        <v>151</v>
      </c>
      <c r="G66" s="102"/>
      <c r="H66" s="98" t="s">
        <v>163</v>
      </c>
      <c r="I66" s="99"/>
      <c r="J66" s="99"/>
      <c r="K66" s="100"/>
      <c r="L66" s="2"/>
    </row>
    <row r="67" spans="2:12" ht="14.5">
      <c r="B67" s="2"/>
      <c r="C67" s="2"/>
      <c r="D67" s="2"/>
      <c r="E67" s="2"/>
      <c r="F67" s="2"/>
      <c r="G67" s="2"/>
      <c r="H67" s="2"/>
      <c r="I67" s="2"/>
      <c r="J67" s="2"/>
      <c r="K67" s="2"/>
      <c r="L67" s="2"/>
    </row>
  </sheetData>
  <mergeCells count="49">
    <mergeCell ref="C20:K20"/>
    <mergeCell ref="D38:K38"/>
    <mergeCell ref="C26:K26"/>
    <mergeCell ref="C24:K24"/>
    <mergeCell ref="C59:G59"/>
    <mergeCell ref="E52:K52"/>
    <mergeCell ref="C54:K54"/>
    <mergeCell ref="D28:K28"/>
    <mergeCell ref="C33:K33"/>
    <mergeCell ref="D29:K29"/>
    <mergeCell ref="D30:K30"/>
    <mergeCell ref="F58:G58"/>
    <mergeCell ref="H58:K58"/>
    <mergeCell ref="C57:E57"/>
    <mergeCell ref="F56:G56"/>
    <mergeCell ref="F57:G57"/>
    <mergeCell ref="C50:D50"/>
    <mergeCell ref="D37:K37"/>
    <mergeCell ref="D35:K35"/>
    <mergeCell ref="D36:K36"/>
    <mergeCell ref="C22:K22"/>
    <mergeCell ref="C48:K48"/>
    <mergeCell ref="E50:K50"/>
    <mergeCell ref="D39:K39"/>
    <mergeCell ref="C45:K45"/>
    <mergeCell ref="C43:K43"/>
    <mergeCell ref="C41:K41"/>
    <mergeCell ref="C64:G64"/>
    <mergeCell ref="H56:K56"/>
    <mergeCell ref="H57:K57"/>
    <mergeCell ref="H60:K60"/>
    <mergeCell ref="H59:K59"/>
    <mergeCell ref="C56:E56"/>
    <mergeCell ref="C13:K13"/>
    <mergeCell ref="C11:K11"/>
    <mergeCell ref="H65:K65"/>
    <mergeCell ref="H66:K66"/>
    <mergeCell ref="F66:G66"/>
    <mergeCell ref="H61:K61"/>
    <mergeCell ref="H62:K62"/>
    <mergeCell ref="F61:G61"/>
    <mergeCell ref="F60:G60"/>
    <mergeCell ref="F65:G65"/>
    <mergeCell ref="H64:K64"/>
    <mergeCell ref="H63:K63"/>
    <mergeCell ref="C15:K15"/>
    <mergeCell ref="C18:K18"/>
    <mergeCell ref="F63:G63"/>
    <mergeCell ref="F62:G62"/>
  </mergeCells>
  <hyperlinks>
    <hyperlink ref="F57" location="1. ReadMe!A1" display="1. ReadMe"/>
    <hyperlink ref="F58" location="2. Taxonomy!A1" display="2. Taxonomy"/>
    <hyperlink ref="F60" location="3.1 Patterns!A1" display="3.1 Patterns"/>
    <hyperlink ref="F61" location="3.1.1 Patterns_2nd level!A1" display="3.1.1 Patterns_2nd level"/>
    <hyperlink ref="F62" location="3.2 Themes!A1" display="3.2 Themes"/>
    <hyperlink ref="F63" location="3.2.1 Themes_2nd level!A1" display="3.2.1 Themes_2nd level"/>
    <hyperlink ref="F65" location="4.1 Input_Patterns_TopDown!A1" display="4.1 Input_Patterns_TopDown"/>
    <hyperlink ref="F66" location="4.2 Input_Themes_TopDown!A1" display="4.2 Input_Themes_TopDown"/>
    <hyperlink ref="F57:G57" location="'1. ReadMe'!A1" display="1. ReadMe"/>
    <hyperlink ref="F58:G58" location="'2. Taxonomy'!A1" display="2. Taxonomy"/>
    <hyperlink ref="F60:G60" location="'3.1 Patterns'!A1" display="3.1 Patterns"/>
    <hyperlink ref="F61:G61" location="'3.1.1 Patterns_2nd level'!A1" display="3.1.1 Patterns_2nd level"/>
    <hyperlink ref="F62:G62" location="'3.2 Themes'!A1" display="3.2 Themes"/>
    <hyperlink ref="F63:G63" location="'3.2.1 Themes_2nd level'!A1" display="3.2.1 Themes_2nd level"/>
    <hyperlink ref="F65:G65" location="'4.1 Input_Patterns_TopDown'!A1" display="4.1 Input_Patterns_TopDown"/>
    <hyperlink ref="F66:G66" location="'4.2 Input_Themes_TopDown'!A1" display="4.2 Input_Themes_TopDown"/>
  </hyperlinks>
  <pageMargins left="0.7" right="0.7" top="0.75" bottom="0.75" header="0.3" footer="0.3"/>
  <pageSetup paperSize="9"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9CB9C"/>
  </sheetPr>
  <dimension ref="A1:AB992"/>
  <sheetViews>
    <sheetView workbookViewId="0">
      <pane xSplit="1" ySplit="1" topLeftCell="B29" activePane="bottomRight" state="frozen"/>
      <selection pane="topRight" activeCell="B1" sqref="B1"/>
      <selection pane="bottomLeft" activeCell="A2" sqref="A2"/>
      <selection pane="bottomRight" activeCell="A33" sqref="A33"/>
    </sheetView>
  </sheetViews>
  <sheetFormatPr defaultColWidth="14.453125" defaultRowHeight="15" customHeight="1"/>
  <cols>
    <col min="1" max="1" width="26.7265625" customWidth="1"/>
    <col min="2" max="2" width="14.7265625" customWidth="1"/>
    <col min="3" max="3" width="15" customWidth="1"/>
    <col min="4" max="4" width="14.08984375" customWidth="1"/>
    <col min="5" max="5" width="18.54296875" customWidth="1"/>
    <col min="6" max="7" width="16.7265625" customWidth="1"/>
    <col min="8" max="8" width="18" customWidth="1"/>
    <col min="9" max="9" width="17.08984375" customWidth="1"/>
    <col min="10" max="10" width="17.81640625" customWidth="1"/>
    <col min="11" max="12" width="18" customWidth="1"/>
    <col min="13" max="13" width="16.54296875" customWidth="1"/>
    <col min="14" max="14" width="19.54296875" customWidth="1"/>
    <col min="15" max="15" width="15" customWidth="1"/>
    <col min="16" max="16" width="15.453125" customWidth="1"/>
    <col min="17" max="28" width="8.7265625" customWidth="1"/>
  </cols>
  <sheetData>
    <row r="1" spans="1:28" ht="40.5" customHeight="1">
      <c r="A1" s="77" t="s">
        <v>689</v>
      </c>
      <c r="B1" s="71" t="s">
        <v>2180</v>
      </c>
      <c r="C1" s="78" t="str">
        <f>HYPERLINK("https://ec.europa.eu/info/law/better-regulation/initiatives/com-2017-256_en","Annex I SDG ")</f>
        <v xml:space="preserve">Annex I SDG </v>
      </c>
      <c r="D1" s="79" t="str">
        <f>HYPERLINK("https://www.mygov.scot/","Scotland (portal)")</f>
        <v>Scotland (portal)</v>
      </c>
      <c r="E1" s="79" t="str">
        <f>HYPERLINK("https://www.vlaanderen.be/en","Flanders (portal)")</f>
        <v>Flanders (portal)</v>
      </c>
      <c r="F1" s="79" t="str">
        <f>HYPERLINK("https://admin-guide.sofia.bg/navigator/m_cat_pas111.aspx?9WWEqGecnNps8nMSHhVNNMy/pFhStnnUNUTTR0BQIOVNfR3f8hvd/iU1yEhu3RfLIqAmLUyKeGlXQdRqD/3hAg==","Bulgaria (portal)")</f>
        <v>Bulgaria (portal)</v>
      </c>
      <c r="G1" s="80" t="str">
        <f>HYPERLINK("https://en.wikipedia.org/wiki/Public_service","Wikipedia")</f>
        <v>Wikipedia</v>
      </c>
      <c r="H1" s="79" t="str">
        <f>HYPERLINK("http://psi.norge.no/los/all.rdf","Norway (portal)")</f>
        <v>Norway (portal)</v>
      </c>
      <c r="I1" s="80" t="str">
        <f>HYPERLINK("https://standards.esd.org.uk/?uri=list%2Ffunctions","ESD")</f>
        <v>ESD</v>
      </c>
      <c r="J1" s="79" t="str">
        <f>HYPERLINK("https://www.gov.uk/","UK (portal)")</f>
        <v>UK (portal)</v>
      </c>
      <c r="K1" s="78" t="str">
        <f>HYPERLINK("https://www.huffingtonpost.com/robert-david-steele/12-core-policy-domains_b_775008.html","12 Core Policy Domains")</f>
        <v>12 Core Policy Domains</v>
      </c>
      <c r="L1" s="78" t="str">
        <f>HYPERLINK("https://www.w3.org/community/opendataspain/2013/03/04/simple-classification-scheme-public-sector/","Spain")</f>
        <v>Spain</v>
      </c>
      <c r="M1" s="78" t="str">
        <f>HYPERLINK("http://www.scitepress.org/PublicationsDetail.aspx?ID=xUN5bETKiBo%3d&amp;t=1","Iran")</f>
        <v>Iran</v>
      </c>
      <c r="N1" s="78" t="str">
        <f>HYPERLINK("http://pubdocs.worldbank.org/en/538321490128452070/Sector-Taxonomy-and-definitions.pdf","World Bank")</f>
        <v>World Bank</v>
      </c>
      <c r="O1" s="78" t="str">
        <f>HYPERLINK("https://publications.europa.eu/en/web/eu-vocabularies/at-concept-scheme/-/resource/authority/data-theme/?target=Browse","DCAT-AP")</f>
        <v>DCAT-AP</v>
      </c>
      <c r="P1" s="78" t="str">
        <f>HYPERLINK("http://ec.europa.eu/competition/mergers/cases/index/nace_all.html","NACE")</f>
        <v>NACE</v>
      </c>
      <c r="Q1" s="81"/>
      <c r="R1" s="81"/>
      <c r="S1" s="81"/>
      <c r="T1" s="81"/>
      <c r="U1" s="81"/>
      <c r="V1" s="81"/>
      <c r="W1" s="81"/>
      <c r="X1" s="81"/>
      <c r="Y1" s="81"/>
      <c r="Z1" s="81"/>
      <c r="AA1" s="81"/>
      <c r="AB1" s="81"/>
    </row>
    <row r="2" spans="1:28" ht="58">
      <c r="A2" s="62" t="s">
        <v>213</v>
      </c>
      <c r="B2" s="82">
        <v>2</v>
      </c>
      <c r="C2" s="62"/>
      <c r="D2" s="62"/>
      <c r="E2" s="62"/>
      <c r="F2" s="52" t="s">
        <v>2242</v>
      </c>
      <c r="G2" s="62"/>
      <c r="H2" s="62"/>
      <c r="I2" s="62"/>
      <c r="J2" s="62"/>
      <c r="K2" s="72" t="s">
        <v>823</v>
      </c>
      <c r="L2" s="62"/>
      <c r="M2" s="62"/>
      <c r="N2" s="72" t="s">
        <v>2243</v>
      </c>
      <c r="O2" s="72" t="s">
        <v>2244</v>
      </c>
      <c r="P2" s="72" t="s">
        <v>2245</v>
      </c>
    </row>
    <row r="3" spans="1:28" ht="14.5">
      <c r="A3" s="52" t="s">
        <v>711</v>
      </c>
      <c r="B3" s="82">
        <v>0</v>
      </c>
      <c r="C3" s="62"/>
      <c r="D3" s="62"/>
      <c r="E3" s="62"/>
      <c r="F3" s="62"/>
      <c r="G3" s="62"/>
      <c r="H3" s="62"/>
      <c r="I3" s="62"/>
      <c r="J3" s="62"/>
      <c r="K3" s="62"/>
      <c r="L3" s="62"/>
      <c r="M3" s="62"/>
      <c r="N3" s="62"/>
      <c r="O3" s="62"/>
      <c r="P3" s="83"/>
    </row>
    <row r="4" spans="1:28" ht="14.5">
      <c r="A4" s="52" t="s">
        <v>713</v>
      </c>
      <c r="B4" s="82">
        <v>0</v>
      </c>
      <c r="C4" s="62"/>
      <c r="D4" s="62"/>
      <c r="E4" s="62"/>
      <c r="F4" s="62"/>
      <c r="G4" s="62"/>
      <c r="H4" s="62"/>
      <c r="I4" s="62"/>
      <c r="J4" s="62"/>
      <c r="K4" s="62"/>
      <c r="L4" s="62"/>
      <c r="M4" s="62"/>
      <c r="N4" s="62"/>
      <c r="O4" s="62"/>
      <c r="P4" s="83"/>
    </row>
    <row r="5" spans="1:28" ht="43.5">
      <c r="A5" s="62" t="s">
        <v>716</v>
      </c>
      <c r="B5" s="82">
        <v>6</v>
      </c>
      <c r="C5" s="62"/>
      <c r="D5" s="62"/>
      <c r="E5" s="73" t="s">
        <v>716</v>
      </c>
      <c r="F5" s="72" t="s">
        <v>2251</v>
      </c>
      <c r="G5" s="62"/>
      <c r="H5" s="73" t="s">
        <v>2252</v>
      </c>
      <c r="I5" s="73" t="s">
        <v>2253</v>
      </c>
      <c r="J5" s="62"/>
      <c r="K5" s="62"/>
      <c r="L5" s="84" t="s">
        <v>2254</v>
      </c>
      <c r="M5" s="72" t="s">
        <v>2258</v>
      </c>
      <c r="N5" s="62"/>
      <c r="O5" s="72" t="s">
        <v>2259</v>
      </c>
      <c r="P5" s="73" t="s">
        <v>2260</v>
      </c>
    </row>
    <row r="6" spans="1:28" ht="72.5">
      <c r="A6" s="62" t="s">
        <v>719</v>
      </c>
      <c r="B6" s="82">
        <v>1.5</v>
      </c>
      <c r="C6" s="62"/>
      <c r="D6" s="62"/>
      <c r="E6" s="62"/>
      <c r="F6" s="62"/>
      <c r="G6" s="73" t="s">
        <v>2262</v>
      </c>
      <c r="H6" s="62"/>
      <c r="I6" s="62"/>
      <c r="J6" s="62"/>
      <c r="K6" s="62"/>
      <c r="L6" s="62"/>
      <c r="M6" s="62"/>
      <c r="N6" s="62"/>
      <c r="O6" s="62"/>
      <c r="P6" s="76" t="s">
        <v>2264</v>
      </c>
    </row>
    <row r="7" spans="1:28" ht="29">
      <c r="A7" s="52" t="s">
        <v>722</v>
      </c>
      <c r="B7" s="82">
        <v>2</v>
      </c>
      <c r="C7" s="62"/>
      <c r="D7" s="62"/>
      <c r="E7" s="62"/>
      <c r="F7" s="62"/>
      <c r="G7" s="72" t="s">
        <v>695</v>
      </c>
      <c r="H7" s="62"/>
      <c r="I7" s="62"/>
      <c r="J7" s="62"/>
      <c r="K7" s="62"/>
      <c r="L7" s="62"/>
      <c r="M7" s="72" t="s">
        <v>2266</v>
      </c>
      <c r="N7" s="72" t="s">
        <v>2266</v>
      </c>
      <c r="O7" s="62"/>
      <c r="P7" s="85" t="s">
        <v>2267</v>
      </c>
    </row>
    <row r="8" spans="1:28" ht="58">
      <c r="A8" s="52" t="s">
        <v>726</v>
      </c>
      <c r="B8" s="82">
        <v>11.5</v>
      </c>
      <c r="C8" s="72" t="s">
        <v>2269</v>
      </c>
      <c r="D8" s="73" t="s">
        <v>2270</v>
      </c>
      <c r="E8" s="72" t="s">
        <v>2272</v>
      </c>
      <c r="F8" s="62"/>
      <c r="G8" s="73" t="s">
        <v>2273</v>
      </c>
      <c r="H8" s="73" t="s">
        <v>2274</v>
      </c>
      <c r="I8" s="73" t="s">
        <v>2275</v>
      </c>
      <c r="J8" s="73" t="s">
        <v>2275</v>
      </c>
      <c r="K8" s="73" t="s">
        <v>77</v>
      </c>
      <c r="L8" s="73" t="s">
        <v>77</v>
      </c>
      <c r="M8" s="72" t="s">
        <v>2276</v>
      </c>
      <c r="N8" s="73" t="s">
        <v>77</v>
      </c>
      <c r="O8" s="72" t="s">
        <v>2259</v>
      </c>
      <c r="P8" s="73" t="s">
        <v>77</v>
      </c>
    </row>
    <row r="9" spans="1:28" ht="87">
      <c r="A9" s="62" t="s">
        <v>101</v>
      </c>
      <c r="B9" s="82">
        <v>1</v>
      </c>
      <c r="C9" s="62"/>
      <c r="D9" s="62"/>
      <c r="E9" s="62"/>
      <c r="F9" s="62"/>
      <c r="G9" s="73" t="s">
        <v>2279</v>
      </c>
      <c r="H9" s="62"/>
      <c r="I9" s="62"/>
      <c r="J9" s="62"/>
      <c r="K9" s="62"/>
      <c r="L9" s="62"/>
      <c r="M9" s="62"/>
      <c r="N9" s="62"/>
      <c r="O9" s="62"/>
      <c r="P9" s="83"/>
    </row>
    <row r="10" spans="1:28" ht="43.5">
      <c r="A10" s="52" t="s">
        <v>731</v>
      </c>
      <c r="B10" s="82">
        <v>6.5</v>
      </c>
      <c r="C10" s="62"/>
      <c r="D10" s="72" t="s">
        <v>2280</v>
      </c>
      <c r="E10" s="73" t="s">
        <v>2282</v>
      </c>
      <c r="F10" s="62"/>
      <c r="G10" s="72" t="s">
        <v>2283</v>
      </c>
      <c r="H10" s="73" t="s">
        <v>2282</v>
      </c>
      <c r="I10" s="72" t="s">
        <v>2283</v>
      </c>
      <c r="J10" s="76" t="s">
        <v>2284</v>
      </c>
      <c r="K10" s="62"/>
      <c r="L10" s="73" t="s">
        <v>2286</v>
      </c>
      <c r="M10" s="72" t="s">
        <v>2287</v>
      </c>
      <c r="N10" s="62"/>
      <c r="O10" s="73" t="s">
        <v>2286</v>
      </c>
      <c r="P10" s="83"/>
    </row>
    <row r="11" spans="1:28" ht="58">
      <c r="A11" s="52" t="s">
        <v>734</v>
      </c>
      <c r="B11" s="82">
        <v>3.5</v>
      </c>
      <c r="C11" s="73" t="s">
        <v>2288</v>
      </c>
      <c r="D11" s="62"/>
      <c r="E11" s="62"/>
      <c r="F11" s="62"/>
      <c r="G11" s="62"/>
      <c r="H11" s="86" t="s">
        <v>2290</v>
      </c>
      <c r="I11" s="62"/>
      <c r="J11" s="72" t="s">
        <v>2296</v>
      </c>
      <c r="K11" s="86" t="s">
        <v>734</v>
      </c>
      <c r="L11" s="62"/>
      <c r="M11" s="62"/>
      <c r="N11" s="62"/>
      <c r="O11" s="62"/>
      <c r="P11" s="83"/>
    </row>
    <row r="12" spans="1:28" ht="159.5">
      <c r="A12" s="52" t="s">
        <v>736</v>
      </c>
      <c r="B12" s="82">
        <v>5</v>
      </c>
      <c r="C12" s="72" t="s">
        <v>2297</v>
      </c>
      <c r="D12" s="73" t="s">
        <v>2299</v>
      </c>
      <c r="E12" s="72" t="s">
        <v>2301</v>
      </c>
      <c r="F12" s="62"/>
      <c r="G12" s="62"/>
      <c r="H12" s="73" t="s">
        <v>2299</v>
      </c>
      <c r="I12" s="72" t="s">
        <v>2302</v>
      </c>
      <c r="J12" s="76" t="s">
        <v>2303</v>
      </c>
      <c r="K12" s="62"/>
      <c r="L12" s="72" t="s">
        <v>2304</v>
      </c>
      <c r="M12" s="73" t="s">
        <v>2306</v>
      </c>
      <c r="N12" s="62"/>
      <c r="O12" s="62"/>
      <c r="P12" s="83"/>
    </row>
    <row r="13" spans="1:28" ht="29">
      <c r="A13" s="52" t="s">
        <v>739</v>
      </c>
      <c r="B13" s="82">
        <v>4</v>
      </c>
      <c r="C13" s="62"/>
      <c r="D13" s="62"/>
      <c r="E13" s="62"/>
      <c r="F13" s="62"/>
      <c r="G13" s="62"/>
      <c r="H13" s="62"/>
      <c r="I13" s="73" t="s">
        <v>2307</v>
      </c>
      <c r="J13" s="62"/>
      <c r="K13" s="62"/>
      <c r="L13" s="72" t="s">
        <v>2309</v>
      </c>
      <c r="M13" s="72" t="s">
        <v>2310</v>
      </c>
      <c r="N13" s="72" t="s">
        <v>2311</v>
      </c>
      <c r="O13" s="73" t="s">
        <v>2312</v>
      </c>
      <c r="P13" s="83"/>
    </row>
    <row r="14" spans="1:28" ht="101.5">
      <c r="A14" s="52" t="s">
        <v>743</v>
      </c>
      <c r="B14" s="82">
        <v>3</v>
      </c>
      <c r="C14" s="76" t="s">
        <v>2314</v>
      </c>
      <c r="D14" s="72" t="s">
        <v>2315</v>
      </c>
      <c r="E14" s="62"/>
      <c r="F14" s="76" t="s">
        <v>2316</v>
      </c>
      <c r="G14" s="62"/>
      <c r="H14" s="76" t="s">
        <v>2317</v>
      </c>
      <c r="I14" s="62"/>
      <c r="J14" s="76" t="s">
        <v>2318</v>
      </c>
      <c r="K14" s="76" t="s">
        <v>2319</v>
      </c>
      <c r="L14" s="62"/>
      <c r="M14" s="62"/>
      <c r="N14" s="62"/>
      <c r="O14" s="62"/>
      <c r="P14" s="83"/>
    </row>
    <row r="15" spans="1:28" ht="43.5">
      <c r="A15" s="62" t="s">
        <v>747</v>
      </c>
      <c r="B15" s="82">
        <v>10.5</v>
      </c>
      <c r="C15" s="73" t="s">
        <v>2321</v>
      </c>
      <c r="D15" s="72" t="s">
        <v>2323</v>
      </c>
      <c r="E15" s="72" t="s">
        <v>2324</v>
      </c>
      <c r="F15" s="62"/>
      <c r="G15" s="73" t="s">
        <v>747</v>
      </c>
      <c r="H15" s="73" t="s">
        <v>2325</v>
      </c>
      <c r="I15" s="72" t="s">
        <v>2326</v>
      </c>
      <c r="J15" s="76" t="s">
        <v>2327</v>
      </c>
      <c r="K15" s="73" t="s">
        <v>2325</v>
      </c>
      <c r="L15" s="73" t="s">
        <v>2325</v>
      </c>
      <c r="M15" s="73" t="s">
        <v>2325</v>
      </c>
      <c r="N15" s="73" t="s">
        <v>2325</v>
      </c>
      <c r="O15" s="73" t="s">
        <v>2325</v>
      </c>
      <c r="P15" s="87" t="s">
        <v>2330</v>
      </c>
    </row>
    <row r="16" spans="1:28" ht="72.5">
      <c r="A16" s="62" t="s">
        <v>749</v>
      </c>
      <c r="B16" s="82">
        <v>7.5</v>
      </c>
      <c r="C16" s="72" t="s">
        <v>2334</v>
      </c>
      <c r="D16" s="72" t="s">
        <v>2335</v>
      </c>
      <c r="E16" s="72" t="s">
        <v>2337</v>
      </c>
      <c r="F16" s="84" t="s">
        <v>2338</v>
      </c>
      <c r="G16" s="72" t="s">
        <v>2339</v>
      </c>
      <c r="H16" s="73" t="s">
        <v>2340</v>
      </c>
      <c r="I16" s="73" t="s">
        <v>749</v>
      </c>
      <c r="J16" s="84" t="s">
        <v>2335</v>
      </c>
      <c r="K16" s="62"/>
      <c r="L16" s="73" t="s">
        <v>749</v>
      </c>
      <c r="M16" s="62"/>
      <c r="N16" s="62"/>
      <c r="O16" s="62"/>
      <c r="P16" s="76" t="s">
        <v>2341</v>
      </c>
    </row>
    <row r="17" spans="1:16" ht="43.5">
      <c r="A17" s="62" t="s">
        <v>751</v>
      </c>
      <c r="B17" s="82">
        <v>5</v>
      </c>
      <c r="C17" s="62"/>
      <c r="D17" s="72" t="s">
        <v>2343</v>
      </c>
      <c r="E17" s="62"/>
      <c r="F17" s="62"/>
      <c r="G17" s="72" t="s">
        <v>2345</v>
      </c>
      <c r="H17" s="73" t="s">
        <v>2346</v>
      </c>
      <c r="I17" s="62"/>
      <c r="J17" s="72" t="s">
        <v>2347</v>
      </c>
      <c r="K17" s="72" t="s">
        <v>2348</v>
      </c>
      <c r="L17" s="72" t="s">
        <v>2349</v>
      </c>
      <c r="M17" s="72" t="s">
        <v>2350</v>
      </c>
      <c r="N17" s="62"/>
      <c r="O17" s="73" t="s">
        <v>2351</v>
      </c>
      <c r="P17" s="62"/>
    </row>
    <row r="18" spans="1:16" ht="14.5">
      <c r="A18" s="62" t="s">
        <v>756</v>
      </c>
      <c r="B18" s="82">
        <v>1</v>
      </c>
      <c r="C18" s="62"/>
      <c r="D18" s="62"/>
      <c r="E18" s="62"/>
      <c r="F18" s="62"/>
      <c r="G18" s="62"/>
      <c r="H18" s="62"/>
      <c r="I18" s="62"/>
      <c r="J18" s="62"/>
      <c r="K18" s="62"/>
      <c r="L18" s="62"/>
      <c r="M18" s="62"/>
      <c r="N18" s="62"/>
      <c r="O18" s="62"/>
      <c r="P18" s="73" t="s">
        <v>756</v>
      </c>
    </row>
    <row r="19" spans="1:16" ht="14.5">
      <c r="A19" s="52" t="s">
        <v>759</v>
      </c>
      <c r="B19" s="82">
        <v>0</v>
      </c>
      <c r="C19" s="62"/>
      <c r="D19" s="62"/>
      <c r="E19" s="62"/>
      <c r="F19" s="62"/>
      <c r="G19" s="62"/>
      <c r="H19" s="62"/>
      <c r="I19" s="62"/>
      <c r="J19" s="62"/>
      <c r="K19" s="62"/>
      <c r="L19" s="62"/>
      <c r="M19" s="62"/>
      <c r="N19" s="62"/>
      <c r="O19" s="62"/>
      <c r="P19" s="83"/>
    </row>
    <row r="20" spans="1:16" ht="14.5">
      <c r="A20" s="52" t="s">
        <v>761</v>
      </c>
      <c r="B20" s="82">
        <v>0</v>
      </c>
      <c r="C20" s="62"/>
      <c r="D20" s="62"/>
      <c r="E20" s="62"/>
      <c r="F20" s="62"/>
      <c r="G20" s="62"/>
      <c r="H20" s="62"/>
      <c r="I20" s="62"/>
      <c r="J20" s="62"/>
      <c r="K20" s="62"/>
      <c r="L20" s="62"/>
      <c r="M20" s="62"/>
      <c r="N20" s="62"/>
      <c r="O20" s="62"/>
      <c r="P20" s="83"/>
    </row>
    <row r="21" spans="1:16" ht="43.5">
      <c r="A21" s="62" t="s">
        <v>764</v>
      </c>
      <c r="B21" s="82">
        <v>4</v>
      </c>
      <c r="C21" s="62"/>
      <c r="D21" s="72" t="s">
        <v>2354</v>
      </c>
      <c r="E21" s="62"/>
      <c r="F21" s="62"/>
      <c r="G21" s="62"/>
      <c r="H21" s="62"/>
      <c r="I21" s="62"/>
      <c r="J21" s="72" t="s">
        <v>2354</v>
      </c>
      <c r="K21" s="72" t="s">
        <v>2355</v>
      </c>
      <c r="L21" s="72" t="s">
        <v>2355</v>
      </c>
      <c r="M21" s="72" t="s">
        <v>2357</v>
      </c>
      <c r="N21" s="72" t="s">
        <v>2358</v>
      </c>
      <c r="O21" s="72" t="s">
        <v>2359</v>
      </c>
      <c r="P21" s="72" t="s">
        <v>2361</v>
      </c>
    </row>
    <row r="22" spans="1:16" ht="14.5">
      <c r="A22" s="65" t="s">
        <v>766</v>
      </c>
      <c r="B22" s="88">
        <v>0</v>
      </c>
      <c r="C22" s="62"/>
      <c r="D22" s="62"/>
      <c r="E22" s="62"/>
      <c r="F22" s="62"/>
      <c r="G22" s="62"/>
      <c r="H22" s="62"/>
      <c r="I22" s="62"/>
      <c r="J22" s="62"/>
      <c r="K22" s="62"/>
      <c r="L22" s="62"/>
      <c r="M22" s="62"/>
      <c r="N22" s="62"/>
      <c r="O22" s="62"/>
      <c r="P22" s="62"/>
    </row>
    <row r="23" spans="1:16" ht="29">
      <c r="A23" s="66" t="s">
        <v>772</v>
      </c>
      <c r="B23" s="88">
        <v>2</v>
      </c>
      <c r="C23" s="62"/>
      <c r="D23" s="62"/>
      <c r="E23" s="62"/>
      <c r="F23" s="62"/>
      <c r="G23" s="72" t="s">
        <v>2368</v>
      </c>
      <c r="H23" s="62"/>
      <c r="I23" s="72" t="s">
        <v>2369</v>
      </c>
      <c r="J23" s="72" t="s">
        <v>2370</v>
      </c>
      <c r="K23" s="62"/>
      <c r="L23" s="72" t="s">
        <v>2371</v>
      </c>
      <c r="M23" s="62"/>
      <c r="N23" s="62"/>
      <c r="O23" s="62"/>
      <c r="P23" s="62"/>
    </row>
    <row r="24" spans="1:16" ht="14.5">
      <c r="A24" s="67" t="s">
        <v>777</v>
      </c>
      <c r="B24" s="82">
        <v>0</v>
      </c>
      <c r="C24" s="62"/>
      <c r="D24" s="62"/>
      <c r="E24" s="62"/>
      <c r="F24" s="62"/>
      <c r="G24" s="62"/>
      <c r="H24" s="62"/>
      <c r="I24" s="62"/>
      <c r="J24" s="62"/>
      <c r="K24" s="62"/>
      <c r="L24" s="62"/>
      <c r="M24" s="62"/>
      <c r="N24" s="62"/>
      <c r="O24" s="62"/>
      <c r="P24" s="62"/>
    </row>
    <row r="25" spans="1:16" ht="72.5">
      <c r="A25" s="62" t="s">
        <v>785</v>
      </c>
      <c r="B25" s="82">
        <v>1</v>
      </c>
      <c r="C25" s="62"/>
      <c r="D25" s="62"/>
      <c r="E25" s="62"/>
      <c r="F25" s="72" t="s">
        <v>2375</v>
      </c>
      <c r="G25" s="62"/>
      <c r="H25" s="62"/>
      <c r="I25" s="62"/>
      <c r="J25" s="62"/>
      <c r="K25" s="62"/>
      <c r="L25" s="62"/>
      <c r="M25" s="62"/>
      <c r="N25" s="62"/>
      <c r="O25" s="62"/>
      <c r="P25" s="85" t="s">
        <v>2377</v>
      </c>
    </row>
    <row r="26" spans="1:16" ht="29">
      <c r="A26" s="62" t="s">
        <v>787</v>
      </c>
      <c r="B26" s="82">
        <v>2</v>
      </c>
      <c r="C26" s="62"/>
      <c r="D26" s="62"/>
      <c r="E26" s="62"/>
      <c r="F26" s="62"/>
      <c r="G26" s="62"/>
      <c r="H26" s="62"/>
      <c r="I26" s="62"/>
      <c r="J26" s="62"/>
      <c r="K26" s="62"/>
      <c r="L26" s="73" t="s">
        <v>787</v>
      </c>
      <c r="M26" s="62"/>
      <c r="N26" s="62"/>
      <c r="O26" s="73" t="s">
        <v>787</v>
      </c>
      <c r="P26" s="83"/>
    </row>
    <row r="27" spans="1:16" ht="14.5">
      <c r="A27" s="52" t="s">
        <v>792</v>
      </c>
      <c r="B27" s="82">
        <v>0</v>
      </c>
      <c r="C27" s="62"/>
      <c r="D27" s="62"/>
      <c r="E27" s="62"/>
      <c r="F27" s="62"/>
      <c r="G27" s="62"/>
      <c r="H27" s="62"/>
      <c r="I27" s="62"/>
      <c r="J27" s="62"/>
      <c r="K27" s="62"/>
      <c r="L27" s="62"/>
      <c r="M27" s="62"/>
      <c r="N27" s="62"/>
      <c r="O27" s="62"/>
      <c r="P27" s="62"/>
    </row>
    <row r="28" spans="1:16" ht="87">
      <c r="A28" s="62" t="s">
        <v>797</v>
      </c>
      <c r="B28" s="82">
        <v>4</v>
      </c>
      <c r="C28" s="72" t="s">
        <v>2381</v>
      </c>
      <c r="D28" s="76" t="s">
        <v>2382</v>
      </c>
      <c r="E28" s="72" t="s">
        <v>2384</v>
      </c>
      <c r="F28" s="72" t="s">
        <v>2385</v>
      </c>
      <c r="G28" s="62"/>
      <c r="H28" s="62"/>
      <c r="I28" s="62"/>
      <c r="J28" s="73" t="s">
        <v>2386</v>
      </c>
      <c r="K28" s="62"/>
      <c r="L28" s="73" t="s">
        <v>2385</v>
      </c>
      <c r="M28" s="62"/>
      <c r="N28" s="62"/>
      <c r="O28" s="62"/>
      <c r="P28" s="62"/>
    </row>
    <row r="29" spans="1:16" ht="58">
      <c r="A29" s="62" t="s">
        <v>799</v>
      </c>
      <c r="B29" s="82">
        <v>7</v>
      </c>
      <c r="C29" s="72" t="s">
        <v>2388</v>
      </c>
      <c r="D29" s="72" t="s">
        <v>2390</v>
      </c>
      <c r="E29" s="72" t="s">
        <v>2391</v>
      </c>
      <c r="F29" s="72" t="s">
        <v>2392</v>
      </c>
      <c r="G29" s="76" t="s">
        <v>2393</v>
      </c>
      <c r="H29" s="72" t="s">
        <v>2394</v>
      </c>
      <c r="I29" s="72" t="s">
        <v>2395</v>
      </c>
      <c r="J29" s="76" t="s">
        <v>2397</v>
      </c>
      <c r="K29" s="62"/>
      <c r="L29" s="72" t="s">
        <v>2399</v>
      </c>
      <c r="M29" s="73" t="s">
        <v>2400</v>
      </c>
      <c r="N29" s="72" t="s">
        <v>2399</v>
      </c>
      <c r="O29" s="72" t="s">
        <v>2392</v>
      </c>
      <c r="P29" s="85" t="s">
        <v>2401</v>
      </c>
    </row>
    <row r="30" spans="1:16" ht="130.5">
      <c r="A30" s="52" t="s">
        <v>495</v>
      </c>
      <c r="B30" s="82">
        <v>4</v>
      </c>
      <c r="C30" s="62"/>
      <c r="D30" s="62"/>
      <c r="E30" s="62"/>
      <c r="F30" s="72" t="s">
        <v>2403</v>
      </c>
      <c r="G30" s="76" t="s">
        <v>2404</v>
      </c>
      <c r="H30" s="62"/>
      <c r="I30" s="62"/>
      <c r="J30" s="62"/>
      <c r="K30" s="76" t="s">
        <v>2405</v>
      </c>
      <c r="L30" s="72" t="s">
        <v>2407</v>
      </c>
      <c r="M30" s="72" t="s">
        <v>2407</v>
      </c>
      <c r="N30" s="76" t="s">
        <v>2408</v>
      </c>
      <c r="O30" s="72" t="s">
        <v>2407</v>
      </c>
      <c r="P30" s="87" t="s">
        <v>2409</v>
      </c>
    </row>
    <row r="31" spans="1:16" ht="43.5">
      <c r="A31" s="62" t="s">
        <v>802</v>
      </c>
      <c r="B31" s="82">
        <v>4.5</v>
      </c>
      <c r="C31" s="62"/>
      <c r="D31" s="72" t="s">
        <v>2323</v>
      </c>
      <c r="E31" s="62"/>
      <c r="F31" s="72" t="s">
        <v>2411</v>
      </c>
      <c r="G31" s="62"/>
      <c r="H31" s="73" t="s">
        <v>2413</v>
      </c>
      <c r="I31" s="72" t="s">
        <v>2326</v>
      </c>
      <c r="J31" s="62"/>
      <c r="K31" s="62"/>
      <c r="L31" s="72" t="s">
        <v>2414</v>
      </c>
      <c r="M31" s="73" t="s">
        <v>2415</v>
      </c>
      <c r="N31" s="72" t="s">
        <v>2416</v>
      </c>
      <c r="O31" s="62"/>
      <c r="P31" s="83"/>
    </row>
    <row r="32" spans="1:16" ht="43.5">
      <c r="A32" s="62" t="s">
        <v>68</v>
      </c>
      <c r="B32" s="82">
        <v>5.5</v>
      </c>
      <c r="C32" s="73" t="s">
        <v>2417</v>
      </c>
      <c r="D32" s="72" t="s">
        <v>2418</v>
      </c>
      <c r="E32" s="73" t="s">
        <v>68</v>
      </c>
      <c r="F32" s="62"/>
      <c r="G32" s="62"/>
      <c r="H32" s="73" t="s">
        <v>68</v>
      </c>
      <c r="I32" s="62"/>
      <c r="J32" s="73" t="s">
        <v>2419</v>
      </c>
      <c r="K32" s="62"/>
      <c r="L32" s="73" t="s">
        <v>1543</v>
      </c>
      <c r="M32" s="62"/>
      <c r="N32" s="62"/>
      <c r="O32" s="62"/>
      <c r="P32" s="62"/>
    </row>
    <row r="33" spans="1:16" ht="15.75" customHeight="1">
      <c r="A33" s="62"/>
      <c r="B33" s="69"/>
      <c r="C33" s="62"/>
      <c r="D33" s="62" t="s">
        <v>2420</v>
      </c>
      <c r="E33" s="62"/>
      <c r="F33" s="62"/>
      <c r="G33" s="62"/>
      <c r="H33" s="62"/>
      <c r="I33" s="62" t="s">
        <v>2422</v>
      </c>
      <c r="J33" s="52" t="s">
        <v>2423</v>
      </c>
      <c r="K33" s="62"/>
      <c r="L33" s="62"/>
      <c r="M33" s="62"/>
      <c r="N33" s="62"/>
      <c r="O33" s="62"/>
      <c r="P33" s="62"/>
    </row>
    <row r="34" spans="1:16" ht="15.75" customHeight="1">
      <c r="A34" s="62"/>
      <c r="B34" s="82"/>
      <c r="C34" s="62"/>
      <c r="D34" s="62"/>
      <c r="E34" s="62"/>
      <c r="F34" s="62" t="s">
        <v>2425</v>
      </c>
      <c r="G34" s="62"/>
      <c r="H34" s="62" t="s">
        <v>2426</v>
      </c>
      <c r="I34" s="62"/>
      <c r="J34" s="62"/>
      <c r="K34" s="62"/>
      <c r="L34" s="62" t="s">
        <v>2427</v>
      </c>
      <c r="M34" s="62"/>
      <c r="N34" s="62"/>
      <c r="O34" s="62"/>
      <c r="P34" s="62"/>
    </row>
    <row r="35" spans="1:16" ht="15.75" customHeight="1">
      <c r="A35" s="62"/>
      <c r="B35" s="69"/>
      <c r="C35" s="62"/>
      <c r="D35" s="62"/>
      <c r="E35" s="62"/>
      <c r="F35" s="62"/>
      <c r="G35" s="62"/>
      <c r="H35" s="62"/>
      <c r="I35" s="62"/>
      <c r="J35" s="62"/>
      <c r="K35" s="62"/>
      <c r="L35" s="62"/>
      <c r="M35" s="62"/>
      <c r="N35" s="62"/>
      <c r="O35" s="62"/>
      <c r="P35" s="62"/>
    </row>
    <row r="36" spans="1:16" ht="15.75" customHeight="1">
      <c r="A36" s="62"/>
      <c r="B36" s="69"/>
      <c r="C36" s="62"/>
      <c r="D36" s="62"/>
      <c r="E36" s="62"/>
      <c r="F36" s="62"/>
      <c r="G36" s="62" t="s">
        <v>2431</v>
      </c>
      <c r="H36" s="62"/>
      <c r="I36" s="62"/>
      <c r="J36" s="62"/>
      <c r="K36" s="62"/>
      <c r="L36" s="62"/>
      <c r="M36" s="62"/>
      <c r="N36" s="62"/>
      <c r="O36" s="62"/>
      <c r="P36" s="62"/>
    </row>
    <row r="37" spans="1:16" ht="15.75" customHeight="1">
      <c r="A37" s="62"/>
      <c r="B37" s="69"/>
      <c r="C37" s="62"/>
      <c r="D37" s="62"/>
      <c r="E37" s="62"/>
      <c r="F37" s="62"/>
      <c r="G37" s="62"/>
      <c r="H37" s="62"/>
      <c r="I37" s="62"/>
      <c r="J37" s="62"/>
      <c r="K37" s="62"/>
      <c r="L37" s="62"/>
      <c r="M37" s="62"/>
      <c r="N37" s="62"/>
      <c r="O37" s="62" t="s">
        <v>2434</v>
      </c>
      <c r="P37" s="62"/>
    </row>
    <row r="38" spans="1:16" ht="15.75" customHeight="1">
      <c r="A38" s="62"/>
      <c r="B38" s="69"/>
      <c r="C38" s="62" t="s">
        <v>2436</v>
      </c>
      <c r="D38" s="62"/>
      <c r="E38" s="62"/>
      <c r="F38" s="62"/>
      <c r="G38" s="62"/>
      <c r="H38" s="62" t="s">
        <v>2437</v>
      </c>
      <c r="I38" s="62"/>
      <c r="J38" s="62"/>
      <c r="K38" s="62"/>
      <c r="L38" s="62"/>
      <c r="M38" s="62"/>
      <c r="N38" s="62"/>
      <c r="O38" s="62"/>
      <c r="P38" s="62"/>
    </row>
    <row r="39" spans="1:16" ht="15.75" customHeight="1">
      <c r="A39" s="62"/>
      <c r="B39" s="69"/>
      <c r="C39" s="62"/>
      <c r="D39" s="62"/>
      <c r="E39" s="62"/>
      <c r="F39" s="62"/>
      <c r="G39" s="62"/>
      <c r="H39" s="62"/>
      <c r="I39" s="62" t="s">
        <v>2440</v>
      </c>
      <c r="J39" s="62"/>
      <c r="K39" s="62"/>
      <c r="L39" s="62"/>
      <c r="M39" s="62"/>
      <c r="N39" s="62"/>
      <c r="O39" s="62"/>
      <c r="P39" s="62"/>
    </row>
    <row r="40" spans="1:16" ht="15.75" customHeight="1">
      <c r="A40" s="62"/>
      <c r="B40" s="69"/>
      <c r="C40" s="62"/>
      <c r="D40" s="62"/>
      <c r="E40" s="62"/>
      <c r="F40" s="62"/>
      <c r="G40" s="62"/>
      <c r="H40" s="62"/>
      <c r="I40" s="62" t="s">
        <v>2441</v>
      </c>
      <c r="J40" s="62"/>
      <c r="K40" s="62"/>
      <c r="L40" s="62"/>
      <c r="M40" s="62"/>
      <c r="N40" s="62"/>
      <c r="O40" s="62"/>
      <c r="P40" s="62"/>
    </row>
    <row r="41" spans="1:16" ht="15.75" customHeight="1">
      <c r="A41" s="62"/>
      <c r="B41" s="69"/>
      <c r="C41" s="62"/>
      <c r="D41" s="62"/>
      <c r="E41" s="62"/>
      <c r="F41" s="62"/>
      <c r="G41" s="62"/>
      <c r="H41" s="62"/>
      <c r="I41" s="62"/>
      <c r="J41" s="62"/>
      <c r="K41" s="62"/>
      <c r="L41" s="62"/>
      <c r="M41" s="62"/>
      <c r="N41" s="62"/>
      <c r="O41" s="62"/>
      <c r="P41" s="62"/>
    </row>
    <row r="42" spans="1:16" ht="15.75" customHeight="1">
      <c r="A42" s="62"/>
      <c r="B42" s="69"/>
      <c r="C42" s="62"/>
      <c r="D42" s="62"/>
      <c r="E42" s="62"/>
      <c r="F42" s="62"/>
      <c r="G42" s="62"/>
      <c r="H42" s="62"/>
      <c r="I42" s="62"/>
      <c r="J42" s="62"/>
      <c r="K42" s="62" t="s">
        <v>2445</v>
      </c>
      <c r="L42" s="62"/>
      <c r="M42" s="62"/>
      <c r="N42" s="62"/>
      <c r="O42" s="62"/>
      <c r="P42" s="62"/>
    </row>
    <row r="43" spans="1:16" ht="15.75" customHeight="1">
      <c r="A43" s="62"/>
      <c r="B43" s="69"/>
      <c r="C43" s="62"/>
      <c r="D43" s="62"/>
      <c r="E43" s="62"/>
      <c r="F43" s="52" t="s">
        <v>2447</v>
      </c>
      <c r="G43" s="62"/>
      <c r="H43" s="62"/>
      <c r="I43" s="62" t="s">
        <v>2342</v>
      </c>
      <c r="J43" s="62"/>
      <c r="K43" s="62" t="s">
        <v>2447</v>
      </c>
      <c r="L43" s="62" t="s">
        <v>2447</v>
      </c>
      <c r="M43" s="62" t="s">
        <v>2449</v>
      </c>
      <c r="N43" s="62"/>
      <c r="O43" s="62"/>
      <c r="P43" s="62"/>
    </row>
    <row r="44" spans="1:16" ht="15.75" customHeight="1">
      <c r="A44" s="62"/>
      <c r="B44" s="69"/>
      <c r="C44" s="62"/>
      <c r="D44" s="62"/>
      <c r="E44" s="62"/>
      <c r="F44" s="62"/>
      <c r="G44" s="62"/>
      <c r="H44" s="62"/>
      <c r="I44" s="62"/>
      <c r="J44" s="62"/>
      <c r="K44" s="62"/>
      <c r="L44" s="62" t="s">
        <v>2451</v>
      </c>
      <c r="M44" s="62"/>
      <c r="N44" s="62"/>
      <c r="O44" s="62"/>
      <c r="P44" s="62"/>
    </row>
    <row r="45" spans="1:16" ht="15.75" customHeight="1">
      <c r="A45" s="62"/>
      <c r="B45" s="69"/>
      <c r="C45" s="62"/>
      <c r="D45" s="62"/>
      <c r="E45" s="62"/>
      <c r="F45" s="62"/>
      <c r="G45" s="62"/>
      <c r="H45" s="62"/>
      <c r="I45" s="62"/>
      <c r="J45" s="62"/>
      <c r="K45" s="62"/>
      <c r="L45" s="62" t="s">
        <v>2455</v>
      </c>
      <c r="M45" s="62"/>
      <c r="N45" s="62"/>
      <c r="O45" s="62"/>
      <c r="P45" s="62"/>
    </row>
    <row r="46" spans="1:16" ht="15.75" customHeight="1">
      <c r="A46" s="62"/>
      <c r="B46" s="69"/>
      <c r="C46" s="62"/>
      <c r="D46" s="62"/>
      <c r="E46" s="62"/>
      <c r="F46" s="62"/>
      <c r="G46" s="62"/>
      <c r="H46" s="62"/>
      <c r="I46" s="62"/>
      <c r="J46" s="62"/>
      <c r="K46" s="62"/>
      <c r="L46" s="62"/>
      <c r="M46" s="62"/>
      <c r="N46" s="62"/>
      <c r="O46" s="62"/>
      <c r="P46" s="62"/>
    </row>
    <row r="47" spans="1:16" ht="15.75" customHeight="1">
      <c r="A47" s="62"/>
      <c r="B47" s="69"/>
      <c r="C47" s="62"/>
      <c r="D47" s="62"/>
      <c r="E47" s="62"/>
      <c r="F47" s="62"/>
      <c r="G47" s="62"/>
      <c r="H47" s="62"/>
      <c r="I47" s="62"/>
      <c r="J47" s="62"/>
      <c r="K47" s="62"/>
      <c r="L47" s="62" t="s">
        <v>2459</v>
      </c>
      <c r="M47" s="62"/>
      <c r="N47" s="62"/>
      <c r="O47" s="62"/>
      <c r="P47" s="62"/>
    </row>
    <row r="48" spans="1:16" ht="15.75" customHeight="1">
      <c r="A48" s="62"/>
      <c r="B48" s="69"/>
      <c r="C48" s="62"/>
      <c r="D48" s="62"/>
      <c r="E48" s="62"/>
      <c r="F48" s="62"/>
      <c r="G48" s="62"/>
      <c r="H48" s="62"/>
      <c r="I48" s="62"/>
      <c r="J48" s="62"/>
      <c r="K48" s="62"/>
      <c r="L48" s="62"/>
      <c r="M48" s="62" t="s">
        <v>2461</v>
      </c>
      <c r="N48" s="62"/>
      <c r="O48" s="62" t="s">
        <v>2462</v>
      </c>
      <c r="P48" s="62"/>
    </row>
    <row r="49" spans="1:16" ht="15.75" customHeight="1">
      <c r="A49" s="62"/>
      <c r="B49" s="69"/>
      <c r="C49" s="62"/>
      <c r="D49" s="62"/>
      <c r="E49" s="62"/>
      <c r="F49" s="62"/>
      <c r="G49" s="62"/>
      <c r="H49" s="62"/>
      <c r="I49" s="62"/>
      <c r="J49" s="62"/>
      <c r="K49" s="62"/>
      <c r="L49" s="62"/>
      <c r="M49" s="62"/>
      <c r="N49" s="62"/>
      <c r="O49" s="62" t="s">
        <v>2466</v>
      </c>
      <c r="P49" s="62"/>
    </row>
    <row r="50" spans="1:16" ht="15.75" customHeight="1">
      <c r="A50" s="62"/>
      <c r="B50" s="69"/>
      <c r="C50" s="62"/>
      <c r="D50" s="62"/>
      <c r="E50" s="62"/>
      <c r="F50" s="62"/>
      <c r="G50" s="62"/>
      <c r="H50" s="62"/>
      <c r="I50" s="62"/>
      <c r="J50" s="62"/>
      <c r="K50" s="62"/>
      <c r="L50" s="62"/>
      <c r="M50" s="62"/>
      <c r="N50" s="62"/>
      <c r="O50" s="62"/>
      <c r="P50" s="62" t="s">
        <v>2468</v>
      </c>
    </row>
    <row r="51" spans="1:16" ht="15.75" customHeight="1">
      <c r="A51" s="62"/>
      <c r="B51" s="69"/>
      <c r="C51" s="62"/>
      <c r="D51" s="62"/>
      <c r="E51" s="62"/>
      <c r="F51" s="62"/>
      <c r="G51" s="62"/>
      <c r="H51" s="62"/>
      <c r="I51" s="62"/>
      <c r="J51" s="62"/>
      <c r="K51" s="62"/>
      <c r="L51" s="62"/>
      <c r="M51" s="62"/>
      <c r="N51" s="62"/>
      <c r="O51" s="62"/>
      <c r="P51" s="62" t="s">
        <v>2470</v>
      </c>
    </row>
    <row r="52" spans="1:16" ht="15.75" customHeight="1">
      <c r="A52" s="62"/>
      <c r="B52" s="69"/>
      <c r="C52" s="62"/>
      <c r="D52" s="62"/>
      <c r="E52" s="62"/>
      <c r="F52" s="62"/>
      <c r="G52" s="62"/>
      <c r="H52" s="62"/>
      <c r="I52" s="62"/>
      <c r="J52" s="62"/>
      <c r="K52" s="62"/>
      <c r="L52" s="62"/>
      <c r="M52" s="62"/>
      <c r="N52" s="62"/>
      <c r="O52" s="62"/>
      <c r="P52" s="62" t="s">
        <v>2474</v>
      </c>
    </row>
    <row r="53" spans="1:16" ht="15.75" customHeight="1">
      <c r="A53" s="62"/>
      <c r="B53" s="69"/>
      <c r="C53" s="62"/>
      <c r="D53" s="62"/>
      <c r="E53" s="62"/>
      <c r="F53" s="62"/>
      <c r="G53" s="62"/>
      <c r="H53" s="62"/>
      <c r="I53" s="62"/>
      <c r="J53" s="62"/>
      <c r="K53" s="62"/>
      <c r="L53" s="62"/>
      <c r="M53" s="62"/>
      <c r="N53" s="62"/>
      <c r="O53" s="62"/>
      <c r="P53" s="62" t="s">
        <v>2476</v>
      </c>
    </row>
    <row r="54" spans="1:16" ht="15.75" customHeight="1">
      <c r="A54" s="62"/>
      <c r="B54" s="69"/>
      <c r="C54" s="62"/>
      <c r="D54" s="62"/>
      <c r="E54" s="62"/>
      <c r="F54" s="52" t="s">
        <v>2478</v>
      </c>
      <c r="G54" s="62"/>
      <c r="H54" s="62"/>
      <c r="I54" s="62"/>
      <c r="J54" s="62"/>
      <c r="K54" s="62"/>
      <c r="L54" s="62"/>
      <c r="M54" s="62"/>
      <c r="N54" s="62"/>
      <c r="O54" s="62"/>
      <c r="P54" s="62" t="s">
        <v>2479</v>
      </c>
    </row>
    <row r="55" spans="1:16" ht="15.75" customHeight="1">
      <c r="A55" s="62"/>
      <c r="B55" s="69"/>
      <c r="C55" s="62"/>
      <c r="D55" s="62"/>
      <c r="E55" s="62"/>
      <c r="F55" s="62"/>
      <c r="G55" s="62"/>
      <c r="H55" s="62"/>
      <c r="I55" s="62"/>
      <c r="J55" s="62"/>
      <c r="K55" s="62"/>
      <c r="L55" s="62"/>
      <c r="M55" s="62"/>
      <c r="N55" s="62"/>
      <c r="O55" s="62"/>
      <c r="P55" s="62" t="s">
        <v>2482</v>
      </c>
    </row>
    <row r="56" spans="1:16" ht="15.75" customHeight="1">
      <c r="A56" s="62"/>
      <c r="B56" s="69"/>
      <c r="C56" s="62"/>
      <c r="D56" s="62"/>
      <c r="E56" s="62"/>
      <c r="F56" s="62"/>
      <c r="G56" s="62"/>
      <c r="H56" s="62"/>
      <c r="I56" s="62"/>
      <c r="J56" s="62"/>
      <c r="K56" s="62"/>
      <c r="L56" s="62"/>
      <c r="M56" s="62"/>
      <c r="N56" s="62"/>
      <c r="O56" s="62"/>
      <c r="P56" s="62" t="s">
        <v>2484</v>
      </c>
    </row>
    <row r="57" spans="1:16" ht="15.75" customHeight="1">
      <c r="A57" s="62"/>
      <c r="B57" s="69"/>
      <c r="C57" s="62"/>
      <c r="D57" s="62"/>
      <c r="E57" s="62"/>
      <c r="F57" s="62"/>
      <c r="G57" s="62"/>
      <c r="H57" s="62"/>
      <c r="I57" s="62"/>
      <c r="J57" s="62"/>
      <c r="K57" s="62"/>
      <c r="L57" s="62"/>
      <c r="M57" s="62"/>
      <c r="N57" s="62"/>
      <c r="O57" s="62"/>
      <c r="P57" s="62" t="s">
        <v>2486</v>
      </c>
    </row>
    <row r="58" spans="1:16" ht="15.75" customHeight="1">
      <c r="A58" s="62"/>
      <c r="B58" s="69"/>
      <c r="C58" s="62"/>
      <c r="D58" s="62"/>
      <c r="E58" s="62"/>
      <c r="F58" s="62"/>
      <c r="G58" s="62"/>
      <c r="H58" s="62"/>
      <c r="I58" s="62"/>
      <c r="J58" s="62"/>
      <c r="K58" s="62"/>
      <c r="L58" s="62"/>
      <c r="M58" s="62"/>
      <c r="N58" s="62"/>
      <c r="O58" s="62"/>
      <c r="P58" s="62" t="s">
        <v>2489</v>
      </c>
    </row>
    <row r="59" spans="1:16" ht="15.75" customHeight="1">
      <c r="A59" s="69"/>
      <c r="B59" s="69"/>
      <c r="C59" s="69"/>
      <c r="D59" s="69"/>
      <c r="E59" s="69"/>
      <c r="F59" s="89" t="s">
        <v>2490</v>
      </c>
      <c r="G59" s="69"/>
      <c r="H59" s="69"/>
      <c r="I59" s="69"/>
      <c r="J59" s="69"/>
      <c r="K59" s="69"/>
      <c r="L59" s="69"/>
      <c r="M59" s="69"/>
      <c r="N59" s="69"/>
      <c r="O59" s="69"/>
      <c r="P59" s="69"/>
    </row>
    <row r="60" spans="1:16" ht="15.75" customHeight="1">
      <c r="A60" s="69"/>
      <c r="B60" s="69"/>
      <c r="C60" s="69"/>
      <c r="D60" s="69"/>
      <c r="E60" s="69"/>
      <c r="F60" s="89" t="s">
        <v>2499</v>
      </c>
      <c r="G60" s="69"/>
      <c r="H60" s="69"/>
      <c r="I60" s="69"/>
      <c r="J60" s="69"/>
      <c r="K60" s="69"/>
      <c r="L60" s="69"/>
      <c r="M60" s="69"/>
      <c r="N60" s="69"/>
      <c r="O60" s="69"/>
      <c r="P60" s="69"/>
    </row>
    <row r="61" spans="1:16" ht="15.75" customHeight="1">
      <c r="A61" s="69"/>
      <c r="B61" s="69"/>
      <c r="C61" s="69"/>
      <c r="D61" s="69"/>
      <c r="E61" s="69"/>
      <c r="F61" s="89" t="s">
        <v>2501</v>
      </c>
      <c r="G61" s="69"/>
      <c r="H61" s="69"/>
      <c r="I61" s="69"/>
      <c r="J61" s="69"/>
      <c r="K61" s="69"/>
      <c r="L61" s="69"/>
      <c r="M61" s="69"/>
      <c r="N61" s="69"/>
      <c r="O61" s="69"/>
      <c r="P61" s="69"/>
    </row>
    <row r="62" spans="1:16" ht="15.75" customHeight="1">
      <c r="A62" s="70"/>
      <c r="B62" s="90"/>
    </row>
    <row r="63" spans="1:16" ht="15.75" customHeight="1">
      <c r="A63" s="70"/>
      <c r="B63" s="90"/>
    </row>
    <row r="64" spans="1:16" ht="15.75" customHeight="1">
      <c r="A64" s="70"/>
      <c r="B64" s="90"/>
    </row>
    <row r="65" spans="1:2" ht="15.75" customHeight="1">
      <c r="A65" s="70"/>
      <c r="B65" s="90"/>
    </row>
    <row r="66" spans="1:2" ht="15.75" customHeight="1">
      <c r="A66" s="70"/>
      <c r="B66" s="90"/>
    </row>
    <row r="67" spans="1:2" ht="15.75" customHeight="1">
      <c r="A67" s="70"/>
      <c r="B67" s="90"/>
    </row>
    <row r="68" spans="1:2" ht="15.75" customHeight="1">
      <c r="A68" s="70"/>
      <c r="B68" s="90"/>
    </row>
    <row r="69" spans="1:2" ht="15.75" customHeight="1">
      <c r="A69" s="70"/>
      <c r="B69" s="90"/>
    </row>
    <row r="70" spans="1:2" ht="15.75" customHeight="1">
      <c r="A70" s="70"/>
      <c r="B70" s="90"/>
    </row>
    <row r="71" spans="1:2" ht="15.75" customHeight="1">
      <c r="A71" s="70"/>
      <c r="B71" s="90"/>
    </row>
    <row r="72" spans="1:2" ht="15.75" customHeight="1">
      <c r="A72" s="70"/>
      <c r="B72" s="90"/>
    </row>
    <row r="73" spans="1:2" ht="15.75" customHeight="1">
      <c r="A73" s="70"/>
      <c r="B73" s="90"/>
    </row>
    <row r="74" spans="1:2" ht="15.75" customHeight="1">
      <c r="A74" s="70"/>
      <c r="B74" s="90"/>
    </row>
    <row r="75" spans="1:2" ht="15.75" customHeight="1">
      <c r="A75" s="70"/>
      <c r="B75" s="90"/>
    </row>
    <row r="76" spans="1:2" ht="15.75" customHeight="1">
      <c r="A76" s="70"/>
      <c r="B76" s="90"/>
    </row>
    <row r="77" spans="1:2" ht="15.75" customHeight="1">
      <c r="A77" s="70"/>
      <c r="B77" s="90"/>
    </row>
    <row r="78" spans="1:2" ht="15.75" customHeight="1">
      <c r="A78" s="70"/>
      <c r="B78" s="90"/>
    </row>
    <row r="79" spans="1:2" ht="15.75" customHeight="1">
      <c r="A79" s="70"/>
      <c r="B79" s="90"/>
    </row>
    <row r="80" spans="1:2" ht="15.75" customHeight="1">
      <c r="A80" s="70"/>
      <c r="B80" s="90"/>
    </row>
    <row r="81" spans="1:2" ht="15.75" customHeight="1">
      <c r="A81" s="70"/>
      <c r="B81" s="90"/>
    </row>
    <row r="82" spans="1:2" ht="15.75" customHeight="1">
      <c r="A82" s="70"/>
      <c r="B82" s="90"/>
    </row>
    <row r="83" spans="1:2" ht="15.75" customHeight="1">
      <c r="A83" s="70"/>
      <c r="B83" s="90"/>
    </row>
    <row r="84" spans="1:2" ht="15.75" customHeight="1">
      <c r="A84" s="70"/>
      <c r="B84" s="90"/>
    </row>
    <row r="85" spans="1:2" ht="15.75" customHeight="1">
      <c r="A85" s="70"/>
      <c r="B85" s="90"/>
    </row>
    <row r="86" spans="1:2" ht="15.75" customHeight="1">
      <c r="A86" s="70"/>
      <c r="B86" s="90"/>
    </row>
    <row r="87" spans="1:2" ht="15.75" customHeight="1">
      <c r="A87" s="70"/>
      <c r="B87" s="90"/>
    </row>
    <row r="88" spans="1:2" ht="15.75" customHeight="1">
      <c r="A88" s="70"/>
      <c r="B88" s="90"/>
    </row>
    <row r="89" spans="1:2" ht="15.75" customHeight="1">
      <c r="A89" s="70"/>
      <c r="B89" s="90"/>
    </row>
    <row r="90" spans="1:2" ht="15.75" customHeight="1">
      <c r="A90" s="70"/>
      <c r="B90" s="90"/>
    </row>
    <row r="91" spans="1:2" ht="15.75" customHeight="1">
      <c r="A91" s="70"/>
      <c r="B91" s="90"/>
    </row>
    <row r="92" spans="1:2" ht="15.75" customHeight="1">
      <c r="A92" s="70"/>
      <c r="B92" s="90"/>
    </row>
    <row r="93" spans="1:2" ht="15.75" customHeight="1">
      <c r="A93" s="70"/>
      <c r="B93" s="90"/>
    </row>
    <row r="94" spans="1:2" ht="15.75" customHeight="1">
      <c r="A94" s="70"/>
      <c r="B94" s="90"/>
    </row>
    <row r="95" spans="1:2" ht="15.75" customHeight="1">
      <c r="A95" s="70"/>
      <c r="B95" s="90"/>
    </row>
    <row r="96" spans="1:2" ht="15.75" customHeight="1">
      <c r="A96" s="70"/>
      <c r="B96" s="90"/>
    </row>
    <row r="97" spans="1:2" ht="15.75" customHeight="1">
      <c r="A97" s="70"/>
      <c r="B97" s="90"/>
    </row>
    <row r="98" spans="1:2" ht="15.75" customHeight="1">
      <c r="A98" s="70"/>
      <c r="B98" s="90"/>
    </row>
    <row r="99" spans="1:2" ht="15.75" customHeight="1">
      <c r="A99" s="70"/>
      <c r="B99" s="90"/>
    </row>
    <row r="100" spans="1:2" ht="15.75" customHeight="1">
      <c r="A100" s="70"/>
      <c r="B100" s="90"/>
    </row>
    <row r="101" spans="1:2" ht="15.75" customHeight="1">
      <c r="A101" s="70"/>
      <c r="B101" s="90"/>
    </row>
    <row r="102" spans="1:2" ht="15.75" customHeight="1">
      <c r="A102" s="70"/>
      <c r="B102" s="90"/>
    </row>
    <row r="103" spans="1:2" ht="15.75" customHeight="1">
      <c r="A103" s="70"/>
      <c r="B103" s="90"/>
    </row>
    <row r="104" spans="1:2" ht="15.75" customHeight="1">
      <c r="A104" s="70"/>
      <c r="B104" s="90"/>
    </row>
    <row r="105" spans="1:2" ht="15.75" customHeight="1">
      <c r="A105" s="70"/>
      <c r="B105" s="90"/>
    </row>
    <row r="106" spans="1:2" ht="15.75" customHeight="1">
      <c r="A106" s="70"/>
      <c r="B106" s="90"/>
    </row>
    <row r="107" spans="1:2" ht="15.75" customHeight="1">
      <c r="A107" s="70"/>
      <c r="B107" s="90"/>
    </row>
    <row r="108" spans="1:2" ht="15.75" customHeight="1">
      <c r="A108" s="70"/>
      <c r="B108" s="90"/>
    </row>
    <row r="109" spans="1:2" ht="15.75" customHeight="1">
      <c r="A109" s="70"/>
      <c r="B109" s="90"/>
    </row>
    <row r="110" spans="1:2" ht="15.75" customHeight="1">
      <c r="A110" s="70"/>
      <c r="B110" s="90"/>
    </row>
    <row r="111" spans="1:2" ht="15.75" customHeight="1">
      <c r="A111" s="70"/>
      <c r="B111" s="90"/>
    </row>
    <row r="112" spans="1:2" ht="15.75" customHeight="1">
      <c r="A112" s="70"/>
      <c r="B112" s="90"/>
    </row>
    <row r="113" spans="1:2" ht="15.75" customHeight="1">
      <c r="A113" s="70"/>
      <c r="B113" s="90"/>
    </row>
    <row r="114" spans="1:2" ht="15.75" customHeight="1">
      <c r="A114" s="70"/>
      <c r="B114" s="90"/>
    </row>
    <row r="115" spans="1:2" ht="15.75" customHeight="1">
      <c r="A115" s="70"/>
      <c r="B115" s="90"/>
    </row>
    <row r="116" spans="1:2" ht="15.75" customHeight="1">
      <c r="A116" s="70"/>
      <c r="B116" s="90"/>
    </row>
    <row r="117" spans="1:2" ht="15.75" customHeight="1">
      <c r="A117" s="70"/>
      <c r="B117" s="90"/>
    </row>
    <row r="118" spans="1:2" ht="15.75" customHeight="1">
      <c r="A118" s="70"/>
      <c r="B118" s="90"/>
    </row>
    <row r="119" spans="1:2" ht="15.75" customHeight="1">
      <c r="A119" s="70"/>
      <c r="B119" s="90"/>
    </row>
    <row r="120" spans="1:2" ht="15.75" customHeight="1">
      <c r="A120" s="70"/>
      <c r="B120" s="90"/>
    </row>
    <row r="121" spans="1:2" ht="15.75" customHeight="1">
      <c r="A121" s="70"/>
      <c r="B121" s="90"/>
    </row>
    <row r="122" spans="1:2" ht="15.75" customHeight="1">
      <c r="A122" s="70"/>
      <c r="B122" s="90"/>
    </row>
    <row r="123" spans="1:2" ht="15.75" customHeight="1">
      <c r="A123" s="70"/>
      <c r="B123" s="90"/>
    </row>
    <row r="124" spans="1:2" ht="15.75" customHeight="1">
      <c r="A124" s="70"/>
      <c r="B124" s="90"/>
    </row>
    <row r="125" spans="1:2" ht="15.75" customHeight="1">
      <c r="A125" s="70"/>
      <c r="B125" s="90"/>
    </row>
    <row r="126" spans="1:2" ht="15.75" customHeight="1">
      <c r="A126" s="70"/>
      <c r="B126" s="90"/>
    </row>
    <row r="127" spans="1:2" ht="15.75" customHeight="1">
      <c r="A127" s="70"/>
      <c r="B127" s="90"/>
    </row>
    <row r="128" spans="1:2" ht="15.75" customHeight="1">
      <c r="A128" s="70"/>
      <c r="B128" s="90"/>
    </row>
    <row r="129" spans="1:2" ht="15.75" customHeight="1">
      <c r="A129" s="70"/>
      <c r="B129" s="90"/>
    </row>
    <row r="130" spans="1:2" ht="15.75" customHeight="1">
      <c r="A130" s="70"/>
      <c r="B130" s="90"/>
    </row>
    <row r="131" spans="1:2" ht="15.75" customHeight="1">
      <c r="A131" s="70"/>
      <c r="B131" s="90"/>
    </row>
    <row r="132" spans="1:2" ht="15.75" customHeight="1">
      <c r="A132" s="70"/>
      <c r="B132" s="90"/>
    </row>
    <row r="133" spans="1:2" ht="15.75" customHeight="1">
      <c r="A133" s="70"/>
      <c r="B133" s="90"/>
    </row>
    <row r="134" spans="1:2" ht="15.75" customHeight="1">
      <c r="A134" s="70"/>
      <c r="B134" s="90"/>
    </row>
    <row r="135" spans="1:2" ht="15.75" customHeight="1">
      <c r="A135" s="70"/>
      <c r="B135" s="90"/>
    </row>
    <row r="136" spans="1:2" ht="15.75" customHeight="1">
      <c r="A136" s="70"/>
      <c r="B136" s="90"/>
    </row>
    <row r="137" spans="1:2" ht="15.75" customHeight="1">
      <c r="A137" s="70"/>
      <c r="B137" s="90"/>
    </row>
    <row r="138" spans="1:2" ht="15.75" customHeight="1">
      <c r="A138" s="70"/>
      <c r="B138" s="90"/>
    </row>
    <row r="139" spans="1:2" ht="15.75" customHeight="1">
      <c r="A139" s="70"/>
      <c r="B139" s="90"/>
    </row>
    <row r="140" spans="1:2" ht="15.75" customHeight="1">
      <c r="A140" s="70"/>
      <c r="B140" s="90"/>
    </row>
    <row r="141" spans="1:2" ht="15.75" customHeight="1">
      <c r="A141" s="70"/>
      <c r="B141" s="90"/>
    </row>
    <row r="142" spans="1:2" ht="15.75" customHeight="1">
      <c r="A142" s="70"/>
      <c r="B142" s="90"/>
    </row>
    <row r="143" spans="1:2" ht="15.75" customHeight="1">
      <c r="A143" s="70"/>
      <c r="B143" s="90"/>
    </row>
    <row r="144" spans="1:2" ht="15.75" customHeight="1">
      <c r="A144" s="70"/>
      <c r="B144" s="90"/>
    </row>
    <row r="145" spans="1:2" ht="15.75" customHeight="1">
      <c r="A145" s="70"/>
      <c r="B145" s="90"/>
    </row>
    <row r="146" spans="1:2" ht="15.75" customHeight="1">
      <c r="A146" s="70"/>
      <c r="B146" s="90"/>
    </row>
    <row r="147" spans="1:2" ht="15.75" customHeight="1">
      <c r="A147" s="70"/>
      <c r="B147" s="90"/>
    </row>
    <row r="148" spans="1:2" ht="15.75" customHeight="1">
      <c r="A148" s="70"/>
      <c r="B148" s="90"/>
    </row>
    <row r="149" spans="1:2" ht="15.75" customHeight="1">
      <c r="A149" s="70"/>
      <c r="B149" s="90"/>
    </row>
    <row r="150" spans="1:2" ht="15.75" customHeight="1">
      <c r="A150" s="70"/>
      <c r="B150" s="90"/>
    </row>
    <row r="151" spans="1:2" ht="15.75" customHeight="1">
      <c r="A151" s="70"/>
      <c r="B151" s="90"/>
    </row>
    <row r="152" spans="1:2" ht="15.75" customHeight="1">
      <c r="A152" s="70"/>
      <c r="B152" s="90"/>
    </row>
    <row r="153" spans="1:2" ht="15.75" customHeight="1">
      <c r="A153" s="70"/>
      <c r="B153" s="90"/>
    </row>
    <row r="154" spans="1:2" ht="15.75" customHeight="1">
      <c r="A154" s="70"/>
      <c r="B154" s="90"/>
    </row>
    <row r="155" spans="1:2" ht="15.75" customHeight="1">
      <c r="A155" s="70"/>
      <c r="B155" s="90"/>
    </row>
    <row r="156" spans="1:2" ht="15.75" customHeight="1">
      <c r="A156" s="70"/>
      <c r="B156" s="90"/>
    </row>
    <row r="157" spans="1:2" ht="15.75" customHeight="1">
      <c r="A157" s="70"/>
      <c r="B157" s="90"/>
    </row>
    <row r="158" spans="1:2" ht="15.75" customHeight="1">
      <c r="A158" s="70"/>
      <c r="B158" s="90"/>
    </row>
    <row r="159" spans="1:2" ht="15.75" customHeight="1">
      <c r="A159" s="70"/>
      <c r="B159" s="90"/>
    </row>
    <row r="160" spans="1:2" ht="15.75" customHeight="1">
      <c r="A160" s="70"/>
      <c r="B160" s="90"/>
    </row>
    <row r="161" spans="1:2" ht="15.75" customHeight="1">
      <c r="A161" s="70"/>
      <c r="B161" s="90"/>
    </row>
    <row r="162" spans="1:2" ht="15.75" customHeight="1">
      <c r="A162" s="70"/>
      <c r="B162" s="90"/>
    </row>
    <row r="163" spans="1:2" ht="15.75" customHeight="1">
      <c r="A163" s="70"/>
      <c r="B163" s="90"/>
    </row>
    <row r="164" spans="1:2" ht="15.75" customHeight="1">
      <c r="A164" s="70"/>
      <c r="B164" s="90"/>
    </row>
    <row r="165" spans="1:2" ht="15.75" customHeight="1">
      <c r="A165" s="70"/>
      <c r="B165" s="90"/>
    </row>
    <row r="166" spans="1:2" ht="15.75" customHeight="1">
      <c r="A166" s="70"/>
      <c r="B166" s="90"/>
    </row>
    <row r="167" spans="1:2" ht="15.75" customHeight="1">
      <c r="A167" s="70"/>
      <c r="B167" s="90"/>
    </row>
    <row r="168" spans="1:2" ht="15.75" customHeight="1">
      <c r="A168" s="70"/>
      <c r="B168" s="90"/>
    </row>
    <row r="169" spans="1:2" ht="15.75" customHeight="1">
      <c r="A169" s="70"/>
      <c r="B169" s="90"/>
    </row>
    <row r="170" spans="1:2" ht="15.75" customHeight="1">
      <c r="A170" s="70"/>
      <c r="B170" s="90"/>
    </row>
    <row r="171" spans="1:2" ht="15.75" customHeight="1">
      <c r="A171" s="70"/>
      <c r="B171" s="90"/>
    </row>
    <row r="172" spans="1:2" ht="15.75" customHeight="1">
      <c r="A172" s="70"/>
      <c r="B172" s="90"/>
    </row>
    <row r="173" spans="1:2" ht="15.75" customHeight="1">
      <c r="A173" s="70"/>
      <c r="B173" s="90"/>
    </row>
    <row r="174" spans="1:2" ht="15.75" customHeight="1">
      <c r="A174" s="70"/>
      <c r="B174" s="90"/>
    </row>
    <row r="175" spans="1:2" ht="15.75" customHeight="1">
      <c r="A175" s="70"/>
      <c r="B175" s="90"/>
    </row>
    <row r="176" spans="1:2" ht="15.75" customHeight="1">
      <c r="A176" s="70"/>
      <c r="B176" s="90"/>
    </row>
    <row r="177" spans="1:2" ht="15.75" customHeight="1">
      <c r="A177" s="70"/>
      <c r="B177" s="90"/>
    </row>
    <row r="178" spans="1:2" ht="15.75" customHeight="1">
      <c r="A178" s="70"/>
      <c r="B178" s="90"/>
    </row>
    <row r="179" spans="1:2" ht="15.75" customHeight="1">
      <c r="A179" s="70"/>
      <c r="B179" s="90"/>
    </row>
    <row r="180" spans="1:2" ht="15.75" customHeight="1">
      <c r="A180" s="70"/>
      <c r="B180" s="90"/>
    </row>
    <row r="181" spans="1:2" ht="15.75" customHeight="1">
      <c r="A181" s="70"/>
      <c r="B181" s="90"/>
    </row>
    <row r="182" spans="1:2" ht="15.75" customHeight="1">
      <c r="A182" s="70"/>
      <c r="B182" s="90"/>
    </row>
    <row r="183" spans="1:2" ht="15.75" customHeight="1">
      <c r="A183" s="70"/>
      <c r="B183" s="90"/>
    </row>
    <row r="184" spans="1:2" ht="15.75" customHeight="1">
      <c r="A184" s="70"/>
      <c r="B184" s="90"/>
    </row>
    <row r="185" spans="1:2" ht="15.75" customHeight="1">
      <c r="A185" s="70"/>
      <c r="B185" s="90"/>
    </row>
    <row r="186" spans="1:2" ht="15.75" customHeight="1">
      <c r="A186" s="70"/>
      <c r="B186" s="90"/>
    </row>
    <row r="187" spans="1:2" ht="15.75" customHeight="1">
      <c r="A187" s="70"/>
      <c r="B187" s="90"/>
    </row>
    <row r="188" spans="1:2" ht="15.75" customHeight="1">
      <c r="A188" s="70"/>
      <c r="B188" s="90"/>
    </row>
    <row r="189" spans="1:2" ht="15.75" customHeight="1">
      <c r="A189" s="70"/>
      <c r="B189" s="90"/>
    </row>
    <row r="190" spans="1:2" ht="15.75" customHeight="1">
      <c r="A190" s="70"/>
      <c r="B190" s="90"/>
    </row>
    <row r="191" spans="1:2" ht="15.75" customHeight="1">
      <c r="A191" s="70"/>
      <c r="B191" s="90"/>
    </row>
    <row r="192" spans="1:2" ht="15.75" customHeight="1">
      <c r="A192" s="70"/>
      <c r="B192" s="90"/>
    </row>
    <row r="193" spans="1:2" ht="15.75" customHeight="1">
      <c r="A193" s="70"/>
      <c r="B193" s="90"/>
    </row>
    <row r="194" spans="1:2" ht="15.75" customHeight="1">
      <c r="A194" s="70"/>
      <c r="B194" s="90"/>
    </row>
    <row r="195" spans="1:2" ht="15.75" customHeight="1">
      <c r="A195" s="70"/>
      <c r="B195" s="90"/>
    </row>
    <row r="196" spans="1:2" ht="15.75" customHeight="1">
      <c r="A196" s="70"/>
      <c r="B196" s="90"/>
    </row>
    <row r="197" spans="1:2" ht="15.75" customHeight="1">
      <c r="A197" s="70"/>
      <c r="B197" s="90"/>
    </row>
    <row r="198" spans="1:2" ht="15.75" customHeight="1">
      <c r="A198" s="70"/>
      <c r="B198" s="90"/>
    </row>
    <row r="199" spans="1:2" ht="15.75" customHeight="1">
      <c r="A199" s="70"/>
      <c r="B199" s="90"/>
    </row>
    <row r="200" spans="1:2" ht="15.75" customHeight="1">
      <c r="A200" s="70"/>
      <c r="B200" s="90"/>
    </row>
    <row r="201" spans="1:2" ht="15.75" customHeight="1">
      <c r="A201" s="70"/>
      <c r="B201" s="90"/>
    </row>
    <row r="202" spans="1:2" ht="15.75" customHeight="1">
      <c r="A202" s="70"/>
      <c r="B202" s="90"/>
    </row>
    <row r="203" spans="1:2" ht="15.75" customHeight="1">
      <c r="A203" s="70"/>
      <c r="B203" s="90"/>
    </row>
    <row r="204" spans="1:2" ht="15.75" customHeight="1">
      <c r="A204" s="70"/>
      <c r="B204" s="90"/>
    </row>
    <row r="205" spans="1:2" ht="15.75" customHeight="1">
      <c r="A205" s="70"/>
      <c r="B205" s="90"/>
    </row>
    <row r="206" spans="1:2" ht="15.75" customHeight="1">
      <c r="A206" s="70"/>
      <c r="B206" s="90"/>
    </row>
    <row r="207" spans="1:2" ht="15.75" customHeight="1">
      <c r="A207" s="70"/>
      <c r="B207" s="90"/>
    </row>
    <row r="208" spans="1:2" ht="15.75" customHeight="1">
      <c r="A208" s="70"/>
      <c r="B208" s="90"/>
    </row>
    <row r="209" spans="1:2" ht="15.75" customHeight="1">
      <c r="A209" s="70"/>
      <c r="B209" s="90"/>
    </row>
    <row r="210" spans="1:2" ht="15.75" customHeight="1">
      <c r="A210" s="70"/>
      <c r="B210" s="90"/>
    </row>
    <row r="211" spans="1:2" ht="15.75" customHeight="1">
      <c r="A211" s="70"/>
      <c r="B211" s="90"/>
    </row>
    <row r="212" spans="1:2" ht="15.75" customHeight="1">
      <c r="A212" s="70"/>
      <c r="B212" s="90"/>
    </row>
    <row r="213" spans="1:2" ht="15.75" customHeight="1">
      <c r="A213" s="70"/>
      <c r="B213" s="90"/>
    </row>
    <row r="214" spans="1:2" ht="15.75" customHeight="1">
      <c r="A214" s="70"/>
      <c r="B214" s="90"/>
    </row>
    <row r="215" spans="1:2" ht="15.75" customHeight="1">
      <c r="A215" s="70"/>
      <c r="B215" s="90"/>
    </row>
    <row r="216" spans="1:2" ht="15.75" customHeight="1">
      <c r="A216" s="70"/>
      <c r="B216" s="90"/>
    </row>
    <row r="217" spans="1:2" ht="15.75" customHeight="1">
      <c r="A217" s="70"/>
      <c r="B217" s="90"/>
    </row>
    <row r="218" spans="1:2" ht="15.75" customHeight="1">
      <c r="A218" s="70"/>
      <c r="B218" s="90"/>
    </row>
    <row r="219" spans="1:2" ht="15.75" customHeight="1">
      <c r="A219" s="70"/>
      <c r="B219" s="90"/>
    </row>
    <row r="220" spans="1:2" ht="15.75" customHeight="1">
      <c r="A220" s="70"/>
      <c r="B220" s="90"/>
    </row>
    <row r="221" spans="1:2" ht="15.75" customHeight="1">
      <c r="A221" s="70"/>
      <c r="B221" s="90"/>
    </row>
    <row r="222" spans="1:2" ht="15.75" customHeight="1">
      <c r="A222" s="70"/>
      <c r="B222" s="90"/>
    </row>
    <row r="223" spans="1:2" ht="15.75" customHeight="1">
      <c r="A223" s="70"/>
      <c r="B223" s="90"/>
    </row>
    <row r="224" spans="1:2" ht="15.75" customHeight="1">
      <c r="A224" s="70"/>
      <c r="B224" s="90"/>
    </row>
    <row r="225" spans="1:2" ht="15.75" customHeight="1">
      <c r="A225" s="70"/>
      <c r="B225" s="90"/>
    </row>
    <row r="226" spans="1:2" ht="15.75" customHeight="1">
      <c r="A226" s="70"/>
      <c r="B226" s="90"/>
    </row>
    <row r="227" spans="1:2" ht="15.75" customHeight="1">
      <c r="A227" s="70"/>
      <c r="B227" s="90"/>
    </row>
    <row r="228" spans="1:2" ht="15.75" customHeight="1">
      <c r="A228" s="70"/>
      <c r="B228" s="90"/>
    </row>
    <row r="229" spans="1:2" ht="15.75" customHeight="1">
      <c r="A229" s="70"/>
      <c r="B229" s="90"/>
    </row>
    <row r="230" spans="1:2" ht="15.75" customHeight="1">
      <c r="A230" s="70"/>
      <c r="B230" s="90"/>
    </row>
    <row r="231" spans="1:2" ht="15.75" customHeight="1">
      <c r="A231" s="70"/>
      <c r="B231" s="90"/>
    </row>
    <row r="232" spans="1:2" ht="15.75" customHeight="1">
      <c r="A232" s="70"/>
      <c r="B232" s="90"/>
    </row>
    <row r="233" spans="1:2" ht="15.75" customHeight="1">
      <c r="A233" s="70"/>
      <c r="B233" s="90"/>
    </row>
    <row r="234" spans="1:2" ht="15.75" customHeight="1">
      <c r="A234" s="70"/>
      <c r="B234" s="90"/>
    </row>
    <row r="235" spans="1:2" ht="15.75" customHeight="1">
      <c r="A235" s="70"/>
      <c r="B235" s="90"/>
    </row>
    <row r="236" spans="1:2" ht="15.75" customHeight="1">
      <c r="A236" s="70"/>
      <c r="B236" s="90"/>
    </row>
    <row r="237" spans="1:2" ht="15.75" customHeight="1">
      <c r="A237" s="70"/>
      <c r="B237" s="90"/>
    </row>
    <row r="238" spans="1:2" ht="15.75" customHeight="1">
      <c r="A238" s="70"/>
      <c r="B238" s="90"/>
    </row>
    <row r="239" spans="1:2" ht="15.75" customHeight="1">
      <c r="A239" s="70"/>
      <c r="B239" s="90"/>
    </row>
    <row r="240" spans="1:2" ht="15.75" customHeight="1">
      <c r="A240" s="70"/>
      <c r="B240" s="90"/>
    </row>
    <row r="241" spans="1:2" ht="15.75" customHeight="1">
      <c r="A241" s="70"/>
      <c r="B241" s="90"/>
    </row>
    <row r="242" spans="1:2" ht="15.75" customHeight="1">
      <c r="A242" s="70"/>
      <c r="B242" s="90"/>
    </row>
    <row r="243" spans="1:2" ht="15.75" customHeight="1">
      <c r="A243" s="70"/>
      <c r="B243" s="90"/>
    </row>
    <row r="244" spans="1:2" ht="15.75" customHeight="1">
      <c r="A244" s="70"/>
      <c r="B244" s="90"/>
    </row>
    <row r="245" spans="1:2" ht="15.75" customHeight="1">
      <c r="A245" s="70"/>
      <c r="B245" s="90"/>
    </row>
    <row r="246" spans="1:2" ht="15.75" customHeight="1">
      <c r="A246" s="70"/>
      <c r="B246" s="90"/>
    </row>
    <row r="247" spans="1:2" ht="15.75" customHeight="1">
      <c r="A247" s="70"/>
      <c r="B247" s="90"/>
    </row>
    <row r="248" spans="1:2" ht="15.75" customHeight="1">
      <c r="A248" s="70"/>
      <c r="B248" s="90"/>
    </row>
    <row r="249" spans="1:2" ht="15.75" customHeight="1">
      <c r="A249" s="70"/>
      <c r="B249" s="90"/>
    </row>
    <row r="250" spans="1:2" ht="15.75" customHeight="1">
      <c r="A250" s="70"/>
      <c r="B250" s="90"/>
    </row>
    <row r="251" spans="1:2" ht="15.75" customHeight="1">
      <c r="A251" s="70"/>
      <c r="B251" s="90"/>
    </row>
    <row r="252" spans="1:2" ht="15.75" customHeight="1">
      <c r="A252" s="70"/>
      <c r="B252" s="90"/>
    </row>
    <row r="253" spans="1:2" ht="15.75" customHeight="1">
      <c r="A253" s="70"/>
      <c r="B253" s="90"/>
    </row>
    <row r="254" spans="1:2" ht="15.75" customHeight="1">
      <c r="A254" s="70"/>
      <c r="B254" s="90"/>
    </row>
    <row r="255" spans="1:2" ht="15.75" customHeight="1">
      <c r="A255" s="70"/>
      <c r="B255" s="90"/>
    </row>
    <row r="256" spans="1:2" ht="15.75" customHeight="1">
      <c r="A256" s="70"/>
      <c r="B256" s="90"/>
    </row>
    <row r="257" spans="1:2" ht="15.75" customHeight="1">
      <c r="A257" s="70"/>
      <c r="B257" s="90"/>
    </row>
    <row r="258" spans="1:2" ht="15.75" customHeight="1">
      <c r="A258" s="70"/>
      <c r="B258" s="90"/>
    </row>
    <row r="259" spans="1:2" ht="15.75" customHeight="1">
      <c r="A259" s="70"/>
      <c r="B259" s="90"/>
    </row>
    <row r="260" spans="1:2" ht="15.75" customHeight="1">
      <c r="A260" s="70"/>
      <c r="B260" s="90"/>
    </row>
    <row r="261" spans="1:2" ht="15.75" customHeight="1">
      <c r="A261" s="70"/>
      <c r="B261" s="90"/>
    </row>
    <row r="262" spans="1:2" ht="15.75" customHeight="1">
      <c r="A262" s="70"/>
      <c r="B262" s="90"/>
    </row>
    <row r="263" spans="1:2" ht="15.75" customHeight="1">
      <c r="A263" s="70"/>
      <c r="B263" s="90"/>
    </row>
    <row r="264" spans="1:2" ht="15.75" customHeight="1">
      <c r="A264" s="70"/>
      <c r="B264" s="90"/>
    </row>
    <row r="265" spans="1:2" ht="15.75" customHeight="1">
      <c r="A265" s="70"/>
      <c r="B265" s="90"/>
    </row>
    <row r="266" spans="1:2" ht="15.75" customHeight="1">
      <c r="A266" s="70"/>
      <c r="B266" s="90"/>
    </row>
    <row r="267" spans="1:2" ht="15.75" customHeight="1">
      <c r="A267" s="70"/>
      <c r="B267" s="90"/>
    </row>
    <row r="268" spans="1:2" ht="15.75" customHeight="1">
      <c r="A268" s="70"/>
      <c r="B268" s="90"/>
    </row>
    <row r="269" spans="1:2" ht="15.75" customHeight="1">
      <c r="A269" s="70"/>
      <c r="B269" s="90"/>
    </row>
    <row r="270" spans="1:2" ht="15.75" customHeight="1">
      <c r="A270" s="70"/>
      <c r="B270" s="90"/>
    </row>
    <row r="271" spans="1:2" ht="15.75" customHeight="1">
      <c r="A271" s="70"/>
      <c r="B271" s="90"/>
    </row>
    <row r="272" spans="1:2" ht="15.75" customHeight="1">
      <c r="A272" s="70"/>
      <c r="B272" s="90"/>
    </row>
    <row r="273" spans="1:2" ht="15.75" customHeight="1">
      <c r="A273" s="70"/>
      <c r="B273" s="90"/>
    </row>
    <row r="274" spans="1:2" ht="15.75" customHeight="1">
      <c r="A274" s="70"/>
      <c r="B274" s="90"/>
    </row>
    <row r="275" spans="1:2" ht="15.75" customHeight="1">
      <c r="A275" s="70"/>
      <c r="B275" s="90"/>
    </row>
    <row r="276" spans="1:2" ht="15.75" customHeight="1">
      <c r="A276" s="70"/>
      <c r="B276" s="90"/>
    </row>
    <row r="277" spans="1:2" ht="15.75" customHeight="1">
      <c r="A277" s="70"/>
      <c r="B277" s="90"/>
    </row>
    <row r="278" spans="1:2" ht="15.75" customHeight="1">
      <c r="A278" s="70"/>
      <c r="B278" s="90"/>
    </row>
    <row r="279" spans="1:2" ht="15.75" customHeight="1">
      <c r="A279" s="70"/>
      <c r="B279" s="90"/>
    </row>
    <row r="280" spans="1:2" ht="15.75" customHeight="1">
      <c r="A280" s="70"/>
      <c r="B280" s="90"/>
    </row>
    <row r="281" spans="1:2" ht="15.75" customHeight="1">
      <c r="A281" s="70"/>
      <c r="B281" s="90"/>
    </row>
    <row r="282" spans="1:2" ht="15.75" customHeight="1">
      <c r="A282" s="70"/>
      <c r="B282" s="90"/>
    </row>
    <row r="283" spans="1:2" ht="15.75" customHeight="1">
      <c r="A283" s="70"/>
      <c r="B283" s="90"/>
    </row>
    <row r="284" spans="1:2" ht="15.75" customHeight="1">
      <c r="A284" s="70"/>
      <c r="B284" s="90"/>
    </row>
    <row r="285" spans="1:2" ht="15.75" customHeight="1">
      <c r="A285" s="70"/>
      <c r="B285" s="90"/>
    </row>
    <row r="286" spans="1:2" ht="15.75" customHeight="1">
      <c r="A286" s="70"/>
      <c r="B286" s="90"/>
    </row>
    <row r="287" spans="1:2" ht="15.75" customHeight="1">
      <c r="A287" s="70"/>
      <c r="B287" s="90"/>
    </row>
    <row r="288" spans="1:2" ht="15.75" customHeight="1">
      <c r="A288" s="70"/>
      <c r="B288" s="90"/>
    </row>
    <row r="289" spans="1:2" ht="15.75" customHeight="1">
      <c r="A289" s="70"/>
      <c r="B289" s="90"/>
    </row>
    <row r="290" spans="1:2" ht="15.75" customHeight="1">
      <c r="A290" s="70"/>
      <c r="B290" s="90"/>
    </row>
    <row r="291" spans="1:2" ht="15.75" customHeight="1">
      <c r="A291" s="70"/>
      <c r="B291" s="90"/>
    </row>
    <row r="292" spans="1:2" ht="15.75" customHeight="1">
      <c r="A292" s="70"/>
      <c r="B292" s="90"/>
    </row>
    <row r="293" spans="1:2" ht="15.75" customHeight="1">
      <c r="A293" s="70"/>
      <c r="B293" s="90"/>
    </row>
    <row r="294" spans="1:2" ht="15.75" customHeight="1">
      <c r="A294" s="70"/>
      <c r="B294" s="90"/>
    </row>
    <row r="295" spans="1:2" ht="15.75" customHeight="1">
      <c r="A295" s="70"/>
      <c r="B295" s="90"/>
    </row>
    <row r="296" spans="1:2" ht="15.75" customHeight="1">
      <c r="A296" s="70"/>
      <c r="B296" s="90"/>
    </row>
    <row r="297" spans="1:2" ht="15.75" customHeight="1">
      <c r="A297" s="70"/>
      <c r="B297" s="90"/>
    </row>
    <row r="298" spans="1:2" ht="15.75" customHeight="1">
      <c r="A298" s="70"/>
      <c r="B298" s="90"/>
    </row>
    <row r="299" spans="1:2" ht="15.75" customHeight="1">
      <c r="A299" s="70"/>
      <c r="B299" s="90"/>
    </row>
    <row r="300" spans="1:2" ht="15.75" customHeight="1">
      <c r="A300" s="70"/>
      <c r="B300" s="90"/>
    </row>
    <row r="301" spans="1:2" ht="15.75" customHeight="1">
      <c r="A301" s="70"/>
      <c r="B301" s="90"/>
    </row>
    <row r="302" spans="1:2" ht="15.75" customHeight="1">
      <c r="A302" s="70"/>
      <c r="B302" s="90"/>
    </row>
    <row r="303" spans="1:2" ht="15.75" customHeight="1">
      <c r="A303" s="70"/>
      <c r="B303" s="90"/>
    </row>
    <row r="304" spans="1:2" ht="15.75" customHeight="1">
      <c r="A304" s="70"/>
      <c r="B304" s="90"/>
    </row>
    <row r="305" spans="1:2" ht="15.75" customHeight="1">
      <c r="A305" s="70"/>
      <c r="B305" s="90"/>
    </row>
    <row r="306" spans="1:2" ht="15.75" customHeight="1">
      <c r="A306" s="70"/>
      <c r="B306" s="90"/>
    </row>
    <row r="307" spans="1:2" ht="15.75" customHeight="1">
      <c r="A307" s="70"/>
      <c r="B307" s="90"/>
    </row>
    <row r="308" spans="1:2" ht="15.75" customHeight="1">
      <c r="A308" s="70"/>
      <c r="B308" s="90"/>
    </row>
    <row r="309" spans="1:2" ht="15.75" customHeight="1">
      <c r="A309" s="70"/>
      <c r="B309" s="90"/>
    </row>
    <row r="310" spans="1:2" ht="15.75" customHeight="1">
      <c r="A310" s="70"/>
      <c r="B310" s="90"/>
    </row>
    <row r="311" spans="1:2" ht="15.75" customHeight="1">
      <c r="A311" s="70"/>
      <c r="B311" s="90"/>
    </row>
    <row r="312" spans="1:2" ht="15.75" customHeight="1">
      <c r="A312" s="70"/>
      <c r="B312" s="90"/>
    </row>
    <row r="313" spans="1:2" ht="15.75" customHeight="1">
      <c r="A313" s="70"/>
      <c r="B313" s="90"/>
    </row>
    <row r="314" spans="1:2" ht="15.75" customHeight="1">
      <c r="A314" s="70"/>
      <c r="B314" s="90"/>
    </row>
    <row r="315" spans="1:2" ht="15.75" customHeight="1">
      <c r="A315" s="70"/>
      <c r="B315" s="90"/>
    </row>
    <row r="316" spans="1:2" ht="15.75" customHeight="1">
      <c r="A316" s="70"/>
      <c r="B316" s="90"/>
    </row>
    <row r="317" spans="1:2" ht="15.75" customHeight="1">
      <c r="A317" s="70"/>
      <c r="B317" s="90"/>
    </row>
    <row r="318" spans="1:2" ht="15.75" customHeight="1">
      <c r="A318" s="70"/>
      <c r="B318" s="90"/>
    </row>
    <row r="319" spans="1:2" ht="15.75" customHeight="1">
      <c r="A319" s="70"/>
      <c r="B319" s="90"/>
    </row>
    <row r="320" spans="1:2" ht="15.75" customHeight="1">
      <c r="A320" s="70"/>
      <c r="B320" s="90"/>
    </row>
    <row r="321" spans="1:2" ht="15.75" customHeight="1">
      <c r="A321" s="70"/>
      <c r="B321" s="90"/>
    </row>
    <row r="322" spans="1:2" ht="15.75" customHeight="1">
      <c r="A322" s="70"/>
      <c r="B322" s="90"/>
    </row>
    <row r="323" spans="1:2" ht="15.75" customHeight="1">
      <c r="A323" s="70"/>
      <c r="B323" s="90"/>
    </row>
    <row r="324" spans="1:2" ht="15.75" customHeight="1">
      <c r="A324" s="70"/>
      <c r="B324" s="90"/>
    </row>
    <row r="325" spans="1:2" ht="15.75" customHeight="1">
      <c r="A325" s="70"/>
      <c r="B325" s="90"/>
    </row>
    <row r="326" spans="1:2" ht="15.75" customHeight="1">
      <c r="A326" s="70"/>
      <c r="B326" s="90"/>
    </row>
    <row r="327" spans="1:2" ht="15.75" customHeight="1">
      <c r="A327" s="70"/>
      <c r="B327" s="90"/>
    </row>
    <row r="328" spans="1:2" ht="15.75" customHeight="1">
      <c r="A328" s="70"/>
      <c r="B328" s="90"/>
    </row>
    <row r="329" spans="1:2" ht="15.75" customHeight="1">
      <c r="A329" s="70"/>
      <c r="B329" s="90"/>
    </row>
    <row r="330" spans="1:2" ht="15.75" customHeight="1">
      <c r="A330" s="70"/>
      <c r="B330" s="90"/>
    </row>
    <row r="331" spans="1:2" ht="15.75" customHeight="1">
      <c r="A331" s="70"/>
      <c r="B331" s="90"/>
    </row>
    <row r="332" spans="1:2" ht="15.75" customHeight="1">
      <c r="A332" s="70"/>
      <c r="B332" s="90"/>
    </row>
    <row r="333" spans="1:2" ht="15.75" customHeight="1">
      <c r="A333" s="70"/>
      <c r="B333" s="90"/>
    </row>
    <row r="334" spans="1:2" ht="15.75" customHeight="1">
      <c r="A334" s="70"/>
      <c r="B334" s="90"/>
    </row>
    <row r="335" spans="1:2" ht="15.75" customHeight="1">
      <c r="A335" s="70"/>
      <c r="B335" s="90"/>
    </row>
    <row r="336" spans="1:2" ht="15.75" customHeight="1">
      <c r="A336" s="70"/>
      <c r="B336" s="90"/>
    </row>
    <row r="337" spans="1:2" ht="15.75" customHeight="1">
      <c r="A337" s="70"/>
      <c r="B337" s="90"/>
    </row>
    <row r="338" spans="1:2" ht="15.75" customHeight="1">
      <c r="A338" s="70"/>
      <c r="B338" s="90"/>
    </row>
    <row r="339" spans="1:2" ht="15.75" customHeight="1">
      <c r="A339" s="70"/>
      <c r="B339" s="90"/>
    </row>
    <row r="340" spans="1:2" ht="15.75" customHeight="1">
      <c r="A340" s="70"/>
      <c r="B340" s="90"/>
    </row>
    <row r="341" spans="1:2" ht="15.75" customHeight="1">
      <c r="A341" s="70"/>
      <c r="B341" s="90"/>
    </row>
    <row r="342" spans="1:2" ht="15.75" customHeight="1">
      <c r="A342" s="70"/>
      <c r="B342" s="90"/>
    </row>
    <row r="343" spans="1:2" ht="15.75" customHeight="1">
      <c r="A343" s="70"/>
      <c r="B343" s="90"/>
    </row>
    <row r="344" spans="1:2" ht="15.75" customHeight="1">
      <c r="A344" s="70"/>
      <c r="B344" s="90"/>
    </row>
    <row r="345" spans="1:2" ht="15.75" customHeight="1">
      <c r="A345" s="70"/>
      <c r="B345" s="90"/>
    </row>
    <row r="346" spans="1:2" ht="15.75" customHeight="1">
      <c r="A346" s="70"/>
      <c r="B346" s="90"/>
    </row>
    <row r="347" spans="1:2" ht="15.75" customHeight="1">
      <c r="A347" s="70"/>
      <c r="B347" s="90"/>
    </row>
    <row r="348" spans="1:2" ht="15.75" customHeight="1">
      <c r="A348" s="70"/>
      <c r="B348" s="90"/>
    </row>
    <row r="349" spans="1:2" ht="15.75" customHeight="1">
      <c r="A349" s="70"/>
      <c r="B349" s="90"/>
    </row>
    <row r="350" spans="1:2" ht="15.75" customHeight="1">
      <c r="A350" s="70"/>
      <c r="B350" s="90"/>
    </row>
    <row r="351" spans="1:2" ht="15.75" customHeight="1">
      <c r="A351" s="70"/>
      <c r="B351" s="90"/>
    </row>
    <row r="352" spans="1:2" ht="15.75" customHeight="1">
      <c r="A352" s="70"/>
      <c r="B352" s="90"/>
    </row>
    <row r="353" spans="1:2" ht="15.75" customHeight="1">
      <c r="A353" s="70"/>
      <c r="B353" s="90"/>
    </row>
    <row r="354" spans="1:2" ht="15.75" customHeight="1">
      <c r="A354" s="70"/>
      <c r="B354" s="90"/>
    </row>
    <row r="355" spans="1:2" ht="15.75" customHeight="1">
      <c r="A355" s="70"/>
      <c r="B355" s="90"/>
    </row>
    <row r="356" spans="1:2" ht="15.75" customHeight="1">
      <c r="A356" s="70"/>
      <c r="B356" s="90"/>
    </row>
    <row r="357" spans="1:2" ht="15.75" customHeight="1">
      <c r="A357" s="70"/>
      <c r="B357" s="90"/>
    </row>
    <row r="358" spans="1:2" ht="15.75" customHeight="1">
      <c r="A358" s="70"/>
      <c r="B358" s="90"/>
    </row>
    <row r="359" spans="1:2" ht="15.75" customHeight="1">
      <c r="A359" s="70"/>
      <c r="B359" s="90"/>
    </row>
    <row r="360" spans="1:2" ht="15.75" customHeight="1">
      <c r="A360" s="70"/>
      <c r="B360" s="90"/>
    </row>
    <row r="361" spans="1:2" ht="15.75" customHeight="1">
      <c r="A361" s="70"/>
      <c r="B361" s="90"/>
    </row>
    <row r="362" spans="1:2" ht="15.75" customHeight="1">
      <c r="A362" s="70"/>
      <c r="B362" s="90"/>
    </row>
    <row r="363" spans="1:2" ht="15.75" customHeight="1">
      <c r="A363" s="70"/>
      <c r="B363" s="90"/>
    </row>
    <row r="364" spans="1:2" ht="15.75" customHeight="1">
      <c r="A364" s="70"/>
      <c r="B364" s="90"/>
    </row>
    <row r="365" spans="1:2" ht="15.75" customHeight="1">
      <c r="A365" s="70"/>
      <c r="B365" s="90"/>
    </row>
    <row r="366" spans="1:2" ht="15.75" customHeight="1">
      <c r="A366" s="70"/>
      <c r="B366" s="90"/>
    </row>
    <row r="367" spans="1:2" ht="15.75" customHeight="1">
      <c r="A367" s="70"/>
      <c r="B367" s="90"/>
    </row>
    <row r="368" spans="1:2" ht="15.75" customHeight="1">
      <c r="A368" s="70"/>
      <c r="B368" s="90"/>
    </row>
    <row r="369" spans="1:2" ht="15.75" customHeight="1">
      <c r="A369" s="70"/>
      <c r="B369" s="90"/>
    </row>
    <row r="370" spans="1:2" ht="15.75" customHeight="1">
      <c r="A370" s="70"/>
      <c r="B370" s="90"/>
    </row>
    <row r="371" spans="1:2" ht="15.75" customHeight="1">
      <c r="A371" s="70"/>
      <c r="B371" s="90"/>
    </row>
    <row r="372" spans="1:2" ht="15.75" customHeight="1">
      <c r="A372" s="70"/>
      <c r="B372" s="90"/>
    </row>
    <row r="373" spans="1:2" ht="15.75" customHeight="1">
      <c r="A373" s="70"/>
      <c r="B373" s="90"/>
    </row>
    <row r="374" spans="1:2" ht="15.75" customHeight="1">
      <c r="A374" s="70"/>
      <c r="B374" s="90"/>
    </row>
    <row r="375" spans="1:2" ht="15.75" customHeight="1">
      <c r="A375" s="70"/>
      <c r="B375" s="90"/>
    </row>
    <row r="376" spans="1:2" ht="15.75" customHeight="1">
      <c r="A376" s="70"/>
      <c r="B376" s="90"/>
    </row>
    <row r="377" spans="1:2" ht="15.75" customHeight="1">
      <c r="A377" s="70"/>
      <c r="B377" s="90"/>
    </row>
    <row r="378" spans="1:2" ht="15.75" customHeight="1">
      <c r="A378" s="70"/>
      <c r="B378" s="90"/>
    </row>
    <row r="379" spans="1:2" ht="15.75" customHeight="1">
      <c r="A379" s="70"/>
      <c r="B379" s="90"/>
    </row>
    <row r="380" spans="1:2" ht="15.75" customHeight="1">
      <c r="A380" s="70"/>
      <c r="B380" s="90"/>
    </row>
    <row r="381" spans="1:2" ht="15.75" customHeight="1">
      <c r="A381" s="70"/>
      <c r="B381" s="90"/>
    </row>
    <row r="382" spans="1:2" ht="15.75" customHeight="1">
      <c r="A382" s="70"/>
      <c r="B382" s="90"/>
    </row>
    <row r="383" spans="1:2" ht="15.75" customHeight="1">
      <c r="A383" s="70"/>
      <c r="B383" s="90"/>
    </row>
    <row r="384" spans="1:2" ht="15.75" customHeight="1">
      <c r="A384" s="70"/>
      <c r="B384" s="90"/>
    </row>
    <row r="385" spans="1:2" ht="15.75" customHeight="1">
      <c r="A385" s="70"/>
      <c r="B385" s="90"/>
    </row>
    <row r="386" spans="1:2" ht="15.75" customHeight="1">
      <c r="A386" s="70"/>
      <c r="B386" s="90"/>
    </row>
    <row r="387" spans="1:2" ht="15.75" customHeight="1">
      <c r="A387" s="70"/>
      <c r="B387" s="90"/>
    </row>
    <row r="388" spans="1:2" ht="15.75" customHeight="1">
      <c r="A388" s="70"/>
      <c r="B388" s="90"/>
    </row>
    <row r="389" spans="1:2" ht="15.75" customHeight="1">
      <c r="A389" s="70"/>
      <c r="B389" s="90"/>
    </row>
    <row r="390" spans="1:2" ht="15.75" customHeight="1">
      <c r="A390" s="70"/>
      <c r="B390" s="90"/>
    </row>
    <row r="391" spans="1:2" ht="15.75" customHeight="1">
      <c r="A391" s="70"/>
      <c r="B391" s="90"/>
    </row>
    <row r="392" spans="1:2" ht="15.75" customHeight="1">
      <c r="A392" s="70"/>
      <c r="B392" s="90"/>
    </row>
    <row r="393" spans="1:2" ht="15.75" customHeight="1">
      <c r="A393" s="70"/>
      <c r="B393" s="90"/>
    </row>
    <row r="394" spans="1:2" ht="15.75" customHeight="1">
      <c r="A394" s="70"/>
      <c r="B394" s="90"/>
    </row>
    <row r="395" spans="1:2" ht="15.75" customHeight="1">
      <c r="A395" s="70"/>
      <c r="B395" s="90"/>
    </row>
    <row r="396" spans="1:2" ht="15.75" customHeight="1">
      <c r="A396" s="70"/>
      <c r="B396" s="90"/>
    </row>
    <row r="397" spans="1:2" ht="15.75" customHeight="1">
      <c r="A397" s="70"/>
      <c r="B397" s="90"/>
    </row>
    <row r="398" spans="1:2" ht="15.75" customHeight="1">
      <c r="A398" s="70"/>
      <c r="B398" s="90"/>
    </row>
    <row r="399" spans="1:2" ht="15.75" customHeight="1">
      <c r="A399" s="70"/>
      <c r="B399" s="90"/>
    </row>
    <row r="400" spans="1:2" ht="15.75" customHeight="1">
      <c r="A400" s="70"/>
      <c r="B400" s="90"/>
    </row>
    <row r="401" spans="1:2" ht="15.75" customHeight="1">
      <c r="A401" s="70"/>
      <c r="B401" s="90"/>
    </row>
    <row r="402" spans="1:2" ht="15.75" customHeight="1">
      <c r="A402" s="70"/>
      <c r="B402" s="90"/>
    </row>
    <row r="403" spans="1:2" ht="15.75" customHeight="1">
      <c r="A403" s="70"/>
      <c r="B403" s="90"/>
    </row>
    <row r="404" spans="1:2" ht="15.75" customHeight="1">
      <c r="A404" s="70"/>
      <c r="B404" s="90"/>
    </row>
    <row r="405" spans="1:2" ht="15.75" customHeight="1">
      <c r="A405" s="70"/>
      <c r="B405" s="90"/>
    </row>
    <row r="406" spans="1:2" ht="15.75" customHeight="1">
      <c r="A406" s="70"/>
      <c r="B406" s="90"/>
    </row>
    <row r="407" spans="1:2" ht="15.75" customHeight="1">
      <c r="A407" s="70"/>
      <c r="B407" s="90"/>
    </row>
    <row r="408" spans="1:2" ht="15.75" customHeight="1">
      <c r="A408" s="70"/>
      <c r="B408" s="90"/>
    </row>
    <row r="409" spans="1:2" ht="15.75" customHeight="1">
      <c r="A409" s="70"/>
      <c r="B409" s="90"/>
    </row>
    <row r="410" spans="1:2" ht="15.75" customHeight="1">
      <c r="A410" s="70"/>
      <c r="B410" s="90"/>
    </row>
    <row r="411" spans="1:2" ht="15.75" customHeight="1">
      <c r="A411" s="70"/>
      <c r="B411" s="90"/>
    </row>
    <row r="412" spans="1:2" ht="15.75" customHeight="1">
      <c r="A412" s="70"/>
      <c r="B412" s="90"/>
    </row>
    <row r="413" spans="1:2" ht="15.75" customHeight="1">
      <c r="A413" s="70"/>
      <c r="B413" s="90"/>
    </row>
    <row r="414" spans="1:2" ht="15.75" customHeight="1">
      <c r="A414" s="70"/>
      <c r="B414" s="90"/>
    </row>
    <row r="415" spans="1:2" ht="15.75" customHeight="1">
      <c r="A415" s="70"/>
      <c r="B415" s="90"/>
    </row>
    <row r="416" spans="1:2" ht="15.75" customHeight="1">
      <c r="A416" s="70"/>
      <c r="B416" s="90"/>
    </row>
    <row r="417" spans="1:2" ht="15.75" customHeight="1">
      <c r="A417" s="70"/>
      <c r="B417" s="90"/>
    </row>
    <row r="418" spans="1:2" ht="15.75" customHeight="1">
      <c r="A418" s="70"/>
      <c r="B418" s="90"/>
    </row>
    <row r="419" spans="1:2" ht="15.75" customHeight="1">
      <c r="A419" s="70"/>
      <c r="B419" s="90"/>
    </row>
    <row r="420" spans="1:2" ht="15.75" customHeight="1">
      <c r="A420" s="70"/>
      <c r="B420" s="90"/>
    </row>
    <row r="421" spans="1:2" ht="15.75" customHeight="1">
      <c r="A421" s="70"/>
      <c r="B421" s="90"/>
    </row>
    <row r="422" spans="1:2" ht="15.75" customHeight="1">
      <c r="A422" s="70"/>
      <c r="B422" s="90"/>
    </row>
    <row r="423" spans="1:2" ht="15.75" customHeight="1">
      <c r="A423" s="70"/>
      <c r="B423" s="90"/>
    </row>
    <row r="424" spans="1:2" ht="15.75" customHeight="1">
      <c r="A424" s="70"/>
      <c r="B424" s="90"/>
    </row>
    <row r="425" spans="1:2" ht="15.75" customHeight="1">
      <c r="A425" s="70"/>
      <c r="B425" s="90"/>
    </row>
    <row r="426" spans="1:2" ht="15.75" customHeight="1">
      <c r="A426" s="70"/>
      <c r="B426" s="90"/>
    </row>
    <row r="427" spans="1:2" ht="15.75" customHeight="1">
      <c r="A427" s="70"/>
      <c r="B427" s="90"/>
    </row>
    <row r="428" spans="1:2" ht="15.75" customHeight="1">
      <c r="A428" s="70"/>
      <c r="B428" s="90"/>
    </row>
    <row r="429" spans="1:2" ht="15.75" customHeight="1">
      <c r="A429" s="70"/>
      <c r="B429" s="90"/>
    </row>
    <row r="430" spans="1:2" ht="15.75" customHeight="1">
      <c r="A430" s="70"/>
      <c r="B430" s="90"/>
    </row>
    <row r="431" spans="1:2" ht="15.75" customHeight="1">
      <c r="A431" s="70"/>
      <c r="B431" s="90"/>
    </row>
    <row r="432" spans="1:2" ht="15.75" customHeight="1">
      <c r="A432" s="70"/>
      <c r="B432" s="90"/>
    </row>
    <row r="433" spans="1:2" ht="15.75" customHeight="1">
      <c r="A433" s="70"/>
      <c r="B433" s="90"/>
    </row>
    <row r="434" spans="1:2" ht="15.75" customHeight="1">
      <c r="A434" s="70"/>
      <c r="B434" s="90"/>
    </row>
    <row r="435" spans="1:2" ht="15.75" customHeight="1">
      <c r="A435" s="70"/>
      <c r="B435" s="90"/>
    </row>
    <row r="436" spans="1:2" ht="15.75" customHeight="1">
      <c r="A436" s="70"/>
      <c r="B436" s="90"/>
    </row>
    <row r="437" spans="1:2" ht="15.75" customHeight="1">
      <c r="A437" s="70"/>
      <c r="B437" s="90"/>
    </row>
    <row r="438" spans="1:2" ht="15.75" customHeight="1">
      <c r="A438" s="70"/>
      <c r="B438" s="90"/>
    </row>
    <row r="439" spans="1:2" ht="15.75" customHeight="1">
      <c r="A439" s="70"/>
      <c r="B439" s="90"/>
    </row>
    <row r="440" spans="1:2" ht="15.75" customHeight="1">
      <c r="A440" s="70"/>
      <c r="B440" s="90"/>
    </row>
    <row r="441" spans="1:2" ht="15.75" customHeight="1">
      <c r="A441" s="70"/>
      <c r="B441" s="90"/>
    </row>
    <row r="442" spans="1:2" ht="15.75" customHeight="1">
      <c r="A442" s="70"/>
      <c r="B442" s="90"/>
    </row>
    <row r="443" spans="1:2" ht="15.75" customHeight="1">
      <c r="A443" s="70"/>
      <c r="B443" s="90"/>
    </row>
    <row r="444" spans="1:2" ht="15.75" customHeight="1">
      <c r="A444" s="70"/>
      <c r="B444" s="90"/>
    </row>
    <row r="445" spans="1:2" ht="15.75" customHeight="1">
      <c r="A445" s="70"/>
      <c r="B445" s="90"/>
    </row>
    <row r="446" spans="1:2" ht="15.75" customHeight="1">
      <c r="A446" s="70"/>
      <c r="B446" s="90"/>
    </row>
    <row r="447" spans="1:2" ht="15.75" customHeight="1">
      <c r="A447" s="70"/>
      <c r="B447" s="90"/>
    </row>
    <row r="448" spans="1:2" ht="15.75" customHeight="1">
      <c r="A448" s="70"/>
      <c r="B448" s="90"/>
    </row>
    <row r="449" spans="1:2" ht="15.75" customHeight="1">
      <c r="A449" s="70"/>
      <c r="B449" s="90"/>
    </row>
    <row r="450" spans="1:2" ht="15.75" customHeight="1">
      <c r="A450" s="70"/>
      <c r="B450" s="90"/>
    </row>
    <row r="451" spans="1:2" ht="15.75" customHeight="1">
      <c r="A451" s="70"/>
      <c r="B451" s="90"/>
    </row>
    <row r="452" spans="1:2" ht="15.75" customHeight="1">
      <c r="A452" s="70"/>
      <c r="B452" s="90"/>
    </row>
    <row r="453" spans="1:2" ht="15.75" customHeight="1">
      <c r="A453" s="70"/>
      <c r="B453" s="90"/>
    </row>
    <row r="454" spans="1:2" ht="15.75" customHeight="1">
      <c r="A454" s="70"/>
      <c r="B454" s="90"/>
    </row>
    <row r="455" spans="1:2" ht="15.75" customHeight="1">
      <c r="A455" s="70"/>
      <c r="B455" s="90"/>
    </row>
    <row r="456" spans="1:2" ht="15.75" customHeight="1">
      <c r="A456" s="70"/>
      <c r="B456" s="90"/>
    </row>
    <row r="457" spans="1:2" ht="15.75" customHeight="1">
      <c r="A457" s="70"/>
      <c r="B457" s="90"/>
    </row>
    <row r="458" spans="1:2" ht="15.75" customHeight="1">
      <c r="A458" s="70"/>
      <c r="B458" s="90"/>
    </row>
    <row r="459" spans="1:2" ht="15.75" customHeight="1">
      <c r="A459" s="70"/>
      <c r="B459" s="90"/>
    </row>
    <row r="460" spans="1:2" ht="15.75" customHeight="1">
      <c r="A460" s="70"/>
      <c r="B460" s="90"/>
    </row>
    <row r="461" spans="1:2" ht="15.75" customHeight="1">
      <c r="A461" s="70"/>
      <c r="B461" s="90"/>
    </row>
    <row r="462" spans="1:2" ht="15.75" customHeight="1">
      <c r="A462" s="70"/>
      <c r="B462" s="90"/>
    </row>
    <row r="463" spans="1:2" ht="15.75" customHeight="1">
      <c r="A463" s="70"/>
      <c r="B463" s="90"/>
    </row>
    <row r="464" spans="1:2" ht="15.75" customHeight="1">
      <c r="A464" s="70"/>
      <c r="B464" s="90"/>
    </row>
    <row r="465" spans="1:2" ht="15.75" customHeight="1">
      <c r="A465" s="70"/>
      <c r="B465" s="90"/>
    </row>
    <row r="466" spans="1:2" ht="15.75" customHeight="1">
      <c r="A466" s="70"/>
      <c r="B466" s="90"/>
    </row>
    <row r="467" spans="1:2" ht="15.75" customHeight="1">
      <c r="A467" s="70"/>
      <c r="B467" s="90"/>
    </row>
    <row r="468" spans="1:2" ht="15.75" customHeight="1">
      <c r="A468" s="70"/>
      <c r="B468" s="90"/>
    </row>
    <row r="469" spans="1:2" ht="15.75" customHeight="1">
      <c r="A469" s="70"/>
      <c r="B469" s="90"/>
    </row>
    <row r="470" spans="1:2" ht="15.75" customHeight="1">
      <c r="A470" s="70"/>
      <c r="B470" s="90"/>
    </row>
    <row r="471" spans="1:2" ht="15.75" customHeight="1">
      <c r="A471" s="70"/>
      <c r="B471" s="90"/>
    </row>
    <row r="472" spans="1:2" ht="15.75" customHeight="1">
      <c r="A472" s="70"/>
      <c r="B472" s="90"/>
    </row>
    <row r="473" spans="1:2" ht="15.75" customHeight="1">
      <c r="A473" s="70"/>
      <c r="B473" s="90"/>
    </row>
    <row r="474" spans="1:2" ht="15.75" customHeight="1">
      <c r="A474" s="70"/>
      <c r="B474" s="90"/>
    </row>
    <row r="475" spans="1:2" ht="15.75" customHeight="1">
      <c r="A475" s="70"/>
      <c r="B475" s="90"/>
    </row>
    <row r="476" spans="1:2" ht="15.75" customHeight="1">
      <c r="A476" s="70"/>
      <c r="B476" s="90"/>
    </row>
    <row r="477" spans="1:2" ht="15.75" customHeight="1">
      <c r="A477" s="70"/>
      <c r="B477" s="90"/>
    </row>
    <row r="478" spans="1:2" ht="15.75" customHeight="1">
      <c r="A478" s="70"/>
      <c r="B478" s="90"/>
    </row>
    <row r="479" spans="1:2" ht="15.75" customHeight="1">
      <c r="A479" s="70"/>
      <c r="B479" s="90"/>
    </row>
    <row r="480" spans="1:2" ht="15.75" customHeight="1">
      <c r="A480" s="70"/>
      <c r="B480" s="90"/>
    </row>
    <row r="481" spans="1:2" ht="15.75" customHeight="1">
      <c r="A481" s="70"/>
      <c r="B481" s="90"/>
    </row>
    <row r="482" spans="1:2" ht="15.75" customHeight="1">
      <c r="A482" s="70"/>
      <c r="B482" s="90"/>
    </row>
    <row r="483" spans="1:2" ht="15.75" customHeight="1">
      <c r="A483" s="70"/>
      <c r="B483" s="90"/>
    </row>
    <row r="484" spans="1:2" ht="15.75" customHeight="1">
      <c r="A484" s="70"/>
      <c r="B484" s="90"/>
    </row>
    <row r="485" spans="1:2" ht="15.75" customHeight="1">
      <c r="A485" s="70"/>
      <c r="B485" s="90"/>
    </row>
    <row r="486" spans="1:2" ht="15.75" customHeight="1">
      <c r="A486" s="70"/>
      <c r="B486" s="90"/>
    </row>
    <row r="487" spans="1:2" ht="15.75" customHeight="1">
      <c r="A487" s="70"/>
      <c r="B487" s="90"/>
    </row>
    <row r="488" spans="1:2" ht="15.75" customHeight="1">
      <c r="A488" s="70"/>
      <c r="B488" s="90"/>
    </row>
    <row r="489" spans="1:2" ht="15.75" customHeight="1">
      <c r="A489" s="70"/>
      <c r="B489" s="90"/>
    </row>
    <row r="490" spans="1:2" ht="15.75" customHeight="1">
      <c r="A490" s="70"/>
      <c r="B490" s="90"/>
    </row>
    <row r="491" spans="1:2" ht="15.75" customHeight="1">
      <c r="A491" s="70"/>
      <c r="B491" s="90"/>
    </row>
    <row r="492" spans="1:2" ht="15.75" customHeight="1">
      <c r="A492" s="70"/>
      <c r="B492" s="90"/>
    </row>
    <row r="493" spans="1:2" ht="15.75" customHeight="1">
      <c r="A493" s="70"/>
      <c r="B493" s="90"/>
    </row>
    <row r="494" spans="1:2" ht="15.75" customHeight="1">
      <c r="A494" s="70"/>
      <c r="B494" s="90"/>
    </row>
    <row r="495" spans="1:2" ht="15.75" customHeight="1">
      <c r="A495" s="70"/>
      <c r="B495" s="90"/>
    </row>
    <row r="496" spans="1:2" ht="15.75" customHeight="1">
      <c r="A496" s="70"/>
      <c r="B496" s="90"/>
    </row>
    <row r="497" spans="1:2" ht="15.75" customHeight="1">
      <c r="A497" s="70"/>
      <c r="B497" s="90"/>
    </row>
    <row r="498" spans="1:2" ht="15.75" customHeight="1">
      <c r="A498" s="70"/>
      <c r="B498" s="90"/>
    </row>
    <row r="499" spans="1:2" ht="15.75" customHeight="1">
      <c r="A499" s="70"/>
      <c r="B499" s="90"/>
    </row>
    <row r="500" spans="1:2" ht="15.75" customHeight="1">
      <c r="A500" s="70"/>
      <c r="B500" s="90"/>
    </row>
    <row r="501" spans="1:2" ht="15.75" customHeight="1">
      <c r="A501" s="70"/>
      <c r="B501" s="90"/>
    </row>
    <row r="502" spans="1:2" ht="15.75" customHeight="1">
      <c r="A502" s="70"/>
      <c r="B502" s="90"/>
    </row>
    <row r="503" spans="1:2" ht="15.75" customHeight="1">
      <c r="A503" s="70"/>
      <c r="B503" s="90"/>
    </row>
    <row r="504" spans="1:2" ht="15.75" customHeight="1">
      <c r="A504" s="70"/>
      <c r="B504" s="90"/>
    </row>
    <row r="505" spans="1:2" ht="15.75" customHeight="1">
      <c r="A505" s="70"/>
      <c r="B505" s="90"/>
    </row>
    <row r="506" spans="1:2" ht="15.75" customHeight="1">
      <c r="A506" s="70"/>
      <c r="B506" s="90"/>
    </row>
    <row r="507" spans="1:2" ht="15.75" customHeight="1">
      <c r="A507" s="70"/>
      <c r="B507" s="90"/>
    </row>
    <row r="508" spans="1:2" ht="15.75" customHeight="1">
      <c r="A508" s="70"/>
      <c r="B508" s="90"/>
    </row>
    <row r="509" spans="1:2" ht="15.75" customHeight="1">
      <c r="A509" s="70"/>
      <c r="B509" s="90"/>
    </row>
    <row r="510" spans="1:2" ht="15.75" customHeight="1">
      <c r="A510" s="70"/>
      <c r="B510" s="90"/>
    </row>
    <row r="511" spans="1:2" ht="15.75" customHeight="1">
      <c r="A511" s="70"/>
      <c r="B511" s="90"/>
    </row>
    <row r="512" spans="1:2" ht="15.75" customHeight="1">
      <c r="A512" s="70"/>
      <c r="B512" s="90"/>
    </row>
    <row r="513" spans="1:2" ht="15.75" customHeight="1">
      <c r="A513" s="70"/>
      <c r="B513" s="90"/>
    </row>
    <row r="514" spans="1:2" ht="15.75" customHeight="1">
      <c r="A514" s="70"/>
      <c r="B514" s="90"/>
    </row>
    <row r="515" spans="1:2" ht="15.75" customHeight="1">
      <c r="A515" s="70"/>
      <c r="B515" s="90"/>
    </row>
    <row r="516" spans="1:2" ht="15.75" customHeight="1">
      <c r="A516" s="70"/>
      <c r="B516" s="90"/>
    </row>
    <row r="517" spans="1:2" ht="15.75" customHeight="1">
      <c r="A517" s="70"/>
      <c r="B517" s="90"/>
    </row>
    <row r="518" spans="1:2" ht="15.75" customHeight="1">
      <c r="A518" s="70"/>
      <c r="B518" s="90"/>
    </row>
    <row r="519" spans="1:2" ht="15.75" customHeight="1">
      <c r="A519" s="70"/>
      <c r="B519" s="90"/>
    </row>
    <row r="520" spans="1:2" ht="15.75" customHeight="1">
      <c r="A520" s="70"/>
      <c r="B520" s="90"/>
    </row>
    <row r="521" spans="1:2" ht="15.75" customHeight="1">
      <c r="A521" s="70"/>
      <c r="B521" s="90"/>
    </row>
    <row r="522" spans="1:2" ht="15.75" customHeight="1">
      <c r="A522" s="70"/>
      <c r="B522" s="90"/>
    </row>
    <row r="523" spans="1:2" ht="15.75" customHeight="1">
      <c r="A523" s="70"/>
      <c r="B523" s="90"/>
    </row>
    <row r="524" spans="1:2" ht="15.75" customHeight="1">
      <c r="A524" s="70"/>
      <c r="B524" s="90"/>
    </row>
    <row r="525" spans="1:2" ht="15.75" customHeight="1">
      <c r="A525" s="70"/>
      <c r="B525" s="90"/>
    </row>
    <row r="526" spans="1:2" ht="15.75" customHeight="1">
      <c r="A526" s="70"/>
      <c r="B526" s="90"/>
    </row>
    <row r="527" spans="1:2" ht="15.75" customHeight="1">
      <c r="A527" s="70"/>
      <c r="B527" s="90"/>
    </row>
    <row r="528" spans="1:2" ht="15.75" customHeight="1">
      <c r="A528" s="70"/>
      <c r="B528" s="90"/>
    </row>
    <row r="529" spans="1:2" ht="15.75" customHeight="1">
      <c r="A529" s="70"/>
      <c r="B529" s="90"/>
    </row>
    <row r="530" spans="1:2" ht="15.75" customHeight="1">
      <c r="A530" s="70"/>
      <c r="B530" s="90"/>
    </row>
    <row r="531" spans="1:2" ht="15.75" customHeight="1">
      <c r="A531" s="70"/>
      <c r="B531" s="90"/>
    </row>
    <row r="532" spans="1:2" ht="15.75" customHeight="1">
      <c r="A532" s="70"/>
      <c r="B532" s="90"/>
    </row>
    <row r="533" spans="1:2" ht="15.75" customHeight="1">
      <c r="A533" s="70"/>
      <c r="B533" s="90"/>
    </row>
    <row r="534" spans="1:2" ht="15.75" customHeight="1">
      <c r="A534" s="70"/>
      <c r="B534" s="90"/>
    </row>
    <row r="535" spans="1:2" ht="15.75" customHeight="1">
      <c r="A535" s="70"/>
      <c r="B535" s="90"/>
    </row>
    <row r="536" spans="1:2" ht="15.75" customHeight="1">
      <c r="A536" s="70"/>
      <c r="B536" s="90"/>
    </row>
    <row r="537" spans="1:2" ht="15.75" customHeight="1">
      <c r="A537" s="70"/>
      <c r="B537" s="90"/>
    </row>
    <row r="538" spans="1:2" ht="15.75" customHeight="1">
      <c r="A538" s="70"/>
      <c r="B538" s="90"/>
    </row>
    <row r="539" spans="1:2" ht="15.75" customHeight="1">
      <c r="A539" s="70"/>
      <c r="B539" s="90"/>
    </row>
    <row r="540" spans="1:2" ht="15.75" customHeight="1">
      <c r="A540" s="70"/>
      <c r="B540" s="90"/>
    </row>
    <row r="541" spans="1:2" ht="15.75" customHeight="1">
      <c r="A541" s="70"/>
      <c r="B541" s="90"/>
    </row>
    <row r="542" spans="1:2" ht="15.75" customHeight="1">
      <c r="A542" s="70"/>
      <c r="B542" s="90"/>
    </row>
    <row r="543" spans="1:2" ht="15.75" customHeight="1">
      <c r="A543" s="70"/>
      <c r="B543" s="90"/>
    </row>
    <row r="544" spans="1:2" ht="15.75" customHeight="1">
      <c r="A544" s="70"/>
      <c r="B544" s="90"/>
    </row>
    <row r="545" spans="1:2" ht="15.75" customHeight="1">
      <c r="A545" s="70"/>
      <c r="B545" s="90"/>
    </row>
    <row r="546" spans="1:2" ht="15.75" customHeight="1">
      <c r="A546" s="70"/>
      <c r="B546" s="90"/>
    </row>
    <row r="547" spans="1:2" ht="15.75" customHeight="1">
      <c r="A547" s="70"/>
      <c r="B547" s="90"/>
    </row>
    <row r="548" spans="1:2" ht="15.75" customHeight="1">
      <c r="A548" s="70"/>
      <c r="B548" s="90"/>
    </row>
    <row r="549" spans="1:2" ht="15.75" customHeight="1">
      <c r="A549" s="70"/>
      <c r="B549" s="90"/>
    </row>
    <row r="550" spans="1:2" ht="15.75" customHeight="1">
      <c r="A550" s="70"/>
      <c r="B550" s="90"/>
    </row>
    <row r="551" spans="1:2" ht="15.75" customHeight="1">
      <c r="A551" s="70"/>
      <c r="B551" s="90"/>
    </row>
    <row r="552" spans="1:2" ht="15.75" customHeight="1">
      <c r="A552" s="70"/>
      <c r="B552" s="90"/>
    </row>
    <row r="553" spans="1:2" ht="15.75" customHeight="1">
      <c r="A553" s="70"/>
      <c r="B553" s="90"/>
    </row>
    <row r="554" spans="1:2" ht="15.75" customHeight="1">
      <c r="A554" s="70"/>
      <c r="B554" s="90"/>
    </row>
    <row r="555" spans="1:2" ht="15.75" customHeight="1">
      <c r="A555" s="70"/>
      <c r="B555" s="90"/>
    </row>
    <row r="556" spans="1:2" ht="15.75" customHeight="1">
      <c r="A556" s="70"/>
      <c r="B556" s="90"/>
    </row>
    <row r="557" spans="1:2" ht="15.75" customHeight="1">
      <c r="A557" s="70"/>
      <c r="B557" s="90"/>
    </row>
    <row r="558" spans="1:2" ht="15.75" customHeight="1">
      <c r="A558" s="70"/>
      <c r="B558" s="90"/>
    </row>
    <row r="559" spans="1:2" ht="15.75" customHeight="1">
      <c r="A559" s="70"/>
      <c r="B559" s="90"/>
    </row>
    <row r="560" spans="1:2" ht="15.75" customHeight="1">
      <c r="A560" s="70"/>
      <c r="B560" s="90"/>
    </row>
    <row r="561" spans="1:2" ht="15.75" customHeight="1">
      <c r="A561" s="70"/>
      <c r="B561" s="90"/>
    </row>
    <row r="562" spans="1:2" ht="15.75" customHeight="1">
      <c r="A562" s="70"/>
      <c r="B562" s="90"/>
    </row>
    <row r="563" spans="1:2" ht="15.75" customHeight="1">
      <c r="A563" s="70"/>
      <c r="B563" s="90"/>
    </row>
    <row r="564" spans="1:2" ht="15.75" customHeight="1">
      <c r="A564" s="70"/>
      <c r="B564" s="90"/>
    </row>
    <row r="565" spans="1:2" ht="15.75" customHeight="1">
      <c r="A565" s="70"/>
      <c r="B565" s="90"/>
    </row>
    <row r="566" spans="1:2" ht="15.75" customHeight="1">
      <c r="A566" s="70"/>
      <c r="B566" s="90"/>
    </row>
    <row r="567" spans="1:2" ht="15.75" customHeight="1">
      <c r="A567" s="70"/>
      <c r="B567" s="90"/>
    </row>
    <row r="568" spans="1:2" ht="15.75" customHeight="1">
      <c r="A568" s="70"/>
      <c r="B568" s="90"/>
    </row>
    <row r="569" spans="1:2" ht="15.75" customHeight="1">
      <c r="A569" s="70"/>
      <c r="B569" s="90"/>
    </row>
    <row r="570" spans="1:2" ht="15.75" customHeight="1">
      <c r="A570" s="70"/>
      <c r="B570" s="90"/>
    </row>
    <row r="571" spans="1:2" ht="15.75" customHeight="1">
      <c r="A571" s="70"/>
      <c r="B571" s="90"/>
    </row>
    <row r="572" spans="1:2" ht="15.75" customHeight="1">
      <c r="A572" s="70"/>
      <c r="B572" s="90"/>
    </row>
    <row r="573" spans="1:2" ht="15.75" customHeight="1">
      <c r="A573" s="70"/>
      <c r="B573" s="90"/>
    </row>
    <row r="574" spans="1:2" ht="15.75" customHeight="1">
      <c r="A574" s="70"/>
      <c r="B574" s="90"/>
    </row>
    <row r="575" spans="1:2" ht="15.75" customHeight="1">
      <c r="A575" s="70"/>
      <c r="B575" s="90"/>
    </row>
    <row r="576" spans="1:2" ht="15.75" customHeight="1">
      <c r="A576" s="70"/>
      <c r="B576" s="90"/>
    </row>
    <row r="577" spans="1:2" ht="15.75" customHeight="1">
      <c r="A577" s="70"/>
      <c r="B577" s="90"/>
    </row>
    <row r="578" spans="1:2" ht="15.75" customHeight="1">
      <c r="A578" s="70"/>
      <c r="B578" s="90"/>
    </row>
    <row r="579" spans="1:2" ht="15.75" customHeight="1">
      <c r="A579" s="70"/>
      <c r="B579" s="90"/>
    </row>
    <row r="580" spans="1:2" ht="15.75" customHeight="1">
      <c r="A580" s="70"/>
      <c r="B580" s="90"/>
    </row>
    <row r="581" spans="1:2" ht="15.75" customHeight="1">
      <c r="A581" s="70"/>
      <c r="B581" s="90"/>
    </row>
    <row r="582" spans="1:2" ht="15.75" customHeight="1">
      <c r="A582" s="70"/>
      <c r="B582" s="90"/>
    </row>
    <row r="583" spans="1:2" ht="15.75" customHeight="1">
      <c r="A583" s="70"/>
      <c r="B583" s="90"/>
    </row>
    <row r="584" spans="1:2" ht="15.75" customHeight="1">
      <c r="A584" s="70"/>
      <c r="B584" s="90"/>
    </row>
    <row r="585" spans="1:2" ht="15.75" customHeight="1">
      <c r="A585" s="70"/>
      <c r="B585" s="90"/>
    </row>
    <row r="586" spans="1:2" ht="15.75" customHeight="1">
      <c r="A586" s="70"/>
      <c r="B586" s="90"/>
    </row>
    <row r="587" spans="1:2" ht="15.75" customHeight="1">
      <c r="A587" s="70"/>
      <c r="B587" s="90"/>
    </row>
    <row r="588" spans="1:2" ht="15.75" customHeight="1">
      <c r="A588" s="70"/>
      <c r="B588" s="90"/>
    </row>
    <row r="589" spans="1:2" ht="15.75" customHeight="1">
      <c r="A589" s="70"/>
      <c r="B589" s="90"/>
    </row>
    <row r="590" spans="1:2" ht="15.75" customHeight="1">
      <c r="A590" s="70"/>
      <c r="B590" s="90"/>
    </row>
    <row r="591" spans="1:2" ht="15.75" customHeight="1">
      <c r="A591" s="70"/>
      <c r="B591" s="90"/>
    </row>
    <row r="592" spans="1:2" ht="15.75" customHeight="1">
      <c r="A592" s="70"/>
      <c r="B592" s="90"/>
    </row>
    <row r="593" spans="1:2" ht="15.75" customHeight="1">
      <c r="A593" s="70"/>
      <c r="B593" s="90"/>
    </row>
    <row r="594" spans="1:2" ht="15.75" customHeight="1">
      <c r="A594" s="70"/>
      <c r="B594" s="90"/>
    </row>
    <row r="595" spans="1:2" ht="15.75" customHeight="1">
      <c r="A595" s="70"/>
      <c r="B595" s="90"/>
    </row>
    <row r="596" spans="1:2" ht="15.75" customHeight="1">
      <c r="A596" s="70"/>
      <c r="B596" s="90"/>
    </row>
    <row r="597" spans="1:2" ht="15.75" customHeight="1">
      <c r="A597" s="70"/>
      <c r="B597" s="90"/>
    </row>
    <row r="598" spans="1:2" ht="15.75" customHeight="1">
      <c r="A598" s="70"/>
      <c r="B598" s="90"/>
    </row>
    <row r="599" spans="1:2" ht="15.75" customHeight="1">
      <c r="A599" s="70"/>
      <c r="B599" s="90"/>
    </row>
    <row r="600" spans="1:2" ht="15.75" customHeight="1">
      <c r="A600" s="70"/>
      <c r="B600" s="90"/>
    </row>
    <row r="601" spans="1:2" ht="15.75" customHeight="1">
      <c r="A601" s="70"/>
      <c r="B601" s="90"/>
    </row>
    <row r="602" spans="1:2" ht="15.75" customHeight="1">
      <c r="A602" s="70"/>
      <c r="B602" s="90"/>
    </row>
    <row r="603" spans="1:2" ht="15.75" customHeight="1">
      <c r="A603" s="70"/>
      <c r="B603" s="90"/>
    </row>
    <row r="604" spans="1:2" ht="15.75" customHeight="1">
      <c r="A604" s="70"/>
      <c r="B604" s="90"/>
    </row>
    <row r="605" spans="1:2" ht="15.75" customHeight="1">
      <c r="A605" s="70"/>
      <c r="B605" s="90"/>
    </row>
    <row r="606" spans="1:2" ht="15.75" customHeight="1">
      <c r="A606" s="70"/>
      <c r="B606" s="90"/>
    </row>
    <row r="607" spans="1:2" ht="15.75" customHeight="1">
      <c r="A607" s="70"/>
      <c r="B607" s="90"/>
    </row>
    <row r="608" spans="1:2" ht="15.75" customHeight="1">
      <c r="A608" s="70"/>
      <c r="B608" s="90"/>
    </row>
    <row r="609" spans="1:2" ht="15.75" customHeight="1">
      <c r="A609" s="70"/>
      <c r="B609" s="90"/>
    </row>
    <row r="610" spans="1:2" ht="15.75" customHeight="1">
      <c r="A610" s="70"/>
      <c r="B610" s="90"/>
    </row>
    <row r="611" spans="1:2" ht="15.75" customHeight="1">
      <c r="A611" s="70"/>
      <c r="B611" s="90"/>
    </row>
    <row r="612" spans="1:2" ht="15.75" customHeight="1">
      <c r="A612" s="70"/>
      <c r="B612" s="90"/>
    </row>
    <row r="613" spans="1:2" ht="15.75" customHeight="1">
      <c r="A613" s="70"/>
      <c r="B613" s="90"/>
    </row>
    <row r="614" spans="1:2" ht="15.75" customHeight="1">
      <c r="A614" s="70"/>
      <c r="B614" s="90"/>
    </row>
    <row r="615" spans="1:2" ht="15.75" customHeight="1">
      <c r="A615" s="70"/>
      <c r="B615" s="90"/>
    </row>
    <row r="616" spans="1:2" ht="15.75" customHeight="1">
      <c r="A616" s="70"/>
      <c r="B616" s="90"/>
    </row>
    <row r="617" spans="1:2" ht="15.75" customHeight="1">
      <c r="A617" s="70"/>
      <c r="B617" s="90"/>
    </row>
    <row r="618" spans="1:2" ht="15.75" customHeight="1">
      <c r="A618" s="70"/>
      <c r="B618" s="90"/>
    </row>
    <row r="619" spans="1:2" ht="15.75" customHeight="1">
      <c r="A619" s="70"/>
      <c r="B619" s="90"/>
    </row>
    <row r="620" spans="1:2" ht="15.75" customHeight="1">
      <c r="A620" s="70"/>
      <c r="B620" s="90"/>
    </row>
    <row r="621" spans="1:2" ht="15.75" customHeight="1">
      <c r="A621" s="70"/>
      <c r="B621" s="90"/>
    </row>
    <row r="622" spans="1:2" ht="15.75" customHeight="1">
      <c r="A622" s="70"/>
      <c r="B622" s="90"/>
    </row>
    <row r="623" spans="1:2" ht="15.75" customHeight="1">
      <c r="A623" s="70"/>
      <c r="B623" s="90"/>
    </row>
    <row r="624" spans="1:2" ht="15.75" customHeight="1">
      <c r="A624" s="70"/>
      <c r="B624" s="90"/>
    </row>
    <row r="625" spans="1:2" ht="15.75" customHeight="1">
      <c r="A625" s="70"/>
      <c r="B625" s="90"/>
    </row>
    <row r="626" spans="1:2" ht="15.75" customHeight="1">
      <c r="A626" s="70"/>
      <c r="B626" s="90"/>
    </row>
    <row r="627" spans="1:2" ht="15.75" customHeight="1">
      <c r="A627" s="70"/>
      <c r="B627" s="90"/>
    </row>
    <row r="628" spans="1:2" ht="15.75" customHeight="1">
      <c r="A628" s="70"/>
      <c r="B628" s="90"/>
    </row>
    <row r="629" spans="1:2" ht="15.75" customHeight="1">
      <c r="A629" s="70"/>
      <c r="B629" s="90"/>
    </row>
    <row r="630" spans="1:2" ht="15.75" customHeight="1">
      <c r="A630" s="70"/>
      <c r="B630" s="90"/>
    </row>
    <row r="631" spans="1:2" ht="15.75" customHeight="1">
      <c r="A631" s="70"/>
      <c r="B631" s="90"/>
    </row>
    <row r="632" spans="1:2" ht="15.75" customHeight="1">
      <c r="A632" s="70"/>
      <c r="B632" s="90"/>
    </row>
    <row r="633" spans="1:2" ht="15.75" customHeight="1">
      <c r="A633" s="70"/>
      <c r="B633" s="90"/>
    </row>
    <row r="634" spans="1:2" ht="15.75" customHeight="1">
      <c r="A634" s="70"/>
      <c r="B634" s="90"/>
    </row>
    <row r="635" spans="1:2" ht="15.75" customHeight="1">
      <c r="A635" s="70"/>
      <c r="B635" s="90"/>
    </row>
    <row r="636" spans="1:2" ht="15.75" customHeight="1">
      <c r="A636" s="70"/>
      <c r="B636" s="90"/>
    </row>
    <row r="637" spans="1:2" ht="15.75" customHeight="1">
      <c r="A637" s="70"/>
      <c r="B637" s="90"/>
    </row>
    <row r="638" spans="1:2" ht="15.75" customHeight="1">
      <c r="A638" s="70"/>
      <c r="B638" s="90"/>
    </row>
    <row r="639" spans="1:2" ht="15.75" customHeight="1">
      <c r="A639" s="70"/>
      <c r="B639" s="90"/>
    </row>
    <row r="640" spans="1:2" ht="15.75" customHeight="1">
      <c r="A640" s="70"/>
      <c r="B640" s="90"/>
    </row>
    <row r="641" spans="1:2" ht="15.75" customHeight="1">
      <c r="A641" s="70"/>
      <c r="B641" s="90"/>
    </row>
    <row r="642" spans="1:2" ht="15.75" customHeight="1">
      <c r="A642" s="70"/>
      <c r="B642" s="90"/>
    </row>
    <row r="643" spans="1:2" ht="15.75" customHeight="1">
      <c r="A643" s="70"/>
      <c r="B643" s="90"/>
    </row>
    <row r="644" spans="1:2" ht="15.75" customHeight="1">
      <c r="A644" s="70"/>
      <c r="B644" s="90"/>
    </row>
    <row r="645" spans="1:2" ht="15.75" customHeight="1">
      <c r="A645" s="70"/>
      <c r="B645" s="90"/>
    </row>
    <row r="646" spans="1:2" ht="15.75" customHeight="1">
      <c r="A646" s="70"/>
      <c r="B646" s="90"/>
    </row>
    <row r="647" spans="1:2" ht="15.75" customHeight="1">
      <c r="A647" s="70"/>
      <c r="B647" s="90"/>
    </row>
    <row r="648" spans="1:2" ht="15.75" customHeight="1">
      <c r="A648" s="70"/>
      <c r="B648" s="90"/>
    </row>
    <row r="649" spans="1:2" ht="15.75" customHeight="1">
      <c r="A649" s="70"/>
      <c r="B649" s="90"/>
    </row>
    <row r="650" spans="1:2" ht="15.75" customHeight="1">
      <c r="A650" s="70"/>
      <c r="B650" s="90"/>
    </row>
    <row r="651" spans="1:2" ht="15.75" customHeight="1">
      <c r="A651" s="70"/>
      <c r="B651" s="90"/>
    </row>
    <row r="652" spans="1:2" ht="15.75" customHeight="1">
      <c r="A652" s="70"/>
      <c r="B652" s="90"/>
    </row>
    <row r="653" spans="1:2" ht="15.75" customHeight="1">
      <c r="A653" s="70"/>
      <c r="B653" s="90"/>
    </row>
    <row r="654" spans="1:2" ht="15.75" customHeight="1">
      <c r="A654" s="70"/>
      <c r="B654" s="90"/>
    </row>
    <row r="655" spans="1:2" ht="15.75" customHeight="1">
      <c r="A655" s="70"/>
      <c r="B655" s="90"/>
    </row>
    <row r="656" spans="1:2" ht="15.75" customHeight="1">
      <c r="A656" s="70"/>
      <c r="B656" s="90"/>
    </row>
    <row r="657" spans="1:2" ht="15.75" customHeight="1">
      <c r="A657" s="70"/>
      <c r="B657" s="90"/>
    </row>
    <row r="658" spans="1:2" ht="15.75" customHeight="1">
      <c r="A658" s="70"/>
      <c r="B658" s="90"/>
    </row>
    <row r="659" spans="1:2" ht="15.75" customHeight="1">
      <c r="A659" s="70"/>
      <c r="B659" s="90"/>
    </row>
    <row r="660" spans="1:2" ht="15.75" customHeight="1">
      <c r="A660" s="70"/>
      <c r="B660" s="90"/>
    </row>
    <row r="661" spans="1:2" ht="15.75" customHeight="1">
      <c r="A661" s="70"/>
      <c r="B661" s="90"/>
    </row>
    <row r="662" spans="1:2" ht="15.75" customHeight="1">
      <c r="A662" s="70"/>
      <c r="B662" s="90"/>
    </row>
    <row r="663" spans="1:2" ht="15.75" customHeight="1">
      <c r="A663" s="70"/>
      <c r="B663" s="90"/>
    </row>
    <row r="664" spans="1:2" ht="15.75" customHeight="1">
      <c r="A664" s="70"/>
      <c r="B664" s="90"/>
    </row>
    <row r="665" spans="1:2" ht="15.75" customHeight="1">
      <c r="A665" s="70"/>
      <c r="B665" s="90"/>
    </row>
    <row r="666" spans="1:2" ht="15.75" customHeight="1">
      <c r="A666" s="70"/>
      <c r="B666" s="90"/>
    </row>
    <row r="667" spans="1:2" ht="15.75" customHeight="1">
      <c r="A667" s="70"/>
      <c r="B667" s="90"/>
    </row>
    <row r="668" spans="1:2" ht="15.75" customHeight="1">
      <c r="A668" s="70"/>
      <c r="B668" s="90"/>
    </row>
    <row r="669" spans="1:2" ht="15.75" customHeight="1">
      <c r="A669" s="70"/>
      <c r="B669" s="90"/>
    </row>
    <row r="670" spans="1:2" ht="15.75" customHeight="1">
      <c r="A670" s="70"/>
      <c r="B670" s="90"/>
    </row>
    <row r="671" spans="1:2" ht="15.75" customHeight="1">
      <c r="A671" s="70"/>
      <c r="B671" s="90"/>
    </row>
    <row r="672" spans="1:2" ht="15.75" customHeight="1">
      <c r="A672" s="70"/>
      <c r="B672" s="90"/>
    </row>
    <row r="673" spans="1:2" ht="15.75" customHeight="1">
      <c r="A673" s="70"/>
      <c r="B673" s="90"/>
    </row>
    <row r="674" spans="1:2" ht="15.75" customHeight="1">
      <c r="A674" s="70"/>
      <c r="B674" s="90"/>
    </row>
    <row r="675" spans="1:2" ht="15.75" customHeight="1">
      <c r="A675" s="70"/>
      <c r="B675" s="90"/>
    </row>
    <row r="676" spans="1:2" ht="15.75" customHeight="1">
      <c r="A676" s="70"/>
      <c r="B676" s="90"/>
    </row>
    <row r="677" spans="1:2" ht="15.75" customHeight="1">
      <c r="A677" s="70"/>
      <c r="B677" s="90"/>
    </row>
    <row r="678" spans="1:2" ht="15.75" customHeight="1">
      <c r="A678" s="70"/>
      <c r="B678" s="90"/>
    </row>
    <row r="679" spans="1:2" ht="15.75" customHeight="1">
      <c r="A679" s="70"/>
      <c r="B679" s="90"/>
    </row>
    <row r="680" spans="1:2" ht="15.75" customHeight="1">
      <c r="A680" s="70"/>
      <c r="B680" s="90"/>
    </row>
    <row r="681" spans="1:2" ht="15.75" customHeight="1">
      <c r="A681" s="70"/>
      <c r="B681" s="90"/>
    </row>
    <row r="682" spans="1:2" ht="15.75" customHeight="1">
      <c r="A682" s="70"/>
      <c r="B682" s="90"/>
    </row>
    <row r="683" spans="1:2" ht="15.75" customHeight="1">
      <c r="A683" s="70"/>
      <c r="B683" s="90"/>
    </row>
    <row r="684" spans="1:2" ht="15.75" customHeight="1">
      <c r="A684" s="70"/>
      <c r="B684" s="90"/>
    </row>
    <row r="685" spans="1:2" ht="15.75" customHeight="1">
      <c r="A685" s="70"/>
      <c r="B685" s="90"/>
    </row>
    <row r="686" spans="1:2" ht="15.75" customHeight="1">
      <c r="A686" s="70"/>
      <c r="B686" s="90"/>
    </row>
    <row r="687" spans="1:2" ht="15.75" customHeight="1">
      <c r="A687" s="70"/>
      <c r="B687" s="90"/>
    </row>
    <row r="688" spans="1:2" ht="15.75" customHeight="1">
      <c r="A688" s="70"/>
      <c r="B688" s="90"/>
    </row>
    <row r="689" spans="1:2" ht="15.75" customHeight="1">
      <c r="A689" s="70"/>
      <c r="B689" s="90"/>
    </row>
    <row r="690" spans="1:2" ht="15.75" customHeight="1">
      <c r="A690" s="70"/>
      <c r="B690" s="90"/>
    </row>
    <row r="691" spans="1:2" ht="15.75" customHeight="1">
      <c r="A691" s="70"/>
      <c r="B691" s="90"/>
    </row>
    <row r="692" spans="1:2" ht="15.75" customHeight="1">
      <c r="A692" s="70"/>
      <c r="B692" s="90"/>
    </row>
    <row r="693" spans="1:2" ht="15.75" customHeight="1">
      <c r="A693" s="70"/>
      <c r="B693" s="90"/>
    </row>
    <row r="694" spans="1:2" ht="15.75" customHeight="1">
      <c r="A694" s="70"/>
      <c r="B694" s="90"/>
    </row>
    <row r="695" spans="1:2" ht="15.75" customHeight="1">
      <c r="A695" s="70"/>
      <c r="B695" s="90"/>
    </row>
    <row r="696" spans="1:2" ht="15.75" customHeight="1">
      <c r="A696" s="70"/>
      <c r="B696" s="90"/>
    </row>
    <row r="697" spans="1:2" ht="15.75" customHeight="1">
      <c r="A697" s="70"/>
      <c r="B697" s="90"/>
    </row>
    <row r="698" spans="1:2" ht="15.75" customHeight="1">
      <c r="A698" s="70"/>
      <c r="B698" s="90"/>
    </row>
    <row r="699" spans="1:2" ht="15.75" customHeight="1">
      <c r="A699" s="70"/>
      <c r="B699" s="90"/>
    </row>
    <row r="700" spans="1:2" ht="15.75" customHeight="1">
      <c r="A700" s="70"/>
      <c r="B700" s="90"/>
    </row>
    <row r="701" spans="1:2" ht="15.75" customHeight="1">
      <c r="A701" s="70"/>
      <c r="B701" s="90"/>
    </row>
    <row r="702" spans="1:2" ht="15.75" customHeight="1">
      <c r="A702" s="70"/>
      <c r="B702" s="90"/>
    </row>
    <row r="703" spans="1:2" ht="15.75" customHeight="1">
      <c r="A703" s="70"/>
      <c r="B703" s="90"/>
    </row>
    <row r="704" spans="1:2" ht="15.75" customHeight="1">
      <c r="A704" s="70"/>
      <c r="B704" s="90"/>
    </row>
    <row r="705" spans="1:2" ht="15.75" customHeight="1">
      <c r="A705" s="70"/>
      <c r="B705" s="90"/>
    </row>
    <row r="706" spans="1:2" ht="15.75" customHeight="1">
      <c r="A706" s="70"/>
      <c r="B706" s="90"/>
    </row>
    <row r="707" spans="1:2" ht="15.75" customHeight="1">
      <c r="A707" s="70"/>
      <c r="B707" s="90"/>
    </row>
    <row r="708" spans="1:2" ht="15.75" customHeight="1">
      <c r="A708" s="70"/>
      <c r="B708" s="90"/>
    </row>
    <row r="709" spans="1:2" ht="15.75" customHeight="1">
      <c r="A709" s="70"/>
      <c r="B709" s="90"/>
    </row>
    <row r="710" spans="1:2" ht="15.75" customHeight="1">
      <c r="A710" s="70"/>
      <c r="B710" s="90"/>
    </row>
    <row r="711" spans="1:2" ht="15.75" customHeight="1">
      <c r="A711" s="70"/>
      <c r="B711" s="90"/>
    </row>
    <row r="712" spans="1:2" ht="15.75" customHeight="1">
      <c r="A712" s="70"/>
      <c r="B712" s="90"/>
    </row>
    <row r="713" spans="1:2" ht="15.75" customHeight="1">
      <c r="A713" s="70"/>
      <c r="B713" s="90"/>
    </row>
    <row r="714" spans="1:2" ht="15.75" customHeight="1">
      <c r="A714" s="70"/>
      <c r="B714" s="90"/>
    </row>
    <row r="715" spans="1:2" ht="15.75" customHeight="1">
      <c r="A715" s="70"/>
      <c r="B715" s="90"/>
    </row>
    <row r="716" spans="1:2" ht="15.75" customHeight="1">
      <c r="A716" s="70"/>
      <c r="B716" s="90"/>
    </row>
    <row r="717" spans="1:2" ht="15.75" customHeight="1">
      <c r="A717" s="70"/>
      <c r="B717" s="90"/>
    </row>
    <row r="718" spans="1:2" ht="15.75" customHeight="1">
      <c r="A718" s="70"/>
      <c r="B718" s="90"/>
    </row>
    <row r="719" spans="1:2" ht="15.75" customHeight="1">
      <c r="A719" s="70"/>
      <c r="B719" s="90"/>
    </row>
    <row r="720" spans="1:2" ht="15.75" customHeight="1">
      <c r="A720" s="70"/>
      <c r="B720" s="90"/>
    </row>
    <row r="721" spans="1:2" ht="15.75" customHeight="1">
      <c r="A721" s="70"/>
      <c r="B721" s="90"/>
    </row>
    <row r="722" spans="1:2" ht="15.75" customHeight="1">
      <c r="A722" s="70"/>
      <c r="B722" s="90"/>
    </row>
    <row r="723" spans="1:2" ht="15.75" customHeight="1">
      <c r="A723" s="70"/>
      <c r="B723" s="90"/>
    </row>
    <row r="724" spans="1:2" ht="15.75" customHeight="1">
      <c r="A724" s="70"/>
      <c r="B724" s="90"/>
    </row>
    <row r="725" spans="1:2" ht="15.75" customHeight="1">
      <c r="A725" s="70"/>
      <c r="B725" s="90"/>
    </row>
    <row r="726" spans="1:2" ht="15.75" customHeight="1">
      <c r="A726" s="70"/>
      <c r="B726" s="90"/>
    </row>
    <row r="727" spans="1:2" ht="15.75" customHeight="1">
      <c r="A727" s="70"/>
      <c r="B727" s="90"/>
    </row>
    <row r="728" spans="1:2" ht="15.75" customHeight="1">
      <c r="A728" s="70"/>
      <c r="B728" s="90"/>
    </row>
    <row r="729" spans="1:2" ht="15.75" customHeight="1">
      <c r="A729" s="70"/>
      <c r="B729" s="90"/>
    </row>
    <row r="730" spans="1:2" ht="15.75" customHeight="1">
      <c r="A730" s="70"/>
      <c r="B730" s="90"/>
    </row>
    <row r="731" spans="1:2" ht="15.75" customHeight="1">
      <c r="A731" s="70"/>
      <c r="B731" s="90"/>
    </row>
    <row r="732" spans="1:2" ht="15.75" customHeight="1">
      <c r="A732" s="70"/>
      <c r="B732" s="90"/>
    </row>
    <row r="733" spans="1:2" ht="15.75" customHeight="1">
      <c r="A733" s="70"/>
      <c r="B733" s="90"/>
    </row>
    <row r="734" spans="1:2" ht="15.75" customHeight="1">
      <c r="A734" s="70"/>
      <c r="B734" s="90"/>
    </row>
    <row r="735" spans="1:2" ht="15.75" customHeight="1">
      <c r="A735" s="70"/>
      <c r="B735" s="90"/>
    </row>
    <row r="736" spans="1:2" ht="15.75" customHeight="1">
      <c r="A736" s="70"/>
      <c r="B736" s="90"/>
    </row>
    <row r="737" spans="1:2" ht="15.75" customHeight="1">
      <c r="A737" s="70"/>
      <c r="B737" s="90"/>
    </row>
    <row r="738" spans="1:2" ht="15.75" customHeight="1">
      <c r="A738" s="70"/>
      <c r="B738" s="90"/>
    </row>
    <row r="739" spans="1:2" ht="15.75" customHeight="1">
      <c r="A739" s="70"/>
      <c r="B739" s="90"/>
    </row>
    <row r="740" spans="1:2" ht="15.75" customHeight="1">
      <c r="A740" s="70"/>
      <c r="B740" s="90"/>
    </row>
    <row r="741" spans="1:2" ht="15.75" customHeight="1">
      <c r="A741" s="70"/>
      <c r="B741" s="90"/>
    </row>
    <row r="742" spans="1:2" ht="15.75" customHeight="1">
      <c r="A742" s="70"/>
      <c r="B742" s="90"/>
    </row>
    <row r="743" spans="1:2" ht="15.75" customHeight="1">
      <c r="A743" s="70"/>
      <c r="B743" s="90"/>
    </row>
    <row r="744" spans="1:2" ht="15.75" customHeight="1">
      <c r="A744" s="70"/>
      <c r="B744" s="90"/>
    </row>
    <row r="745" spans="1:2" ht="15.75" customHeight="1">
      <c r="A745" s="70"/>
      <c r="B745" s="90"/>
    </row>
    <row r="746" spans="1:2" ht="15.75" customHeight="1">
      <c r="A746" s="70"/>
      <c r="B746" s="90"/>
    </row>
    <row r="747" spans="1:2" ht="15.75" customHeight="1">
      <c r="A747" s="70"/>
      <c r="B747" s="90"/>
    </row>
    <row r="748" spans="1:2" ht="15.75" customHeight="1">
      <c r="A748" s="70"/>
      <c r="B748" s="90"/>
    </row>
    <row r="749" spans="1:2" ht="15.75" customHeight="1">
      <c r="A749" s="70"/>
      <c r="B749" s="90"/>
    </row>
    <row r="750" spans="1:2" ht="15.75" customHeight="1">
      <c r="A750" s="70"/>
      <c r="B750" s="90"/>
    </row>
    <row r="751" spans="1:2" ht="15.75" customHeight="1">
      <c r="A751" s="70"/>
      <c r="B751" s="90"/>
    </row>
    <row r="752" spans="1:2" ht="15.75" customHeight="1">
      <c r="A752" s="70"/>
      <c r="B752" s="90"/>
    </row>
    <row r="753" spans="1:2" ht="15.75" customHeight="1">
      <c r="A753" s="70"/>
      <c r="B753" s="90"/>
    </row>
    <row r="754" spans="1:2" ht="15.75" customHeight="1">
      <c r="A754" s="70"/>
      <c r="B754" s="90"/>
    </row>
    <row r="755" spans="1:2" ht="15.75" customHeight="1">
      <c r="A755" s="70"/>
      <c r="B755" s="90"/>
    </row>
    <row r="756" spans="1:2" ht="15.75" customHeight="1">
      <c r="A756" s="70"/>
      <c r="B756" s="90"/>
    </row>
    <row r="757" spans="1:2" ht="15.75" customHeight="1">
      <c r="A757" s="70"/>
      <c r="B757" s="90"/>
    </row>
    <row r="758" spans="1:2" ht="15.75" customHeight="1">
      <c r="A758" s="70"/>
      <c r="B758" s="90"/>
    </row>
    <row r="759" spans="1:2" ht="15.75" customHeight="1">
      <c r="A759" s="70"/>
      <c r="B759" s="90"/>
    </row>
    <row r="760" spans="1:2" ht="15.75" customHeight="1">
      <c r="A760" s="70"/>
      <c r="B760" s="90"/>
    </row>
    <row r="761" spans="1:2" ht="15.75" customHeight="1">
      <c r="A761" s="70"/>
      <c r="B761" s="90"/>
    </row>
    <row r="762" spans="1:2" ht="15.75" customHeight="1">
      <c r="A762" s="70"/>
      <c r="B762" s="90"/>
    </row>
    <row r="763" spans="1:2" ht="15.75" customHeight="1">
      <c r="A763" s="70"/>
      <c r="B763" s="90"/>
    </row>
    <row r="764" spans="1:2" ht="15.75" customHeight="1">
      <c r="A764" s="70"/>
      <c r="B764" s="90"/>
    </row>
    <row r="765" spans="1:2" ht="15.75" customHeight="1">
      <c r="A765" s="70"/>
      <c r="B765" s="90"/>
    </row>
    <row r="766" spans="1:2" ht="15.75" customHeight="1">
      <c r="A766" s="70"/>
      <c r="B766" s="90"/>
    </row>
    <row r="767" spans="1:2" ht="15.75" customHeight="1">
      <c r="A767" s="70"/>
      <c r="B767" s="90"/>
    </row>
    <row r="768" spans="1:2" ht="15.75" customHeight="1">
      <c r="A768" s="70"/>
      <c r="B768" s="90"/>
    </row>
    <row r="769" spans="1:2" ht="15.75" customHeight="1">
      <c r="A769" s="70"/>
      <c r="B769" s="90"/>
    </row>
    <row r="770" spans="1:2" ht="15.75" customHeight="1">
      <c r="A770" s="70"/>
      <c r="B770" s="90"/>
    </row>
    <row r="771" spans="1:2" ht="15.75" customHeight="1">
      <c r="A771" s="70"/>
      <c r="B771" s="90"/>
    </row>
    <row r="772" spans="1:2" ht="15.75" customHeight="1">
      <c r="A772" s="70"/>
      <c r="B772" s="90"/>
    </row>
    <row r="773" spans="1:2" ht="15.75" customHeight="1">
      <c r="A773" s="70"/>
      <c r="B773" s="90"/>
    </row>
    <row r="774" spans="1:2" ht="15.75" customHeight="1">
      <c r="A774" s="70"/>
      <c r="B774" s="90"/>
    </row>
    <row r="775" spans="1:2" ht="15.75" customHeight="1">
      <c r="A775" s="70"/>
      <c r="B775" s="90"/>
    </row>
    <row r="776" spans="1:2" ht="15.75" customHeight="1">
      <c r="A776" s="70"/>
      <c r="B776" s="90"/>
    </row>
    <row r="777" spans="1:2" ht="15.75" customHeight="1">
      <c r="A777" s="70"/>
      <c r="B777" s="90"/>
    </row>
    <row r="778" spans="1:2" ht="15.75" customHeight="1">
      <c r="A778" s="70"/>
      <c r="B778" s="90"/>
    </row>
    <row r="779" spans="1:2" ht="15.75" customHeight="1">
      <c r="A779" s="70"/>
      <c r="B779" s="90"/>
    </row>
    <row r="780" spans="1:2" ht="15.75" customHeight="1">
      <c r="A780" s="70"/>
      <c r="B780" s="90"/>
    </row>
    <row r="781" spans="1:2" ht="15.75" customHeight="1">
      <c r="A781" s="70"/>
      <c r="B781" s="90"/>
    </row>
    <row r="782" spans="1:2" ht="15.75" customHeight="1">
      <c r="A782" s="70"/>
      <c r="B782" s="90"/>
    </row>
    <row r="783" spans="1:2" ht="15.75" customHeight="1">
      <c r="A783" s="70"/>
      <c r="B783" s="90"/>
    </row>
    <row r="784" spans="1:2" ht="15.75" customHeight="1">
      <c r="A784" s="70"/>
      <c r="B784" s="90"/>
    </row>
    <row r="785" spans="1:2" ht="15.75" customHeight="1">
      <c r="A785" s="70"/>
      <c r="B785" s="90"/>
    </row>
    <row r="786" spans="1:2" ht="15.75" customHeight="1">
      <c r="A786" s="70"/>
      <c r="B786" s="90"/>
    </row>
    <row r="787" spans="1:2" ht="15.75" customHeight="1">
      <c r="A787" s="70"/>
      <c r="B787" s="90"/>
    </row>
    <row r="788" spans="1:2" ht="15.75" customHeight="1">
      <c r="A788" s="70"/>
      <c r="B788" s="90"/>
    </row>
    <row r="789" spans="1:2" ht="15.75" customHeight="1">
      <c r="A789" s="70"/>
      <c r="B789" s="90"/>
    </row>
    <row r="790" spans="1:2" ht="15.75" customHeight="1">
      <c r="A790" s="70"/>
      <c r="B790" s="90"/>
    </row>
    <row r="791" spans="1:2" ht="15.75" customHeight="1">
      <c r="A791" s="70"/>
      <c r="B791" s="90"/>
    </row>
    <row r="792" spans="1:2" ht="15.75" customHeight="1">
      <c r="A792" s="70"/>
      <c r="B792" s="90"/>
    </row>
    <row r="793" spans="1:2" ht="15.75" customHeight="1">
      <c r="A793" s="70"/>
      <c r="B793" s="90"/>
    </row>
    <row r="794" spans="1:2" ht="15.75" customHeight="1">
      <c r="A794" s="70"/>
      <c r="B794" s="90"/>
    </row>
    <row r="795" spans="1:2" ht="15.75" customHeight="1">
      <c r="A795" s="70"/>
      <c r="B795" s="90"/>
    </row>
    <row r="796" spans="1:2" ht="15.75" customHeight="1">
      <c r="A796" s="70"/>
      <c r="B796" s="90"/>
    </row>
    <row r="797" spans="1:2" ht="15.75" customHeight="1">
      <c r="A797" s="70"/>
      <c r="B797" s="90"/>
    </row>
    <row r="798" spans="1:2" ht="15.75" customHeight="1">
      <c r="A798" s="70"/>
      <c r="B798" s="90"/>
    </row>
    <row r="799" spans="1:2" ht="15.75" customHeight="1">
      <c r="A799" s="70"/>
      <c r="B799" s="90"/>
    </row>
    <row r="800" spans="1:2" ht="15.75" customHeight="1">
      <c r="A800" s="70"/>
      <c r="B800" s="90"/>
    </row>
    <row r="801" spans="1:2" ht="15.75" customHeight="1">
      <c r="A801" s="70"/>
      <c r="B801" s="90"/>
    </row>
    <row r="802" spans="1:2" ht="15.75" customHeight="1">
      <c r="A802" s="70"/>
      <c r="B802" s="90"/>
    </row>
    <row r="803" spans="1:2" ht="15.75" customHeight="1">
      <c r="A803" s="70"/>
      <c r="B803" s="90"/>
    </row>
    <row r="804" spans="1:2" ht="15.75" customHeight="1">
      <c r="A804" s="70"/>
      <c r="B804" s="90"/>
    </row>
    <row r="805" spans="1:2" ht="15.75" customHeight="1">
      <c r="A805" s="70"/>
      <c r="B805" s="90"/>
    </row>
    <row r="806" spans="1:2" ht="15.75" customHeight="1">
      <c r="A806" s="70"/>
      <c r="B806" s="90"/>
    </row>
    <row r="807" spans="1:2" ht="15.75" customHeight="1">
      <c r="A807" s="70"/>
      <c r="B807" s="90"/>
    </row>
    <row r="808" spans="1:2" ht="15.75" customHeight="1">
      <c r="A808" s="70"/>
      <c r="B808" s="90"/>
    </row>
    <row r="809" spans="1:2" ht="15.75" customHeight="1">
      <c r="A809" s="70"/>
      <c r="B809" s="90"/>
    </row>
    <row r="810" spans="1:2" ht="15.75" customHeight="1">
      <c r="A810" s="70"/>
      <c r="B810" s="90"/>
    </row>
    <row r="811" spans="1:2" ht="15.75" customHeight="1">
      <c r="A811" s="70"/>
      <c r="B811" s="90"/>
    </row>
    <row r="812" spans="1:2" ht="15.75" customHeight="1">
      <c r="A812" s="70"/>
      <c r="B812" s="90"/>
    </row>
    <row r="813" spans="1:2" ht="15.75" customHeight="1">
      <c r="A813" s="70"/>
      <c r="B813" s="90"/>
    </row>
    <row r="814" spans="1:2" ht="15.75" customHeight="1">
      <c r="A814" s="70"/>
      <c r="B814" s="90"/>
    </row>
    <row r="815" spans="1:2" ht="15.75" customHeight="1">
      <c r="A815" s="70"/>
      <c r="B815" s="90"/>
    </row>
    <row r="816" spans="1:2" ht="15.75" customHeight="1">
      <c r="A816" s="70"/>
      <c r="B816" s="90"/>
    </row>
    <row r="817" spans="1:2" ht="15.75" customHeight="1">
      <c r="A817" s="70"/>
      <c r="B817" s="90"/>
    </row>
    <row r="818" spans="1:2" ht="15.75" customHeight="1">
      <c r="A818" s="70"/>
      <c r="B818" s="90"/>
    </row>
    <row r="819" spans="1:2" ht="15.75" customHeight="1">
      <c r="A819" s="70"/>
      <c r="B819" s="90"/>
    </row>
    <row r="820" spans="1:2" ht="15.75" customHeight="1">
      <c r="A820" s="70"/>
      <c r="B820" s="90"/>
    </row>
    <row r="821" spans="1:2" ht="15.75" customHeight="1">
      <c r="A821" s="70"/>
      <c r="B821" s="90"/>
    </row>
    <row r="822" spans="1:2" ht="15.75" customHeight="1">
      <c r="A822" s="70"/>
      <c r="B822" s="90"/>
    </row>
    <row r="823" spans="1:2" ht="15.75" customHeight="1">
      <c r="A823" s="70"/>
      <c r="B823" s="90"/>
    </row>
    <row r="824" spans="1:2" ht="15.75" customHeight="1">
      <c r="A824" s="70"/>
      <c r="B824" s="90"/>
    </row>
    <row r="825" spans="1:2" ht="15.75" customHeight="1">
      <c r="A825" s="70"/>
      <c r="B825" s="90"/>
    </row>
    <row r="826" spans="1:2" ht="15.75" customHeight="1">
      <c r="A826" s="70"/>
      <c r="B826" s="90"/>
    </row>
    <row r="827" spans="1:2" ht="15.75" customHeight="1">
      <c r="A827" s="70"/>
      <c r="B827" s="90"/>
    </row>
    <row r="828" spans="1:2" ht="15.75" customHeight="1">
      <c r="A828" s="70"/>
      <c r="B828" s="90"/>
    </row>
    <row r="829" spans="1:2" ht="15.75" customHeight="1">
      <c r="A829" s="70"/>
      <c r="B829" s="90"/>
    </row>
    <row r="830" spans="1:2" ht="15.75" customHeight="1">
      <c r="A830" s="70"/>
      <c r="B830" s="90"/>
    </row>
    <row r="831" spans="1:2" ht="15.75" customHeight="1">
      <c r="A831" s="70"/>
      <c r="B831" s="90"/>
    </row>
    <row r="832" spans="1:2" ht="15.75" customHeight="1">
      <c r="A832" s="70"/>
      <c r="B832" s="90"/>
    </row>
    <row r="833" spans="1:2" ht="15.75" customHeight="1">
      <c r="A833" s="70"/>
      <c r="B833" s="90"/>
    </row>
    <row r="834" spans="1:2" ht="15.75" customHeight="1">
      <c r="A834" s="70"/>
      <c r="B834" s="90"/>
    </row>
    <row r="835" spans="1:2" ht="15.75" customHeight="1">
      <c r="A835" s="70"/>
      <c r="B835" s="90"/>
    </row>
    <row r="836" spans="1:2" ht="15.75" customHeight="1">
      <c r="A836" s="70"/>
      <c r="B836" s="90"/>
    </row>
    <row r="837" spans="1:2" ht="15.75" customHeight="1">
      <c r="A837" s="70"/>
      <c r="B837" s="90"/>
    </row>
    <row r="838" spans="1:2" ht="15.75" customHeight="1">
      <c r="A838" s="70"/>
      <c r="B838" s="90"/>
    </row>
    <row r="839" spans="1:2" ht="15.75" customHeight="1">
      <c r="A839" s="70"/>
      <c r="B839" s="90"/>
    </row>
    <row r="840" spans="1:2" ht="15.75" customHeight="1">
      <c r="A840" s="70"/>
      <c r="B840" s="90"/>
    </row>
    <row r="841" spans="1:2" ht="15.75" customHeight="1">
      <c r="A841" s="70"/>
      <c r="B841" s="90"/>
    </row>
    <row r="842" spans="1:2" ht="15.75" customHeight="1">
      <c r="A842" s="70"/>
      <c r="B842" s="90"/>
    </row>
    <row r="843" spans="1:2" ht="15.75" customHeight="1">
      <c r="A843" s="70"/>
      <c r="B843" s="90"/>
    </row>
    <row r="844" spans="1:2" ht="15.75" customHeight="1">
      <c r="A844" s="70"/>
      <c r="B844" s="90"/>
    </row>
    <row r="845" spans="1:2" ht="15.75" customHeight="1">
      <c r="A845" s="70"/>
      <c r="B845" s="90"/>
    </row>
    <row r="846" spans="1:2" ht="15.75" customHeight="1">
      <c r="A846" s="70"/>
      <c r="B846" s="90"/>
    </row>
    <row r="847" spans="1:2" ht="15.75" customHeight="1">
      <c r="A847" s="70"/>
      <c r="B847" s="90"/>
    </row>
    <row r="848" spans="1:2" ht="15.75" customHeight="1">
      <c r="A848" s="70"/>
      <c r="B848" s="90"/>
    </row>
    <row r="849" spans="1:2" ht="15.75" customHeight="1">
      <c r="A849" s="70"/>
      <c r="B849" s="90"/>
    </row>
    <row r="850" spans="1:2" ht="15.75" customHeight="1">
      <c r="A850" s="70"/>
      <c r="B850" s="90"/>
    </row>
    <row r="851" spans="1:2" ht="15.75" customHeight="1">
      <c r="A851" s="70"/>
      <c r="B851" s="90"/>
    </row>
    <row r="852" spans="1:2" ht="15.75" customHeight="1">
      <c r="A852" s="70"/>
      <c r="B852" s="90"/>
    </row>
    <row r="853" spans="1:2" ht="15.75" customHeight="1">
      <c r="A853" s="70"/>
      <c r="B853" s="90"/>
    </row>
    <row r="854" spans="1:2" ht="15.75" customHeight="1">
      <c r="A854" s="70"/>
      <c r="B854" s="90"/>
    </row>
    <row r="855" spans="1:2" ht="15.75" customHeight="1">
      <c r="A855" s="70"/>
      <c r="B855" s="90"/>
    </row>
    <row r="856" spans="1:2" ht="15.75" customHeight="1">
      <c r="A856" s="70"/>
      <c r="B856" s="90"/>
    </row>
    <row r="857" spans="1:2" ht="15.75" customHeight="1">
      <c r="A857" s="70"/>
      <c r="B857" s="90"/>
    </row>
    <row r="858" spans="1:2" ht="15.75" customHeight="1">
      <c r="A858" s="70"/>
      <c r="B858" s="90"/>
    </row>
    <row r="859" spans="1:2" ht="15.75" customHeight="1">
      <c r="A859" s="70"/>
      <c r="B859" s="90"/>
    </row>
    <row r="860" spans="1:2" ht="15.75" customHeight="1">
      <c r="A860" s="70"/>
      <c r="B860" s="90"/>
    </row>
    <row r="861" spans="1:2" ht="15.75" customHeight="1">
      <c r="A861" s="70"/>
      <c r="B861" s="90"/>
    </row>
    <row r="862" spans="1:2" ht="15.75" customHeight="1">
      <c r="A862" s="70"/>
      <c r="B862" s="90"/>
    </row>
    <row r="863" spans="1:2" ht="15.75" customHeight="1">
      <c r="A863" s="70"/>
      <c r="B863" s="90"/>
    </row>
    <row r="864" spans="1:2" ht="15.75" customHeight="1">
      <c r="A864" s="70"/>
      <c r="B864" s="90"/>
    </row>
    <row r="865" spans="1:2" ht="15.75" customHeight="1">
      <c r="A865" s="70"/>
      <c r="B865" s="90"/>
    </row>
    <row r="866" spans="1:2" ht="15.75" customHeight="1">
      <c r="A866" s="70"/>
      <c r="B866" s="90"/>
    </row>
    <row r="867" spans="1:2" ht="15.75" customHeight="1">
      <c r="A867" s="70"/>
      <c r="B867" s="90"/>
    </row>
    <row r="868" spans="1:2" ht="15.75" customHeight="1">
      <c r="A868" s="70"/>
      <c r="B868" s="90"/>
    </row>
    <row r="869" spans="1:2" ht="15.75" customHeight="1">
      <c r="A869" s="70"/>
      <c r="B869" s="90"/>
    </row>
    <row r="870" spans="1:2" ht="15.75" customHeight="1">
      <c r="A870" s="70"/>
      <c r="B870" s="90"/>
    </row>
    <row r="871" spans="1:2" ht="15.75" customHeight="1">
      <c r="A871" s="70"/>
      <c r="B871" s="90"/>
    </row>
    <row r="872" spans="1:2" ht="15.75" customHeight="1">
      <c r="A872" s="70"/>
      <c r="B872" s="90"/>
    </row>
    <row r="873" spans="1:2" ht="15.75" customHeight="1">
      <c r="A873" s="70"/>
      <c r="B873" s="90"/>
    </row>
    <row r="874" spans="1:2" ht="15.75" customHeight="1">
      <c r="A874" s="70"/>
      <c r="B874" s="90"/>
    </row>
    <row r="875" spans="1:2" ht="15.75" customHeight="1">
      <c r="A875" s="70"/>
      <c r="B875" s="90"/>
    </row>
    <row r="876" spans="1:2" ht="15.75" customHeight="1">
      <c r="A876" s="70"/>
      <c r="B876" s="90"/>
    </row>
    <row r="877" spans="1:2" ht="15.75" customHeight="1">
      <c r="A877" s="70"/>
      <c r="B877" s="90"/>
    </row>
    <row r="878" spans="1:2" ht="15.75" customHeight="1">
      <c r="A878" s="70"/>
      <c r="B878" s="90"/>
    </row>
    <row r="879" spans="1:2" ht="15.75" customHeight="1">
      <c r="A879" s="70"/>
      <c r="B879" s="90"/>
    </row>
    <row r="880" spans="1:2" ht="15.75" customHeight="1">
      <c r="A880" s="70"/>
      <c r="B880" s="90"/>
    </row>
    <row r="881" spans="1:2" ht="15.75" customHeight="1">
      <c r="A881" s="70"/>
      <c r="B881" s="90"/>
    </row>
    <row r="882" spans="1:2" ht="15.75" customHeight="1">
      <c r="A882" s="70"/>
      <c r="B882" s="90"/>
    </row>
    <row r="883" spans="1:2" ht="15.75" customHeight="1">
      <c r="A883" s="70"/>
      <c r="B883" s="90"/>
    </row>
    <row r="884" spans="1:2" ht="15.75" customHeight="1">
      <c r="A884" s="70"/>
      <c r="B884" s="90"/>
    </row>
    <row r="885" spans="1:2" ht="15.75" customHeight="1">
      <c r="A885" s="70"/>
      <c r="B885" s="90"/>
    </row>
    <row r="886" spans="1:2" ht="15.75" customHeight="1">
      <c r="A886" s="70"/>
      <c r="B886" s="90"/>
    </row>
    <row r="887" spans="1:2" ht="15.75" customHeight="1">
      <c r="A887" s="70"/>
      <c r="B887" s="90"/>
    </row>
    <row r="888" spans="1:2" ht="15.75" customHeight="1">
      <c r="A888" s="70"/>
      <c r="B888" s="90"/>
    </row>
    <row r="889" spans="1:2" ht="15.75" customHeight="1">
      <c r="A889" s="70"/>
      <c r="B889" s="90"/>
    </row>
    <row r="890" spans="1:2" ht="15.75" customHeight="1">
      <c r="A890" s="70"/>
      <c r="B890" s="90"/>
    </row>
    <row r="891" spans="1:2" ht="15.75" customHeight="1">
      <c r="A891" s="70"/>
      <c r="B891" s="90"/>
    </row>
    <row r="892" spans="1:2" ht="15.75" customHeight="1">
      <c r="A892" s="70"/>
      <c r="B892" s="90"/>
    </row>
    <row r="893" spans="1:2" ht="15.75" customHeight="1">
      <c r="A893" s="70"/>
      <c r="B893" s="90"/>
    </row>
    <row r="894" spans="1:2" ht="15.75" customHeight="1">
      <c r="A894" s="70"/>
      <c r="B894" s="90"/>
    </row>
    <row r="895" spans="1:2" ht="15.75" customHeight="1">
      <c r="A895" s="70"/>
      <c r="B895" s="90"/>
    </row>
    <row r="896" spans="1:2" ht="15.75" customHeight="1">
      <c r="A896" s="70"/>
      <c r="B896" s="90"/>
    </row>
    <row r="897" spans="1:2" ht="15.75" customHeight="1">
      <c r="A897" s="70"/>
      <c r="B897" s="90"/>
    </row>
    <row r="898" spans="1:2" ht="15.75" customHeight="1">
      <c r="A898" s="70"/>
      <c r="B898" s="90"/>
    </row>
    <row r="899" spans="1:2" ht="15.75" customHeight="1">
      <c r="A899" s="70"/>
      <c r="B899" s="90"/>
    </row>
    <row r="900" spans="1:2" ht="15.75" customHeight="1">
      <c r="A900" s="70"/>
      <c r="B900" s="90"/>
    </row>
    <row r="901" spans="1:2" ht="15.75" customHeight="1">
      <c r="A901" s="70"/>
      <c r="B901" s="90"/>
    </row>
    <row r="902" spans="1:2" ht="15.75" customHeight="1">
      <c r="A902" s="70"/>
      <c r="B902" s="90"/>
    </row>
    <row r="903" spans="1:2" ht="15.75" customHeight="1">
      <c r="A903" s="70"/>
      <c r="B903" s="90"/>
    </row>
    <row r="904" spans="1:2" ht="15.75" customHeight="1">
      <c r="A904" s="70"/>
      <c r="B904" s="90"/>
    </row>
    <row r="905" spans="1:2" ht="15.75" customHeight="1">
      <c r="A905" s="70"/>
      <c r="B905" s="90"/>
    </row>
    <row r="906" spans="1:2" ht="15.75" customHeight="1">
      <c r="A906" s="70"/>
      <c r="B906" s="90"/>
    </row>
    <row r="907" spans="1:2" ht="15.75" customHeight="1">
      <c r="A907" s="70"/>
      <c r="B907" s="90"/>
    </row>
    <row r="908" spans="1:2" ht="15.75" customHeight="1">
      <c r="A908" s="70"/>
      <c r="B908" s="90"/>
    </row>
    <row r="909" spans="1:2" ht="15.75" customHeight="1">
      <c r="A909" s="70"/>
      <c r="B909" s="90"/>
    </row>
    <row r="910" spans="1:2" ht="15.75" customHeight="1">
      <c r="A910" s="70"/>
      <c r="B910" s="90"/>
    </row>
    <row r="911" spans="1:2" ht="15.75" customHeight="1">
      <c r="A911" s="70"/>
      <c r="B911" s="90"/>
    </row>
    <row r="912" spans="1:2" ht="15.75" customHeight="1">
      <c r="A912" s="70"/>
      <c r="B912" s="90"/>
    </row>
    <row r="913" spans="1:2" ht="15.75" customHeight="1">
      <c r="A913" s="70"/>
      <c r="B913" s="90"/>
    </row>
    <row r="914" spans="1:2" ht="15.75" customHeight="1">
      <c r="A914" s="70"/>
      <c r="B914" s="90"/>
    </row>
    <row r="915" spans="1:2" ht="15.75" customHeight="1">
      <c r="A915" s="70"/>
      <c r="B915" s="90"/>
    </row>
    <row r="916" spans="1:2" ht="15.75" customHeight="1">
      <c r="A916" s="70"/>
      <c r="B916" s="90"/>
    </row>
    <row r="917" spans="1:2" ht="15.75" customHeight="1">
      <c r="A917" s="70"/>
      <c r="B917" s="90"/>
    </row>
    <row r="918" spans="1:2" ht="15.75" customHeight="1">
      <c r="A918" s="70"/>
      <c r="B918" s="90"/>
    </row>
    <row r="919" spans="1:2" ht="15.75" customHeight="1">
      <c r="A919" s="70"/>
      <c r="B919" s="90"/>
    </row>
    <row r="920" spans="1:2" ht="15.75" customHeight="1">
      <c r="A920" s="70"/>
      <c r="B920" s="90"/>
    </row>
    <row r="921" spans="1:2" ht="15.75" customHeight="1">
      <c r="A921" s="70"/>
      <c r="B921" s="90"/>
    </row>
    <row r="922" spans="1:2" ht="15.75" customHeight="1">
      <c r="A922" s="70"/>
      <c r="B922" s="90"/>
    </row>
    <row r="923" spans="1:2" ht="15.75" customHeight="1">
      <c r="A923" s="70"/>
      <c r="B923" s="90"/>
    </row>
    <row r="924" spans="1:2" ht="15.75" customHeight="1">
      <c r="A924" s="70"/>
      <c r="B924" s="90"/>
    </row>
    <row r="925" spans="1:2" ht="15.75" customHeight="1">
      <c r="A925" s="70"/>
      <c r="B925" s="90"/>
    </row>
    <row r="926" spans="1:2" ht="15.75" customHeight="1">
      <c r="A926" s="70"/>
      <c r="B926" s="90"/>
    </row>
    <row r="927" spans="1:2" ht="15.75" customHeight="1">
      <c r="A927" s="70"/>
      <c r="B927" s="90"/>
    </row>
    <row r="928" spans="1:2" ht="15.75" customHeight="1">
      <c r="A928" s="70"/>
      <c r="B928" s="90"/>
    </row>
    <row r="929" spans="1:2" ht="15.75" customHeight="1">
      <c r="A929" s="70"/>
      <c r="B929" s="90"/>
    </row>
    <row r="930" spans="1:2" ht="15.75" customHeight="1">
      <c r="A930" s="70"/>
      <c r="B930" s="90"/>
    </row>
    <row r="931" spans="1:2" ht="15.75" customHeight="1">
      <c r="A931" s="70"/>
      <c r="B931" s="90"/>
    </row>
    <row r="932" spans="1:2" ht="15.75" customHeight="1">
      <c r="A932" s="70"/>
      <c r="B932" s="90"/>
    </row>
    <row r="933" spans="1:2" ht="15.75" customHeight="1">
      <c r="A933" s="70"/>
      <c r="B933" s="90"/>
    </row>
    <row r="934" spans="1:2" ht="15.75" customHeight="1">
      <c r="A934" s="70"/>
      <c r="B934" s="90"/>
    </row>
    <row r="935" spans="1:2" ht="15.75" customHeight="1">
      <c r="A935" s="70"/>
      <c r="B935" s="90"/>
    </row>
    <row r="936" spans="1:2" ht="15.75" customHeight="1">
      <c r="A936" s="70"/>
      <c r="B936" s="90"/>
    </row>
    <row r="937" spans="1:2" ht="15.75" customHeight="1">
      <c r="A937" s="70"/>
      <c r="B937" s="90"/>
    </row>
    <row r="938" spans="1:2" ht="15.75" customHeight="1">
      <c r="A938" s="70"/>
      <c r="B938" s="90"/>
    </row>
    <row r="939" spans="1:2" ht="15.75" customHeight="1">
      <c r="A939" s="70"/>
      <c r="B939" s="90"/>
    </row>
    <row r="940" spans="1:2" ht="15.75" customHeight="1">
      <c r="A940" s="70"/>
      <c r="B940" s="90"/>
    </row>
    <row r="941" spans="1:2" ht="15.75" customHeight="1">
      <c r="A941" s="70"/>
      <c r="B941" s="90"/>
    </row>
    <row r="942" spans="1:2" ht="15.75" customHeight="1">
      <c r="A942" s="70"/>
      <c r="B942" s="90"/>
    </row>
    <row r="943" spans="1:2" ht="15.75" customHeight="1">
      <c r="A943" s="70"/>
      <c r="B943" s="90"/>
    </row>
    <row r="944" spans="1:2" ht="15.75" customHeight="1">
      <c r="A944" s="70"/>
      <c r="B944" s="90"/>
    </row>
    <row r="945" spans="1:2" ht="15.75" customHeight="1">
      <c r="A945" s="70"/>
      <c r="B945" s="90"/>
    </row>
    <row r="946" spans="1:2" ht="15.75" customHeight="1">
      <c r="A946" s="70"/>
      <c r="B946" s="90"/>
    </row>
    <row r="947" spans="1:2" ht="15.75" customHeight="1">
      <c r="A947" s="70"/>
      <c r="B947" s="90"/>
    </row>
    <row r="948" spans="1:2" ht="15.75" customHeight="1">
      <c r="A948" s="70"/>
      <c r="B948" s="90"/>
    </row>
    <row r="949" spans="1:2" ht="15.75" customHeight="1">
      <c r="A949" s="70"/>
      <c r="B949" s="90"/>
    </row>
    <row r="950" spans="1:2" ht="15.75" customHeight="1">
      <c r="A950" s="70"/>
      <c r="B950" s="90"/>
    </row>
    <row r="951" spans="1:2" ht="15.75" customHeight="1">
      <c r="A951" s="70"/>
      <c r="B951" s="90"/>
    </row>
    <row r="952" spans="1:2" ht="15.75" customHeight="1">
      <c r="A952" s="70"/>
      <c r="B952" s="90"/>
    </row>
    <row r="953" spans="1:2" ht="15.75" customHeight="1">
      <c r="A953" s="70"/>
      <c r="B953" s="90"/>
    </row>
    <row r="954" spans="1:2" ht="15.75" customHeight="1">
      <c r="A954" s="70"/>
      <c r="B954" s="90"/>
    </row>
    <row r="955" spans="1:2" ht="15.75" customHeight="1">
      <c r="A955" s="70"/>
      <c r="B955" s="90"/>
    </row>
    <row r="956" spans="1:2" ht="15.75" customHeight="1">
      <c r="A956" s="70"/>
      <c r="B956" s="90"/>
    </row>
    <row r="957" spans="1:2" ht="15.75" customHeight="1">
      <c r="A957" s="70"/>
      <c r="B957" s="90"/>
    </row>
    <row r="958" spans="1:2" ht="15.75" customHeight="1">
      <c r="A958" s="70"/>
      <c r="B958" s="90"/>
    </row>
    <row r="959" spans="1:2" ht="15.75" customHeight="1">
      <c r="A959" s="70"/>
      <c r="B959" s="90"/>
    </row>
    <row r="960" spans="1:2" ht="15.75" customHeight="1">
      <c r="A960" s="70"/>
      <c r="B960" s="90"/>
    </row>
    <row r="961" spans="1:2" ht="15.75" customHeight="1">
      <c r="A961" s="70"/>
      <c r="B961" s="90"/>
    </row>
    <row r="962" spans="1:2" ht="15.75" customHeight="1">
      <c r="A962" s="70"/>
      <c r="B962" s="90"/>
    </row>
    <row r="963" spans="1:2" ht="15.75" customHeight="1">
      <c r="A963" s="70"/>
      <c r="B963" s="90"/>
    </row>
    <row r="964" spans="1:2" ht="15.75" customHeight="1">
      <c r="A964" s="70"/>
      <c r="B964" s="90"/>
    </row>
    <row r="965" spans="1:2" ht="15.75" customHeight="1">
      <c r="A965" s="70"/>
      <c r="B965" s="90"/>
    </row>
    <row r="966" spans="1:2" ht="15.75" customHeight="1">
      <c r="A966" s="70"/>
      <c r="B966" s="90"/>
    </row>
    <row r="967" spans="1:2" ht="15.75" customHeight="1">
      <c r="A967" s="70"/>
      <c r="B967" s="90"/>
    </row>
    <row r="968" spans="1:2" ht="15.75" customHeight="1">
      <c r="A968" s="70"/>
      <c r="B968" s="90"/>
    </row>
    <row r="969" spans="1:2" ht="15.75" customHeight="1">
      <c r="A969" s="70"/>
      <c r="B969" s="90"/>
    </row>
    <row r="970" spans="1:2" ht="15.75" customHeight="1">
      <c r="A970" s="70"/>
      <c r="B970" s="90"/>
    </row>
    <row r="971" spans="1:2" ht="15.75" customHeight="1">
      <c r="A971" s="70"/>
      <c r="B971" s="90"/>
    </row>
    <row r="972" spans="1:2" ht="15.75" customHeight="1">
      <c r="A972" s="70"/>
      <c r="B972" s="90"/>
    </row>
    <row r="973" spans="1:2" ht="15.75" customHeight="1">
      <c r="A973" s="70"/>
      <c r="B973" s="90"/>
    </row>
    <row r="974" spans="1:2" ht="15.75" customHeight="1">
      <c r="A974" s="70"/>
      <c r="B974" s="90"/>
    </row>
    <row r="975" spans="1:2" ht="15.75" customHeight="1">
      <c r="A975" s="70"/>
      <c r="B975" s="90"/>
    </row>
    <row r="976" spans="1:2" ht="15.75" customHeight="1">
      <c r="A976" s="70"/>
      <c r="B976" s="90"/>
    </row>
    <row r="977" spans="1:2" ht="15.75" customHeight="1">
      <c r="A977" s="70"/>
      <c r="B977" s="90"/>
    </row>
    <row r="978" spans="1:2" ht="15.75" customHeight="1">
      <c r="A978" s="70"/>
      <c r="B978" s="90"/>
    </row>
    <row r="979" spans="1:2" ht="15.75" customHeight="1">
      <c r="A979" s="70"/>
      <c r="B979" s="90"/>
    </row>
    <row r="980" spans="1:2" ht="15.75" customHeight="1">
      <c r="A980" s="70"/>
      <c r="B980" s="90"/>
    </row>
    <row r="981" spans="1:2" ht="15.75" customHeight="1">
      <c r="A981" s="70"/>
      <c r="B981" s="90"/>
    </row>
    <row r="982" spans="1:2" ht="15.75" customHeight="1">
      <c r="A982" s="70"/>
      <c r="B982" s="90"/>
    </row>
    <row r="983" spans="1:2" ht="15.75" customHeight="1">
      <c r="A983" s="70"/>
      <c r="B983" s="90"/>
    </row>
    <row r="984" spans="1:2" ht="15.75" customHeight="1">
      <c r="A984" s="70"/>
      <c r="B984" s="90"/>
    </row>
    <row r="985" spans="1:2" ht="15.75" customHeight="1">
      <c r="A985" s="70"/>
      <c r="B985" s="90"/>
    </row>
    <row r="986" spans="1:2" ht="15.75" customHeight="1">
      <c r="A986" s="70"/>
      <c r="B986" s="90"/>
    </row>
    <row r="987" spans="1:2" ht="15.75" customHeight="1">
      <c r="A987" s="70"/>
      <c r="B987" s="90"/>
    </row>
    <row r="988" spans="1:2" ht="15.75" customHeight="1">
      <c r="A988" s="70"/>
      <c r="B988" s="90"/>
    </row>
    <row r="989" spans="1:2" ht="15.75" customHeight="1">
      <c r="A989" s="70"/>
      <c r="B989" s="90"/>
    </row>
    <row r="990" spans="1:2" ht="15.75" customHeight="1">
      <c r="A990" s="70"/>
      <c r="B990" s="90"/>
    </row>
    <row r="991" spans="1:2" ht="15.75" customHeight="1">
      <c r="A991" s="70"/>
      <c r="B991" s="90"/>
    </row>
    <row r="992" spans="1:2" ht="15.75" customHeight="1">
      <c r="A992" s="70"/>
      <c r="B992" s="90"/>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7"/>
  <sheetViews>
    <sheetView showGridLines="0" workbookViewId="0"/>
  </sheetViews>
  <sheetFormatPr defaultColWidth="14.453125" defaultRowHeight="15" customHeight="1"/>
  <cols>
    <col min="1" max="1" width="44.54296875" customWidth="1"/>
    <col min="2" max="2" width="42" customWidth="1"/>
    <col min="3" max="3" width="136.81640625" customWidth="1"/>
  </cols>
  <sheetData>
    <row r="1" spans="1:3">
      <c r="A1" s="1" t="s">
        <v>0</v>
      </c>
      <c r="B1" s="1" t="s">
        <v>2</v>
      </c>
      <c r="C1" s="1" t="s">
        <v>3</v>
      </c>
    </row>
    <row r="2" spans="1:3">
      <c r="A2" s="4" t="s">
        <v>4</v>
      </c>
      <c r="B2" s="12" t="s">
        <v>7</v>
      </c>
      <c r="C2" s="13" t="s">
        <v>14</v>
      </c>
    </row>
    <row r="3" spans="1:3">
      <c r="A3" s="15" t="s">
        <v>13</v>
      </c>
      <c r="B3" s="24" t="s">
        <v>7</v>
      </c>
      <c r="C3" s="25" t="s">
        <v>20</v>
      </c>
    </row>
    <row r="4" spans="1:3">
      <c r="A4" s="4" t="s">
        <v>4</v>
      </c>
      <c r="B4" s="27" t="s">
        <v>22</v>
      </c>
      <c r="C4" s="13" t="s">
        <v>24</v>
      </c>
    </row>
    <row r="5" spans="1:3">
      <c r="A5" s="15" t="s">
        <v>25</v>
      </c>
      <c r="B5" s="28" t="s">
        <v>22</v>
      </c>
      <c r="C5" s="25" t="s">
        <v>27</v>
      </c>
    </row>
    <row r="6" spans="1:3">
      <c r="A6" s="4" t="s">
        <v>4</v>
      </c>
      <c r="B6" s="27" t="s">
        <v>28</v>
      </c>
      <c r="C6" s="13" t="s">
        <v>29</v>
      </c>
    </row>
    <row r="7" spans="1:3">
      <c r="A7" s="15" t="s">
        <v>30</v>
      </c>
      <c r="B7" s="28" t="s">
        <v>28</v>
      </c>
      <c r="C7" s="25" t="s">
        <v>31</v>
      </c>
    </row>
    <row r="8" spans="1:3">
      <c r="A8" s="4" t="s">
        <v>4</v>
      </c>
      <c r="B8" s="27" t="s">
        <v>32</v>
      </c>
      <c r="C8" s="13" t="s">
        <v>34</v>
      </c>
    </row>
    <row r="9" spans="1:3">
      <c r="A9" s="15" t="s">
        <v>35</v>
      </c>
      <c r="B9" s="28" t="s">
        <v>32</v>
      </c>
      <c r="C9" s="25" t="s">
        <v>36</v>
      </c>
    </row>
    <row r="10" spans="1:3">
      <c r="A10" s="4" t="s">
        <v>4</v>
      </c>
      <c r="B10" s="33" t="s">
        <v>37</v>
      </c>
      <c r="C10" s="13" t="s">
        <v>39</v>
      </c>
    </row>
    <row r="11" spans="1:3">
      <c r="A11" s="15" t="s">
        <v>25</v>
      </c>
      <c r="B11" s="34" t="s">
        <v>37</v>
      </c>
      <c r="C11" s="25" t="s">
        <v>43</v>
      </c>
    </row>
    <row r="12" spans="1:3">
      <c r="A12" s="4" t="s">
        <v>4</v>
      </c>
      <c r="B12" s="33" t="s">
        <v>45</v>
      </c>
      <c r="C12" s="13" t="s">
        <v>46</v>
      </c>
    </row>
    <row r="13" spans="1:3">
      <c r="A13" s="15" t="s">
        <v>30</v>
      </c>
      <c r="B13" s="34" t="s">
        <v>45</v>
      </c>
      <c r="C13" s="25" t="s">
        <v>31</v>
      </c>
    </row>
    <row r="14" spans="1:3">
      <c r="A14" s="4" t="s">
        <v>4</v>
      </c>
      <c r="B14" s="33" t="s">
        <v>49</v>
      </c>
      <c r="C14" s="13" t="s">
        <v>51</v>
      </c>
    </row>
    <row r="15" spans="1:3">
      <c r="A15" s="15" t="s">
        <v>53</v>
      </c>
      <c r="B15" s="34" t="s">
        <v>49</v>
      </c>
      <c r="C15" s="25" t="s">
        <v>57</v>
      </c>
    </row>
    <row r="16" spans="1:3">
      <c r="A16" s="15" t="s">
        <v>58</v>
      </c>
      <c r="B16" s="34" t="s">
        <v>49</v>
      </c>
      <c r="C16" s="25" t="s">
        <v>60</v>
      </c>
    </row>
    <row r="17" spans="1:3">
      <c r="A17" s="15" t="s">
        <v>35</v>
      </c>
      <c r="B17" s="34" t="s">
        <v>49</v>
      </c>
      <c r="C17" s="25" t="s">
        <v>62</v>
      </c>
    </row>
  </sheetData>
  <autoFilter ref="A1:C17"/>
  <hyperlinks>
    <hyperlink ref="B2" location="2. Taxonomy!A1" display="1. Taxonomy"/>
    <hyperlink ref="B3" location="2. Taxonomy!A1" display="1. Taxonomy"/>
    <hyperlink ref="B4" location="3.1 Patterns!A1" display="2. Patterns"/>
    <hyperlink ref="B5" location="3.1 Patterns!A1" display="2. Patterns"/>
    <hyperlink ref="B6" location="3.1.1 Patterns_2nd level!A1" display="2.1 Patterns_classification"/>
    <hyperlink ref="B7" location="3.1.1 Patterns_2nd level!A1" display="2.1 Patterns_classification"/>
    <hyperlink ref="B8" location="4.1 Input_Patterns_TopDown!A1" display="2.2 Patterns_Input_TopDown"/>
    <hyperlink ref="B9" location="4.1 Input_Patterns_TopDown!A1" display="2.2 Patterns_Input_TopDown"/>
    <hyperlink ref="B10" location="3.2 Themes!A1" display="3. Themes"/>
    <hyperlink ref="B11" location="3.2 Themes!A1" display="3. Themes"/>
    <hyperlink ref="B12" location="3.2.1 Themes_2nd level!A1" display="3.1 Themes_Classification"/>
    <hyperlink ref="B13" location="3.2.1 Themes_2nd level!A1" display="3.1 Themes_Classification"/>
    <hyperlink ref="B14" location="4.2 Input_Themes_TopDown!A1" display="3.2 Themes_Input_TopDown"/>
    <hyperlink ref="B15" location="4.2 Input_Themes_TopDown!A1" display="3.2 Themes_Input_TopDown"/>
    <hyperlink ref="B16" location="4.2 Input_Themes_TopDown!A1" display="3.2 Themes_Input_TopDown"/>
    <hyperlink ref="B17" location="4.2 Input_Themes_TopDown!A1" display="3.2 Themes_Input_TopDow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T936"/>
  <sheetViews>
    <sheetView workbookViewId="0">
      <pane ySplit="2" topLeftCell="A3" activePane="bottomLeft" state="frozen"/>
      <selection pane="bottomLeft" activeCell="E2" sqref="E2"/>
    </sheetView>
  </sheetViews>
  <sheetFormatPr defaultColWidth="14.453125" defaultRowHeight="15" customHeight="1"/>
  <cols>
    <col min="1" max="1" width="33.453125" customWidth="1"/>
    <col min="2" max="2" width="46.08984375" customWidth="1"/>
    <col min="3" max="3" width="58" customWidth="1"/>
    <col min="4" max="4" width="69.26953125" customWidth="1"/>
    <col min="5" max="5" width="34.81640625" customWidth="1"/>
    <col min="6" max="6" width="36.26953125" customWidth="1"/>
    <col min="7" max="7" width="34.453125" customWidth="1"/>
    <col min="8" max="8" width="37.81640625" customWidth="1"/>
    <col min="9" max="9" width="29" customWidth="1"/>
    <col min="10" max="10" width="15" customWidth="1"/>
    <col min="11" max="20" width="8.7265625" customWidth="1"/>
  </cols>
  <sheetData>
    <row r="1" spans="1:20" ht="31.5" customHeight="1">
      <c r="A1" s="117" t="s">
        <v>1</v>
      </c>
      <c r="B1" s="94"/>
      <c r="C1" s="118" t="s">
        <v>5</v>
      </c>
      <c r="D1" s="94"/>
      <c r="E1" s="119" t="s">
        <v>8</v>
      </c>
      <c r="F1" s="94"/>
      <c r="G1" s="94"/>
      <c r="H1" s="94"/>
      <c r="I1" s="94"/>
      <c r="J1" s="94"/>
      <c r="K1" s="6"/>
      <c r="L1" s="6"/>
      <c r="M1" s="6"/>
      <c r="N1" s="6"/>
      <c r="O1" s="6"/>
      <c r="P1" s="6"/>
      <c r="Q1" s="6"/>
      <c r="R1" s="6"/>
      <c r="S1" s="6"/>
      <c r="T1" s="6"/>
    </row>
    <row r="2" spans="1:20" ht="31.5" customHeight="1">
      <c r="A2" s="8" t="s">
        <v>9</v>
      </c>
      <c r="B2" s="9" t="s">
        <v>11</v>
      </c>
      <c r="C2" s="10" t="s">
        <v>12</v>
      </c>
      <c r="D2" s="11" t="s">
        <v>13</v>
      </c>
      <c r="E2" s="14" t="str">
        <f>Aggregated_Input_BottomUp!C1</f>
        <v>SDG</v>
      </c>
      <c r="F2" s="14" t="str">
        <f>Aggregated_Input_BottomUp!D1</f>
        <v>ESD</v>
      </c>
      <c r="G2" s="14" t="str">
        <f>Aggregated_Input_BottomUp!E1</f>
        <v>NZ</v>
      </c>
      <c r="H2" s="14" t="str">
        <f>Aggregated_Input_BottomUp!F1</f>
        <v>Italy</v>
      </c>
      <c r="I2" s="14" t="str">
        <f>Aggregated_Input_BottomUp!G1</f>
        <v>NL</v>
      </c>
      <c r="J2" s="16" t="s">
        <v>15</v>
      </c>
      <c r="K2" s="6"/>
      <c r="L2" s="6"/>
      <c r="M2" s="6"/>
      <c r="N2" s="6"/>
      <c r="O2" s="6"/>
      <c r="P2" s="6"/>
      <c r="Q2" s="6"/>
      <c r="R2" s="6"/>
      <c r="S2" s="6"/>
      <c r="T2" s="6"/>
    </row>
    <row r="3" spans="1:20" ht="14.5">
      <c r="A3" s="18" t="s">
        <v>16</v>
      </c>
      <c r="B3" s="20" t="s">
        <v>17</v>
      </c>
      <c r="C3" s="23" t="str">
        <f t="shared" ref="C3:C281" si="0">CONCATENATE(A3," ",B3," ","service")</f>
        <v>Registration General business service</v>
      </c>
      <c r="D3" s="26" t="str">
        <f>IF(ISNA(VLOOKUP($C3,Aggregated_Input_BottomUp!$A:B,2,FALSE)),"", VLOOKUP($C3,Aggregated_Input_BottomUp!$A:B,2,FALSE))</f>
        <v>Notification of business activity, permissions of business activity, changes of business activity and the termination of a business activity not involving insolvency or liquidation procedures, excluding the initial registration of a business activity with the business register and excluding procedures concerning the constitution of or any subsequent filing by companies or firms within the meaning of the second paragraph of Article 54 TFEU</v>
      </c>
      <c r="E3" s="6" t="str">
        <f>IF(VLOOKUP($C3,Aggregated_Input_BottomUp!$A:C,3,FALSE)=0,"", VLOOKUP($C3,Aggregated_Input_BottomUp!$A:C,3,FALSE))</f>
        <v>Notification of business activity, permissions of business activity, changes of business activity and the termination of a business activity not involving insolvency or liquidation procedures, excluding the initial registration of a business activity with the business register and excluding procedures concerning the constitution of or any subsequent filing by companies or firms within the meaning of the second paragraph of Article 54 TFEU</v>
      </c>
      <c r="F3" s="6" t="str">
        <f>IF(VLOOKUP($C3,Aggregated_Input_BottomUp!$A:D,4,FALSE)=0,"", VLOOKUP($C3,Aggregated_Input_BottomUp!$A:D,4,FALSE))</f>
        <v/>
      </c>
      <c r="G3" s="6" t="str">
        <f>IF(VLOOKUP($C3,Aggregated_Input_BottomUp!$A:E,5,FALSE)=0,"", VLOOKUP($C3,Aggregated_Input_BottomUp!$A:E,5,FALSE))</f>
        <v>Association Registration; 
 Business Registration and Licensing
 Business Accounting and Reporting;</v>
      </c>
      <c r="H3" s="6" t="str">
        <f>IF(VLOOKUP($C3,Aggregated_Input_BottomUp!$A:F,6,FALSE)=0,"", VLOOKUP($C3,Aggregated_Input_BottomUp!$A:F,6,FALSE))</f>
        <v>VAT number - Declaration of start of activity;
 registration in the register of social cooperatives</v>
      </c>
      <c r="I3" s="6" t="str">
        <f>IF(VLOOKUP($C3,Aggregated_Input_BottomUp!$A:G,7,FALSE)=0,"", VLOOKUP($C3,Aggregated_Input_BottomUp!$A:G,7,FALSE))</f>
        <v>Registration;
 Bankruptcy</v>
      </c>
      <c r="J3" s="36">
        <f t="shared" ref="J3:J281" si="1">5-COUNTBLANK(E3:I3)</f>
        <v>4</v>
      </c>
      <c r="K3" s="6"/>
      <c r="L3" s="6"/>
      <c r="M3" s="6"/>
      <c r="N3" s="6"/>
      <c r="O3" s="6"/>
      <c r="P3" s="6"/>
      <c r="Q3" s="6"/>
      <c r="R3" s="6"/>
      <c r="S3" s="6"/>
      <c r="T3" s="6"/>
    </row>
    <row r="4" spans="1:20" ht="14.5">
      <c r="A4" s="18" t="s">
        <v>16</v>
      </c>
      <c r="B4" s="37" t="s">
        <v>54</v>
      </c>
      <c r="C4" s="23" t="str">
        <f t="shared" si="0"/>
        <v>Registration Transportation &amp; Transportation infrastructure service</v>
      </c>
      <c r="D4" s="26" t="str">
        <f>IF(ISNA(VLOOKUP(C4,Aggregated_Input_BottomUp!A:B,2,FALSE)),"", VLOOKUP(C4,Aggregated_Input_BottomUp!A:B,2,FALSE))</f>
        <v>Register a motor vehicle originating from or already registered in an EU Member State, in standard procedures</v>
      </c>
      <c r="E4" s="6" t="str">
        <f>IF(VLOOKUP($C4,Aggregated_Input_BottomUp!$A:C,3,FALSE)=0,"", VLOOKUP($C4,Aggregated_Input_BottomUp!$A:C,3,FALSE))</f>
        <v>Register a motor vehicle originating from or already registered in an EU Member State, in standard procedures</v>
      </c>
      <c r="F4" s="6" t="str">
        <f>IF(VLOOKUP($C4,Aggregated_Input_BottomUp!$A:D,4,FALSE)=0,"", VLOOKUP($C4,Aggregated_Input_BottomUp!$A:D,4,FALSE))</f>
        <v/>
      </c>
      <c r="G4" s="6" t="str">
        <f>IF(VLOOKUP($C4,Aggregated_Input_BottomUp!$A:E,5,FALSE)=0,"", VLOOKUP($C4,Aggregated_Input_BottomUp!$A:E,5,FALSE))</f>
        <v>Road Transport</v>
      </c>
      <c r="H4" s="6" t="str">
        <f>IF(VLOOKUP($C4,Aggregated_Input_BottomUp!$A:F,6,FALSE)=0,"", VLOOKUP($C4,Aggregated_Input_BottomUp!$A:F,6,FALSE))</f>
        <v>Vehicle environmental class verification;
 Request pass in case of replacement and purchase of new car;
 Check the status of the files for driving licenses and vehicles</v>
      </c>
      <c r="I4" s="6" t="str">
        <f>IF(VLOOKUP($C4,Aggregated_Input_BottomUp!$A:G,7,FALSE)=0,"", VLOOKUP($C4,Aggregated_Input_BottomUp!$A:G,7,FALSE))</f>
        <v>License plate register</v>
      </c>
      <c r="J4" s="36">
        <f t="shared" si="1"/>
        <v>4</v>
      </c>
      <c r="K4" s="6"/>
      <c r="L4" s="6"/>
      <c r="M4" s="6"/>
      <c r="N4" s="6"/>
      <c r="O4" s="6"/>
      <c r="P4" s="6"/>
      <c r="Q4" s="6"/>
      <c r="R4" s="6"/>
      <c r="S4" s="6"/>
      <c r="T4" s="6"/>
    </row>
    <row r="5" spans="1:20" ht="14.5">
      <c r="A5" s="18" t="s">
        <v>16</v>
      </c>
      <c r="B5" s="20" t="s">
        <v>68</v>
      </c>
      <c r="C5" s="23" t="str">
        <f t="shared" si="0"/>
        <v>Registration Work service</v>
      </c>
      <c r="D5" s="26" t="str">
        <f>IF(ISNA(VLOOKUP(C5,Aggregated_Input_BottomUp!A:B,2,FALSE)),"", VLOOKUP(C5,Aggregated_Input_BottomUp!A:B,2,FALSE))</f>
        <v>Claiming pension and pre-retirement benefits from compulsory schemes</v>
      </c>
      <c r="E5" s="6" t="str">
        <f>IF(VLOOKUP($C5,Aggregated_Input_BottomUp!$A:C,3,FALSE)=0,"", VLOOKUP($C5,Aggregated_Input_BottomUp!$A:C,3,FALSE))</f>
        <v>Claiming pension and pre-retirement benefits from compulsory schemes</v>
      </c>
      <c r="F5" s="6" t="str">
        <f>IF(VLOOKUP($C5,Aggregated_Input_BottomUp!$A:D,4,FALSE)=0,"", VLOOKUP($C5,Aggregated_Input_BottomUp!$A:D,4,FALSE))</f>
        <v/>
      </c>
      <c r="G5" s="6" t="str">
        <f>IF(VLOOKUP($C5,Aggregated_Input_BottomUp!$A:E,5,FALSE)=0,"", VLOOKUP($C5,Aggregated_Input_BottomUp!$A:E,5,FALSE))</f>
        <v>Retirement Income</v>
      </c>
      <c r="H5" s="6" t="str">
        <f>IF(VLOOKUP($C5,Aggregated_Input_BottomUp!$A:F,6,FALSE)=0,"", VLOOKUP($C5,Aggregated_Input_BottomUp!$A:F,6,FALSE))</f>
        <v>Application for pension and certification (safeguard and pension rights)</v>
      </c>
      <c r="I5" s="6" t="str">
        <f>IF(VLOOKUP($C5,Aggregated_Input_BottomUp!$A:G,7,FALSE)=0,"", VLOOKUP($C5,Aggregated_Input_BottomUp!$A:G,7,FALSE))</f>
        <v>Pension register</v>
      </c>
      <c r="J5" s="36">
        <f t="shared" si="1"/>
        <v>4</v>
      </c>
      <c r="K5" s="6"/>
      <c r="L5" s="6"/>
      <c r="M5" s="6"/>
      <c r="N5" s="6"/>
      <c r="O5" s="6"/>
      <c r="P5" s="6"/>
      <c r="Q5" s="6"/>
      <c r="R5" s="6"/>
      <c r="S5" s="6"/>
      <c r="T5" s="6"/>
    </row>
    <row r="6" spans="1:20" ht="14.5">
      <c r="A6" s="18" t="s">
        <v>74</v>
      </c>
      <c r="B6" s="20" t="s">
        <v>68</v>
      </c>
      <c r="C6" s="23" t="str">
        <f t="shared" si="0"/>
        <v>Information Work service</v>
      </c>
      <c r="D6" s="26" t="str">
        <f>IF(VLOOKUP(C6,Aggregated_Input_BottomUp!A:B,2,FALSE)=0,"",VLOOKUP(C6,Aggregated_Input_BottomUp!A:B,2,FALSE))</f>
        <v>Requesting information on the data related to pension from compulsory schemes</v>
      </c>
      <c r="E6" s="6" t="str">
        <f>IF(VLOOKUP($C6,Aggregated_Input_BottomUp!$A:C,3,FALSE)=0,"", VLOOKUP($C6,Aggregated_Input_BottomUp!$A:C,3,FALSE))</f>
        <v>Requesting information on the data related to pension from compulsory schemes</v>
      </c>
      <c r="F6" s="6" t="str">
        <f>IF(VLOOKUP($C6,Aggregated_Input_BottomUp!$A:D,4,FALSE)=0,"", VLOOKUP($C6,Aggregated_Input_BottomUp!$A:D,4,FALSE))</f>
        <v/>
      </c>
      <c r="G6" s="6" t="str">
        <f>IF(VLOOKUP($C6,Aggregated_Input_BottomUp!$A:E,5,FALSE)=0,"", VLOOKUP($C6,Aggregated_Input_BottomUp!$A:E,5,FALSE))</f>
        <v>Retirement Income</v>
      </c>
      <c r="H6" s="6" t="str">
        <f>IF(VLOOKUP($C6,Aggregated_Input_BottomUp!$A:F,6,FALSE)=0,"", VLOOKUP($C6,Aggregated_Input_BottomUp!$A:F,6,FALSE))</f>
        <v/>
      </c>
      <c r="I6" s="6" t="str">
        <f>IF(VLOOKUP($C6,Aggregated_Input_BottomUp!$A:G,7,FALSE)=0,"", VLOOKUP($C6,Aggregated_Input_BottomUp!$A:G,7,FALSE))</f>
        <v>Pension register</v>
      </c>
      <c r="J6" s="36">
        <f t="shared" si="1"/>
        <v>3</v>
      </c>
      <c r="K6" s="6"/>
      <c r="L6" s="6"/>
      <c r="M6" s="6"/>
      <c r="N6" s="6"/>
      <c r="O6" s="6"/>
      <c r="P6" s="6"/>
      <c r="Q6" s="6"/>
      <c r="R6" s="6"/>
      <c r="S6" s="6"/>
      <c r="T6" s="6"/>
    </row>
    <row r="7" spans="1:20" ht="14.5">
      <c r="A7" s="18" t="s">
        <v>16</v>
      </c>
      <c r="B7" s="20" t="s">
        <v>77</v>
      </c>
      <c r="C7" s="23" t="str">
        <f t="shared" si="0"/>
        <v>Registration Education service</v>
      </c>
      <c r="D7" s="26" t="str">
        <f>IF(VLOOKUP(C7,Aggregated_Input_BottomUp!A:B,2,FALSE)=0,"",VLOOKUP(C7,Aggregated_Input_BottomUp!A:B,2,FALSE))</f>
        <v>Submiting an initial application for admission in public higher education institution</v>
      </c>
      <c r="E7" s="6" t="str">
        <f>IF(VLOOKUP($C7,Aggregated_Input_BottomUp!$A:C,3,FALSE)=0,"", VLOOKUP($C7,Aggregated_Input_BottomUp!$A:C,3,FALSE))</f>
        <v>Submiting an initial application for admission in public higher education institution</v>
      </c>
      <c r="F7" s="6" t="str">
        <f>IF(VLOOKUP($C7,Aggregated_Input_BottomUp!$A:D,4,FALSE)=0,"", VLOOKUP($C7,Aggregated_Input_BottomUp!$A:D,4,FALSE))</f>
        <v/>
      </c>
      <c r="G7" s="6" t="str">
        <f>IF(VLOOKUP($C7,Aggregated_Input_BottomUp!$A:E,5,FALSE)=0,"", VLOOKUP($C7,Aggregated_Input_BottomUp!$A:E,5,FALSE))</f>
        <v>Tertiary Education</v>
      </c>
      <c r="H7" s="6" t="str">
        <f>IF(VLOOKUP($C7,Aggregated_Input_BottomUp!$A:F,6,FALSE)=0,"", VLOOKUP($C7,Aggregated_Input_BottomUp!$A:F,6,FALSE))</f>
        <v/>
      </c>
      <c r="I7" s="6" t="str">
        <f>IF(VLOOKUP($C7,Aggregated_Input_BottomUp!$A:G,7,FALSE)=0,"", VLOOKUP($C7,Aggregated_Input_BottomUp!$A:G,7,FALSE))</f>
        <v>higher education registration;
 central register of higher education programs</v>
      </c>
      <c r="J7" s="36">
        <f t="shared" si="1"/>
        <v>3</v>
      </c>
      <c r="K7" s="6"/>
      <c r="L7" s="6"/>
      <c r="M7" s="6"/>
      <c r="N7" s="6"/>
      <c r="O7" s="6"/>
      <c r="P7" s="6"/>
      <c r="Q7" s="6"/>
      <c r="R7" s="6"/>
      <c r="S7" s="6"/>
      <c r="T7" s="6"/>
    </row>
    <row r="8" spans="1:20" ht="14.5">
      <c r="A8" s="18" t="s">
        <v>81</v>
      </c>
      <c r="B8" s="37" t="s">
        <v>54</v>
      </c>
      <c r="C8" s="23" t="str">
        <f t="shared" si="0"/>
        <v>Certification Transportation &amp; Transportation infrastructure service</v>
      </c>
      <c r="D8" s="26" t="str">
        <f>IF(VLOOKUP(C8,Aggregated_Input_BottomUp!A:B,2,FALSE)=0,"",VLOOKUP(C8,Aggregated_Input_BottomUp!A:B,2,FALSE))</f>
        <v>Obtaining stickers for the use of the national road infrastructure: toll or vignette issued by a public body or institution</v>
      </c>
      <c r="E8" s="6" t="str">
        <f>IF(VLOOKUP($C8,Aggregated_Input_BottomUp!$A:C,3,FALSE)=0,"", VLOOKUP($C8,Aggregated_Input_BottomUp!$A:C,3,FALSE))</f>
        <v>Obtaining stickers for the use of the national road infrastructure: toll or vignette issued by a public body or institution</v>
      </c>
      <c r="F8" s="6" t="str">
        <f>IF(VLOOKUP($C8,Aggregated_Input_BottomUp!$A:D,4,FALSE)=0,"", VLOOKUP($C8,Aggregated_Input_BottomUp!$A:D,4,FALSE))</f>
        <v/>
      </c>
      <c r="G8" s="6" t="str">
        <f>IF(VLOOKUP($C8,Aggregated_Input_BottomUp!$A:E,5,FALSE)=0,"", VLOOKUP($C8,Aggregated_Input_BottomUp!$A:E,5,FALSE))</f>
        <v>Road Transport</v>
      </c>
      <c r="H8" s="6" t="str">
        <f>IF(VLOOKUP($C8,Aggregated_Input_BottomUp!$A:F,6,FALSE)=0,"", VLOOKUP($C8,Aggregated_Input_BottomUp!$A:F,6,FALSE))</f>
        <v/>
      </c>
      <c r="I8" s="6" t="str">
        <f>IF(VLOOKUP($C8,Aggregated_Input_BottomUp!$A:G,7,FALSE)=0,"", VLOOKUP($C8,Aggregated_Input_BottomUp!$A:G,7,FALSE))</f>
        <v/>
      </c>
      <c r="J8" s="36">
        <f t="shared" si="1"/>
        <v>2</v>
      </c>
      <c r="K8" s="6"/>
      <c r="L8" s="6"/>
      <c r="M8" s="6"/>
      <c r="N8" s="6"/>
      <c r="O8" s="6"/>
      <c r="P8" s="6"/>
      <c r="Q8" s="6"/>
      <c r="R8" s="6"/>
      <c r="S8" s="6"/>
      <c r="T8" s="6"/>
    </row>
    <row r="9" spans="1:20" ht="14.5">
      <c r="A9" s="18" t="s">
        <v>99</v>
      </c>
      <c r="B9" s="20" t="s">
        <v>101</v>
      </c>
      <c r="C9" s="23" t="str">
        <f t="shared" si="0"/>
        <v>Control &amp; monitoring Emergency service</v>
      </c>
      <c r="D9" s="26" t="str">
        <f>IF(VLOOKUP(C9,Aggregated_Input_BottomUp!A:B,2,FALSE)=0,"",VLOOKUP(C9,Aggregated_Input_BottomUp!A:B,2,FALSE))</f>
        <v>Plan natural disasters recovery</v>
      </c>
      <c r="E9" s="6" t="str">
        <f>IF(VLOOKUP($C9,Aggregated_Input_BottomUp!$A:C,3,FALSE)=0,"", VLOOKUP($C9,Aggregated_Input_BottomUp!$A:C,3,FALSE))</f>
        <v/>
      </c>
      <c r="F9" s="6" t="str">
        <f>IF(VLOOKUP($C9,Aggregated_Input_BottomUp!$A:D,4,FALSE)=0,"", VLOOKUP($C9,Aggregated_Input_BottomUp!$A:D,4,FALSE))</f>
        <v/>
      </c>
      <c r="G9" s="6" t="str">
        <f>IF(VLOOKUP($C9,Aggregated_Input_BottomUp!$A:E,5,FALSE)=0,"", VLOOKUP($C9,Aggregated_Input_BottomUp!$A:E,5,FALSE))</f>
        <v>Natural Disasters</v>
      </c>
      <c r="H9" s="6" t="str">
        <f>IF(VLOOKUP($C9,Aggregated_Input_BottomUp!$A:F,6,FALSE)=0,"", VLOOKUP($C9,Aggregated_Input_BottomUp!$A:F,6,FALSE))</f>
        <v>seismic rights and practices;
 Request for antifreeze interventions</v>
      </c>
      <c r="I9" s="6" t="str">
        <f>IF(VLOOKUP($C9,Aggregated_Input_BottomUp!$A:G,7,FALSE)=0,"", VLOOKUP($C9,Aggregated_Input_BottomUp!$A:G,7,FALSE))</f>
        <v/>
      </c>
      <c r="J9" s="36">
        <f t="shared" si="1"/>
        <v>2</v>
      </c>
      <c r="K9" s="6"/>
      <c r="L9" s="6"/>
      <c r="M9" s="6"/>
      <c r="N9" s="6"/>
      <c r="O9" s="6"/>
      <c r="P9" s="6"/>
      <c r="Q9" s="6"/>
      <c r="R9" s="6"/>
      <c r="S9" s="6"/>
      <c r="T9" s="6"/>
    </row>
    <row r="10" spans="1:20" ht="14.5">
      <c r="A10" s="18" t="s">
        <v>99</v>
      </c>
      <c r="B10" s="20" t="s">
        <v>169</v>
      </c>
      <c r="C10" s="23" t="str">
        <f t="shared" si="0"/>
        <v>Control &amp; monitoring Environmental service</v>
      </c>
      <c r="D10" s="26" t="str">
        <f>IF(VLOOKUP(C10,Aggregated_Input_BottomUp!A:B,2,FALSE)=0,"",VLOOKUP(C10,Aggregated_Input_BottomUp!A:B,2,FALSE))</f>
        <v>Environment impact assessment (from tourism, industries or community use of the natural and built environments)</v>
      </c>
      <c r="E10" s="6" t="str">
        <f>IF(VLOOKUP($C10,Aggregated_Input_BottomUp!$A:C,3,FALSE)=0,"", VLOOKUP($C10,Aggregated_Input_BottomUp!$A:C,3,FALSE))</f>
        <v/>
      </c>
      <c r="F10" s="6" t="str">
        <f>IF(VLOOKUP($C10,Aggregated_Input_BottomUp!$A:D,4,FALSE)=0,"", VLOOKUP($C10,Aggregated_Input_BottomUp!$A:D,4,FALSE))</f>
        <v/>
      </c>
      <c r="G10" s="6" t="str">
        <f>IF(VLOOKUP($C10,Aggregated_Input_BottomUp!$A:E,5,FALSE)=0,"", VLOOKUP($C10,Aggregated_Input_BottomUp!$A:E,5,FALSE))</f>
        <v>Environmental Impact Assessment</v>
      </c>
      <c r="H10" s="6" t="str">
        <f>IF(VLOOKUP($C10,Aggregated_Input_BottomUp!$A:F,6,FALSE)=0,"", VLOOKUP($C10,Aggregated_Input_BottomUp!$A:F,6,FALSE))</f>
        <v>request for environmental authorizations</v>
      </c>
      <c r="I10" s="6" t="str">
        <f>IF(VLOOKUP($C10,Aggregated_Input_BottomUp!$A:G,7,FALSE)=0,"", VLOOKUP($C10,Aggregated_Input_BottomUp!$A:G,7,FALSE))</f>
        <v/>
      </c>
      <c r="J10" s="36">
        <f t="shared" si="1"/>
        <v>2</v>
      </c>
      <c r="K10" s="6"/>
      <c r="L10" s="6"/>
      <c r="M10" s="6"/>
      <c r="N10" s="6"/>
      <c r="O10" s="6"/>
      <c r="P10" s="6"/>
      <c r="Q10" s="6"/>
      <c r="R10" s="6"/>
      <c r="S10" s="6"/>
      <c r="T10" s="6"/>
    </row>
    <row r="11" spans="1:20" ht="14.5">
      <c r="A11" s="18" t="s">
        <v>212</v>
      </c>
      <c r="B11" s="37" t="s">
        <v>213</v>
      </c>
      <c r="C11" s="23" t="str">
        <f t="shared" si="0"/>
        <v>Feedback Agriculture &amp; food service</v>
      </c>
      <c r="D11" s="26" t="str">
        <f>IF(VLOOKUP(C11,Aggregated_Input_BottomUp!A:B,2,FALSE)=0,"",VLOOKUP(C11,Aggregated_Input_BottomUp!A:B,2,FALSE))</f>
        <v>Agriculture control</v>
      </c>
      <c r="E11" s="6" t="str">
        <f>IF(VLOOKUP($C11,Aggregated_Input_BottomUp!$A:C,3,FALSE)=0,"", VLOOKUP($C11,Aggregated_Input_BottomUp!$A:C,3,FALSE))</f>
        <v/>
      </c>
      <c r="F11" s="6" t="str">
        <f>IF(VLOOKUP($C11,Aggregated_Input_BottomUp!$A:D,4,FALSE)=0,"", VLOOKUP($C11,Aggregated_Input_BottomUp!$A:D,4,FALSE))</f>
        <v/>
      </c>
      <c r="G11" s="6" t="str">
        <f>IF(VLOOKUP($C11,Aggregated_Input_BottomUp!$A:E,5,FALSE)=0,"", VLOOKUP($C11,Aggregated_Input_BottomUp!$A:E,5,FALSE))</f>
        <v>Agriculture</v>
      </c>
      <c r="H11" s="6" t="str">
        <f>IF(VLOOKUP($C11,Aggregated_Input_BottomUp!$A:F,6,FALSE)=0,"", VLOOKUP($C11,Aggregated_Input_BottomUp!$A:F,6,FALSE))</f>
        <v>Complaints-Agricultural reduction form;
 Request phytosanitary certificate;
 presentation of biological activity notification;
 management of plant rights d.o.c.</v>
      </c>
      <c r="I11" s="6" t="str">
        <f>IF(VLOOKUP($C11,Aggregated_Input_BottomUp!$A:G,7,FALSE)=0,"", VLOOKUP($C11,Aggregated_Input_BottomUp!$A:G,7,FALSE))</f>
        <v/>
      </c>
      <c r="J11" s="36">
        <f t="shared" si="1"/>
        <v>2</v>
      </c>
      <c r="K11" s="6"/>
      <c r="L11" s="6"/>
      <c r="M11" s="6"/>
      <c r="N11" s="6"/>
      <c r="O11" s="6"/>
      <c r="P11" s="6"/>
      <c r="Q11" s="6"/>
      <c r="R11" s="6"/>
      <c r="S11" s="6"/>
      <c r="T11" s="6"/>
    </row>
    <row r="12" spans="1:20" ht="14.5">
      <c r="A12" s="18" t="s">
        <v>265</v>
      </c>
      <c r="B12" s="37" t="s">
        <v>268</v>
      </c>
      <c r="C12" s="23" t="str">
        <f t="shared" si="0"/>
        <v>Financing Culture, sport &amp; leisure service</v>
      </c>
      <c r="D12" s="26" t="str">
        <f>IF(VLOOKUP(C12,Aggregated_Input_BottomUp!A:B,2,FALSE)=0,"",VLOOKUP(C12,Aggregated_Input_BottomUp!A:B,2,FALSE))</f>
        <v>Give access to arts collections</v>
      </c>
      <c r="E12" s="6" t="str">
        <f>IF(VLOOKUP($C12,Aggregated_Input_BottomUp!$A:C,3,FALSE)=0,"", VLOOKUP($C12,Aggregated_Input_BottomUp!$A:C,3,FALSE))</f>
        <v/>
      </c>
      <c r="F12" s="6" t="str">
        <f>IF(VLOOKUP($C12,Aggregated_Input_BottomUp!$A:D,4,FALSE)=0,"", VLOOKUP($C12,Aggregated_Input_BottomUp!$A:D,4,FALSE))</f>
        <v/>
      </c>
      <c r="G12" s="6" t="str">
        <f>IF(VLOOKUP($C12,Aggregated_Input_BottomUp!$A:E,5,FALSE)=0,"", VLOOKUP($C12,Aggregated_Input_BottomUp!$A:E,5,FALSE))</f>
        <v>Collection Access</v>
      </c>
      <c r="H12" s="6" t="str">
        <f>IF(VLOOKUP($C12,Aggregated_Input_BottomUp!$A:F,6,FALSE)=0,"", VLOOKUP($C12,Aggregated_Input_BottomUp!$A:F,6,FALSE))</f>
        <v>Cataloging paths - Cultural Heritage;
 Catalogs and digital collections of Italian libraries;
 Historical catalogs;
 Purchase Tickets;
 Request for tourist buspass / Buspass request</v>
      </c>
      <c r="I12" s="6" t="str">
        <f>IF(VLOOKUP($C12,Aggregated_Input_BottomUp!$A:G,7,FALSE)=0,"", VLOOKUP($C12,Aggregated_Input_BottomUp!$A:G,7,FALSE))</f>
        <v/>
      </c>
      <c r="J12" s="36">
        <f t="shared" si="1"/>
        <v>2</v>
      </c>
      <c r="K12" s="6"/>
      <c r="L12" s="6"/>
      <c r="M12" s="6"/>
      <c r="N12" s="6"/>
      <c r="O12" s="6"/>
      <c r="P12" s="6"/>
      <c r="Q12" s="6"/>
      <c r="R12" s="6"/>
      <c r="S12" s="6"/>
      <c r="T12" s="6"/>
    </row>
    <row r="13" spans="1:20" ht="14.5">
      <c r="A13" s="18" t="s">
        <v>265</v>
      </c>
      <c r="B13" s="20" t="s">
        <v>77</v>
      </c>
      <c r="C13" s="23" t="str">
        <f t="shared" si="0"/>
        <v>Financing Education service</v>
      </c>
      <c r="D13" s="26" t="str">
        <f>IF(VLOOKUP(C13,Aggregated_Input_BottomUp!A:B,2,FALSE)=0,"",VLOOKUP(C13,Aggregated_Input_BottomUp!A:B,2,FALSE))</f>
        <v>Early childhood education</v>
      </c>
      <c r="E13" s="6" t="str">
        <f>IF(VLOOKUP($C13,Aggregated_Input_BottomUp!$A:C,3,FALSE)=0,"", VLOOKUP($C13,Aggregated_Input_BottomUp!$A:C,3,FALSE))</f>
        <v/>
      </c>
      <c r="F13" s="6" t="str">
        <f>IF(VLOOKUP($C13,Aggregated_Input_BottomUp!$A:D,4,FALSE)=0,"", VLOOKUP($C13,Aggregated_Input_BottomUp!$A:D,4,FALSE))</f>
        <v>Nursery school</v>
      </c>
      <c r="G13" s="6" t="str">
        <f>IF(VLOOKUP($C13,Aggregated_Input_BottomUp!$A:E,5,FALSE)=0,"", VLOOKUP($C13,Aggregated_Input_BottomUp!$A:E,5,FALSE))</f>
        <v>Early Childhood Education</v>
      </c>
      <c r="H13" s="6" t="str">
        <f>IF(VLOOKUP($C13,Aggregated_Input_BottomUp!$A:F,6,FALSE)=0,"", VLOOKUP($C13,Aggregated_Input_BottomUp!$A:F,6,FALSE))</f>
        <v/>
      </c>
      <c r="I13" s="6" t="str">
        <f>IF(VLOOKUP($C13,Aggregated_Input_BottomUp!$A:G,7,FALSE)=0,"", VLOOKUP($C13,Aggregated_Input_BottomUp!$A:G,7,FALSE))</f>
        <v/>
      </c>
      <c r="J13" s="36">
        <f t="shared" si="1"/>
        <v>2</v>
      </c>
      <c r="K13" s="6"/>
      <c r="L13" s="6"/>
      <c r="M13" s="6"/>
      <c r="N13" s="6"/>
      <c r="O13" s="6"/>
      <c r="P13" s="6"/>
      <c r="Q13" s="6"/>
      <c r="R13" s="6"/>
      <c r="S13" s="6"/>
      <c r="T13" s="6"/>
    </row>
    <row r="14" spans="1:20" ht="14.5">
      <c r="A14" s="18" t="s">
        <v>265</v>
      </c>
      <c r="B14" s="20" t="s">
        <v>368</v>
      </c>
      <c r="C14" s="23" t="str">
        <f t="shared" si="0"/>
        <v>Financing Housing &amp; building service</v>
      </c>
      <c r="D14" s="26" t="str">
        <f>IF(VLOOKUP(C14,Aggregated_Input_BottomUp!A:B,2,FALSE)=0,"",VLOOKUP(C14,Aggregated_Input_BottomUp!A:B,2,FALSE))</f>
        <v>Arts Development</v>
      </c>
      <c r="E14" s="6" t="str">
        <f>IF(VLOOKUP($C14,Aggregated_Input_BottomUp!$A:C,3,FALSE)=0,"", VLOOKUP($C14,Aggregated_Input_BottomUp!$A:C,3,FALSE))</f>
        <v/>
      </c>
      <c r="F14" s="6" t="str">
        <f>IF(VLOOKUP($C14,Aggregated_Input_BottomUp!$A:D,4,FALSE)=0,"", VLOOKUP($C14,Aggregated_Input_BottomUp!$A:D,4,FALSE))</f>
        <v/>
      </c>
      <c r="G14" s="6" t="str">
        <f>IF(VLOOKUP($C14,Aggregated_Input_BottomUp!$A:E,5,FALSE)=0,"", VLOOKUP($C14,Aggregated_Input_BottomUp!$A:E,5,FALSE))</f>
        <v>Arts Development</v>
      </c>
      <c r="H14" s="6" t="str">
        <f>IF(VLOOKUP($C14,Aggregated_Input_BottomUp!$A:F,6,FALSE)=0,"", VLOOKUP($C14,Aggregated_Input_BottomUp!$A:F,6,FALSE))</f>
        <v>Request granting spaces for cultural activities</v>
      </c>
      <c r="I14" s="6" t="str">
        <f>IF(VLOOKUP($C14,Aggregated_Input_BottomUp!$A:G,7,FALSE)=0,"", VLOOKUP($C14,Aggregated_Input_BottomUp!$A:G,7,FALSE))</f>
        <v/>
      </c>
      <c r="J14" s="36">
        <f t="shared" si="1"/>
        <v>2</v>
      </c>
      <c r="K14" s="6"/>
      <c r="L14" s="6"/>
      <c r="M14" s="6"/>
      <c r="N14" s="6"/>
      <c r="O14" s="6"/>
      <c r="P14" s="6"/>
      <c r="Q14" s="6"/>
      <c r="R14" s="6"/>
      <c r="S14" s="6"/>
      <c r="T14" s="6"/>
    </row>
    <row r="15" spans="1:20" ht="14.5">
      <c r="A15" s="18" t="s">
        <v>265</v>
      </c>
      <c r="B15" s="20" t="s">
        <v>388</v>
      </c>
      <c r="C15" s="23" t="str">
        <f t="shared" si="0"/>
        <v>Financing Voluntary organisation &amp; charity service</v>
      </c>
      <c r="D15" s="26" t="str">
        <f>IF(VLOOKUP(C15,Aggregated_Input_BottomUp!A:B,2,FALSE)=0,"",VLOOKUP(C15,Aggregated_Input_BottomUp!A:B,2,FALSE))</f>
        <v>Fund community initiatives</v>
      </c>
      <c r="E15" s="6" t="str">
        <f>IF(VLOOKUP($C15,Aggregated_Input_BottomUp!$A:C,3,FALSE)=0,"", VLOOKUP($C15,Aggregated_Input_BottomUp!$A:C,3,FALSE))</f>
        <v/>
      </c>
      <c r="F15" s="6" t="str">
        <f>IF(VLOOKUP($C15,Aggregated_Input_BottomUp!$A:D,4,FALSE)=0,"", VLOOKUP($C15,Aggregated_Input_BottomUp!$A:D,4,FALSE))</f>
        <v/>
      </c>
      <c r="G15" s="6" t="str">
        <f>IF(VLOOKUP($C15,Aggregated_Input_BottomUp!$A:E,5,FALSE)=0,"", VLOOKUP($C15,Aggregated_Input_BottomUp!$A:E,5,FALSE))</f>
        <v>Funding Community Groups</v>
      </c>
      <c r="H15" s="6" t="str">
        <f>IF(VLOOKUP($C15,Aggregated_Input_BottomUp!$A:F,6,FALSE)=0,"", VLOOKUP($C15,Aggregated_Input_BottomUp!$A:F,6,FALSE))</f>
        <v>Granting Contributions For Socially Relevant Activities;
 reporting on grants for socially useful projects</v>
      </c>
      <c r="I15" s="6" t="str">
        <f>IF(VLOOKUP($C15,Aggregated_Input_BottomUp!$A:G,7,FALSE)=0,"", VLOOKUP($C15,Aggregated_Input_BottomUp!$A:G,7,FALSE))</f>
        <v/>
      </c>
      <c r="J15" s="36">
        <f t="shared" si="1"/>
        <v>2</v>
      </c>
      <c r="K15" s="6"/>
      <c r="L15" s="6"/>
      <c r="M15" s="6"/>
      <c r="N15" s="6"/>
      <c r="O15" s="6"/>
      <c r="P15" s="6"/>
      <c r="Q15" s="6"/>
      <c r="R15" s="6"/>
      <c r="S15" s="6"/>
      <c r="T15" s="6"/>
    </row>
    <row r="16" spans="1:20" ht="14.5">
      <c r="A16" s="18" t="s">
        <v>415</v>
      </c>
      <c r="B16" s="20" t="s">
        <v>416</v>
      </c>
      <c r="C16" s="23" t="str">
        <f t="shared" si="0"/>
        <v>Framework Media service</v>
      </c>
      <c r="D16" s="26" t="str">
        <f>IF(VLOOKUP(C16,Aggregated_Input_BottomUp!A:B,2,FALSE)=0,"",VLOOKUP(C16,Aggregated_Input_BottomUp!A:B,2,FALSE))</f>
        <v>Advertising Standards</v>
      </c>
      <c r="E16" s="6" t="str">
        <f>IF(VLOOKUP($C16,Aggregated_Input_BottomUp!$A:C,3,FALSE)=0,"", VLOOKUP($C16,Aggregated_Input_BottomUp!$A:C,3,FALSE))</f>
        <v/>
      </c>
      <c r="F16" s="6" t="str">
        <f>IF(VLOOKUP($C16,Aggregated_Input_BottomUp!$A:D,4,FALSE)=0,"", VLOOKUP($C16,Aggregated_Input_BottomUp!$A:D,4,FALSE))</f>
        <v/>
      </c>
      <c r="G16" s="6" t="str">
        <f>IF(VLOOKUP($C16,Aggregated_Input_BottomUp!$A:E,5,FALSE)=0,"", VLOOKUP($C16,Aggregated_Input_BottomUp!$A:E,5,FALSE))</f>
        <v>Advertising Standards</v>
      </c>
      <c r="H16" s="6" t="str">
        <f>IF(VLOOKUP($C16,Aggregated_Input_BottomUp!$A:F,6,FALSE)=0,"", VLOOKUP($C16,Aggregated_Input_BottomUp!$A:F,6,FALSE))</f>
        <v>Advertising Authorization ;
 Request for authorization to display advertising;
 Request for authorization of other advertising media;
 Request for authorization of advertising or propaganda systems</v>
      </c>
      <c r="I16" s="6" t="str">
        <f>IF(VLOOKUP($C16,Aggregated_Input_BottomUp!$A:G,7,FALSE)=0,"", VLOOKUP($C16,Aggregated_Input_BottomUp!$A:G,7,FALSE))</f>
        <v/>
      </c>
      <c r="J16" s="36">
        <f t="shared" si="1"/>
        <v>2</v>
      </c>
      <c r="K16" s="6"/>
      <c r="L16" s="6"/>
      <c r="M16" s="6"/>
      <c r="N16" s="6"/>
      <c r="O16" s="6"/>
      <c r="P16" s="6"/>
      <c r="Q16" s="6"/>
      <c r="R16" s="6"/>
      <c r="S16" s="6"/>
      <c r="T16" s="6"/>
    </row>
    <row r="17" spans="1:20" ht="14.5">
      <c r="A17" s="18" t="s">
        <v>74</v>
      </c>
      <c r="B17" s="20" t="s">
        <v>368</v>
      </c>
      <c r="C17" s="23" t="str">
        <f t="shared" si="0"/>
        <v>Information Housing &amp; building service</v>
      </c>
      <c r="D17" s="26" t="str">
        <f>IF(VLOOKUP(C17,Aggregated_Input_BottomUp!A:B,2,FALSE)=0,"",VLOOKUP(C17,Aggregated_Input_BottomUp!A:B,2,FALSE))</f>
        <v>Land valuation</v>
      </c>
      <c r="E17" s="6" t="str">
        <f>IF(VLOOKUP($C17,Aggregated_Input_BottomUp!$A:C,3,FALSE)=0,"", VLOOKUP($C17,Aggregated_Input_BottomUp!$A:C,3,FALSE))</f>
        <v/>
      </c>
      <c r="F17" s="6" t="str">
        <f>IF(VLOOKUP($C17,Aggregated_Input_BottomUp!$A:D,4,FALSE)=0,"", VLOOKUP($C17,Aggregated_Input_BottomUp!$A:D,4,FALSE))</f>
        <v/>
      </c>
      <c r="G17" s="6" t="str">
        <f>IF(VLOOKUP($C17,Aggregated_Input_BottomUp!$A:E,5,FALSE)=0,"", VLOOKUP($C17,Aggregated_Input_BottomUp!$A:E,5,FALSE))</f>
        <v>Land Valuation</v>
      </c>
      <c r="H17" s="6" t="str">
        <f>IF(VLOOKUP($C17,Aggregated_Input_BottomUp!$A:F,6,FALSE)=0,"", VLOOKUP($C17,Aggregated_Input_BottomUp!$A:F,6,FALSE))</f>
        <v>Technical estimative services</v>
      </c>
      <c r="I17" s="6" t="str">
        <f>IF(VLOOKUP($C17,Aggregated_Input_BottomUp!$A:G,7,FALSE)=0,"", VLOOKUP($C17,Aggregated_Input_BottomUp!$A:G,7,FALSE))</f>
        <v/>
      </c>
      <c r="J17" s="36">
        <f t="shared" si="1"/>
        <v>2</v>
      </c>
      <c r="K17" s="6"/>
      <c r="L17" s="6"/>
      <c r="M17" s="6"/>
      <c r="N17" s="6"/>
      <c r="O17" s="6"/>
      <c r="P17" s="6"/>
      <c r="Q17" s="6"/>
      <c r="R17" s="6"/>
      <c r="S17" s="6"/>
      <c r="T17" s="6"/>
    </row>
    <row r="18" spans="1:20" ht="14.5">
      <c r="A18" s="18" t="s">
        <v>321</v>
      </c>
      <c r="B18" s="37" t="s">
        <v>495</v>
      </c>
      <c r="C18" s="23" t="str">
        <f t="shared" si="0"/>
        <v>Production Utilities service</v>
      </c>
      <c r="D18" s="26" t="str">
        <f>IF(VLOOKUP(C18,Aggregated_Input_BottomUp!A:B,2,FALSE)=0,"",VLOOKUP(C18,Aggregated_Input_BottomUp!A:B,2,FALSE))</f>
        <v>Waste management</v>
      </c>
      <c r="E18" s="6" t="str">
        <f>IF(VLOOKUP($C18,Aggregated_Input_BottomUp!$A:C,3,FALSE)=0,"", VLOOKUP($C18,Aggregated_Input_BottomUp!$A:C,3,FALSE))</f>
        <v/>
      </c>
      <c r="F18" s="6" t="str">
        <f>IF(VLOOKUP($C18,Aggregated_Input_BottomUp!$A:D,4,FALSE)=0,"", VLOOKUP($C18,Aggregated_Input_BottomUp!$A:D,4,FALSE))</f>
        <v/>
      </c>
      <c r="G18" s="6" t="str">
        <f>IF(VLOOKUP($C18,Aggregated_Input_BottomUp!$A:E,5,FALSE)=0,"", VLOOKUP($C18,Aggregated_Input_BottomUp!$A:E,5,FALSE))</f>
        <v>Waste management</v>
      </c>
      <c r="H18" s="6" t="str">
        <f>IF(VLOOKUP($C18,Aggregated_Input_BottomUp!$A:F,6,FALSE)=0,"", VLOOKUP($C18,Aggregated_Input_BottomUp!$A:F,6,FALSE))</f>
        <v>payment of taxes on landfill;
 Environmental Hygiene Tariff (Tia);
 Environmental emergency assessment request</v>
      </c>
      <c r="I18" s="6" t="str">
        <f>IF(VLOOKUP($C18,Aggregated_Input_BottomUp!$A:G,7,FALSE)=0,"", VLOOKUP($C18,Aggregated_Input_BottomUp!$A:G,7,FALSE))</f>
        <v/>
      </c>
      <c r="J18" s="36">
        <f t="shared" si="1"/>
        <v>2</v>
      </c>
      <c r="K18" s="6"/>
      <c r="L18" s="6"/>
      <c r="M18" s="6"/>
      <c r="N18" s="6"/>
      <c r="O18" s="6"/>
      <c r="P18" s="6"/>
      <c r="Q18" s="6"/>
      <c r="R18" s="6"/>
      <c r="S18" s="6"/>
      <c r="T18" s="6"/>
    </row>
    <row r="19" spans="1:20" ht="14.5">
      <c r="A19" s="18" t="s">
        <v>321</v>
      </c>
      <c r="B19" s="20" t="s">
        <v>545</v>
      </c>
      <c r="C19" s="23" t="str">
        <f t="shared" si="0"/>
        <v>Production Border control service</v>
      </c>
      <c r="D19" s="26" t="str">
        <f>IF(VLOOKUP(C19,Aggregated_Input_BottomUp!A:B,2,FALSE)=0,"",VLOOKUP(C19,Aggregated_Input_BottomUp!A:B,2,FALSE))</f>
        <v>Deportation</v>
      </c>
      <c r="E19" s="6" t="str">
        <f>IF(VLOOKUP($C19,Aggregated_Input_BottomUp!$A:C,3,FALSE)=0,"", VLOOKUP($C19,Aggregated_Input_BottomUp!$A:C,3,FALSE))</f>
        <v/>
      </c>
      <c r="F19" s="6" t="str">
        <f>IF(VLOOKUP($C19,Aggregated_Input_BottomUp!$A:D,4,FALSE)=0,"", VLOOKUP($C19,Aggregated_Input_BottomUp!$A:D,4,FALSE))</f>
        <v/>
      </c>
      <c r="G19" s="6" t="str">
        <f>IF(VLOOKUP($C19,Aggregated_Input_BottomUp!$A:E,5,FALSE)=0,"", VLOOKUP($C19,Aggregated_Input_BottomUp!$A:E,5,FALSE))</f>
        <v>Deportation</v>
      </c>
      <c r="H19" s="6" t="str">
        <f>IF(VLOOKUP($C19,Aggregated_Input_BottomUp!$A:F,6,FALSE)=0,"", VLOOKUP($C19,Aggregated_Input_BottomUp!$A:F,6,FALSE))</f>
        <v>Repatriate non-EU worker</v>
      </c>
      <c r="I19" s="6" t="str">
        <f>IF(VLOOKUP($C19,Aggregated_Input_BottomUp!$A:G,7,FALSE)=0,"", VLOOKUP($C19,Aggregated_Input_BottomUp!$A:G,7,FALSE))</f>
        <v/>
      </c>
      <c r="J19" s="36">
        <f t="shared" si="1"/>
        <v>2</v>
      </c>
      <c r="K19" s="6"/>
      <c r="L19" s="6"/>
      <c r="M19" s="6"/>
      <c r="N19" s="6"/>
      <c r="O19" s="6"/>
      <c r="P19" s="6"/>
      <c r="Q19" s="6"/>
      <c r="R19" s="6"/>
      <c r="S19" s="6"/>
      <c r="T19" s="6"/>
    </row>
    <row r="20" spans="1:20" ht="14.5">
      <c r="A20" s="18" t="s">
        <v>16</v>
      </c>
      <c r="B20" s="20" t="s">
        <v>598</v>
      </c>
      <c r="C20" s="23" t="str">
        <f t="shared" si="0"/>
        <v>Registration General government service</v>
      </c>
      <c r="D20" s="26" t="str">
        <f>IF(VLOOKUP(C20,Aggregated_Input_BottomUp!A:B,2,FALSE)=0,"",VLOOKUP(C20,Aggregated_Input_BottomUp!A:B,2,FALSE))</f>
        <v>Submitting a corporate tax declaration</v>
      </c>
      <c r="E20" s="6" t="str">
        <f>IF(VLOOKUP($C20,Aggregated_Input_BottomUp!$A:C,3,FALSE)=0,"", VLOOKUP($C20,Aggregated_Input_BottomUp!$A:C,3,FALSE))</f>
        <v>Submitting a corporate tax declaration</v>
      </c>
      <c r="F20" s="6" t="str">
        <f>IF(VLOOKUP($C20,Aggregated_Input_BottomUp!$A:D,4,FALSE)=0,"", VLOOKUP($C20,Aggregated_Input_BottomUp!$A:D,4,FALSE))</f>
        <v/>
      </c>
      <c r="G20" s="6" t="str">
        <f>IF(VLOOKUP($C20,Aggregated_Input_BottomUp!$A:E,5,FALSE)=0,"", VLOOKUP($C20,Aggregated_Input_BottomUp!$A:E,5,FALSE))</f>
        <v>Taxation Services</v>
      </c>
      <c r="H20" s="6" t="str">
        <f>IF(VLOOKUP($C20,Aggregated_Input_BottomUp!$A:F,6,FALSE)=0,"", VLOOKUP($C20,Aggregated_Input_BottomUp!$A:F,6,FALSE))</f>
        <v/>
      </c>
      <c r="I20" s="6" t="str">
        <f>IF(VLOOKUP($C20,Aggregated_Input_BottomUp!$A:G,7,FALSE)=0,"", VLOOKUP($C20,Aggregated_Input_BottomUp!$A:G,7,FALSE))</f>
        <v/>
      </c>
      <c r="J20" s="36">
        <f t="shared" si="1"/>
        <v>2</v>
      </c>
      <c r="K20" s="6"/>
      <c r="L20" s="6"/>
      <c r="M20" s="6"/>
      <c r="N20" s="6"/>
      <c r="O20" s="6"/>
      <c r="P20" s="6"/>
      <c r="Q20" s="6"/>
      <c r="R20" s="6"/>
      <c r="S20" s="6"/>
      <c r="T20" s="6"/>
    </row>
    <row r="21" spans="1:20" ht="14.5">
      <c r="A21" s="18" t="s">
        <v>16</v>
      </c>
      <c r="B21" s="20" t="s">
        <v>368</v>
      </c>
      <c r="C21" s="23" t="str">
        <f t="shared" si="0"/>
        <v>Registration Housing &amp; building service</v>
      </c>
      <c r="D21" s="26" t="str">
        <f>IF(VLOOKUP(C21,Aggregated_Input_BottomUp!A:B,2,FALSE)=0,"",VLOOKUP(C21,Aggregated_Input_BottomUp!A:B,2,FALSE))</f>
        <v>Land Registration</v>
      </c>
      <c r="E21" s="6" t="str">
        <f>IF(VLOOKUP($C21,Aggregated_Input_BottomUp!$A:C,3,FALSE)=0,"", VLOOKUP($C21,Aggregated_Input_BottomUp!$A:C,3,FALSE))</f>
        <v/>
      </c>
      <c r="F21" s="6" t="str">
        <f>IF(VLOOKUP($C21,Aggregated_Input_BottomUp!$A:D,4,FALSE)=0,"", VLOOKUP($C21,Aggregated_Input_BottomUp!$A:D,4,FALSE))</f>
        <v/>
      </c>
      <c r="G21" s="6" t="str">
        <f>IF(VLOOKUP($C21,Aggregated_Input_BottomUp!$A:E,5,FALSE)=0,"", VLOOKUP($C21,Aggregated_Input_BottomUp!$A:E,5,FALSE))</f>
        <v>Land Registration</v>
      </c>
      <c r="H21" s="6" t="str">
        <f>IF(VLOOKUP($C21,Aggregated_Input_BottomUp!$A:F,6,FALSE)=0,"", VLOOKUP($C21,Aggregated_Input_BottomUp!$A:F,6,FALSE))</f>
        <v>Cadastral and cartographic data exchange with institutions or P.A. (Interchange system, Portal for Municipalities, Provincial Offices);
 Contact Center for the correction of cadastral data;
 Update of the land registry database with Sister platform;
 Request for consultancy for land registry issues;
 Presentation of acceptance and validation of deeds for updating the building cadastre</v>
      </c>
      <c r="I21" s="6" t="str">
        <f>IF(VLOOKUP($C21,Aggregated_Input_BottomUp!$A:G,7,FALSE)=0,"", VLOOKUP($C21,Aggregated_Input_BottomUp!$A:G,7,FALSE))</f>
        <v/>
      </c>
      <c r="J21" s="36">
        <f t="shared" si="1"/>
        <v>2</v>
      </c>
      <c r="K21" s="6"/>
      <c r="L21" s="6"/>
      <c r="M21" s="6"/>
      <c r="N21" s="6"/>
      <c r="O21" s="6"/>
      <c r="P21" s="6"/>
      <c r="Q21" s="6"/>
      <c r="R21" s="6"/>
      <c r="S21" s="6"/>
      <c r="T21" s="6"/>
    </row>
    <row r="22" spans="1:20" ht="15.75" customHeight="1">
      <c r="A22" s="18" t="s">
        <v>334</v>
      </c>
      <c r="B22" s="37" t="s">
        <v>213</v>
      </c>
      <c r="C22" s="23" t="str">
        <f t="shared" si="0"/>
        <v>Taxation Agriculture &amp; food service</v>
      </c>
      <c r="D22" s="26" t="str">
        <f>IF(VLOOKUP(C22,Aggregated_Input_BottomUp!A:B,2,FALSE)=0,"",VLOOKUP(C22,Aggregated_Input_BottomUp!A:B,2,FALSE))</f>
        <v>Fisheries control</v>
      </c>
      <c r="E22" s="6" t="str">
        <f>IF(VLOOKUP($C22,Aggregated_Input_BottomUp!$A:C,3,FALSE)=0,"", VLOOKUP($C22,Aggregated_Input_BottomUp!$A:C,3,FALSE))</f>
        <v/>
      </c>
      <c r="F22" s="6" t="str">
        <f>IF(VLOOKUP($C22,Aggregated_Input_BottomUp!$A:D,4,FALSE)=0,"", VLOOKUP($C22,Aggregated_Input_BottomUp!$A:D,4,FALSE))</f>
        <v/>
      </c>
      <c r="G22" s="6" t="str">
        <f>IF(VLOOKUP($C22,Aggregated_Input_BottomUp!$A:E,5,FALSE)=0,"", VLOOKUP($C22,Aggregated_Input_BottomUp!$A:E,5,FALSE))</f>
        <v>Fisheries</v>
      </c>
      <c r="H22" s="6" t="str">
        <f>IF(VLOOKUP($C22,Aggregated_Input_BottomUp!$A:F,6,FALSE)=0,"", VLOOKUP($C22,Aggregated_Input_BottomUp!$A:F,6,FALSE))</f>
        <v>payment of taxes on the regional concession (hunting / fishing);
 Fishermen - Annual member list submission;
 Fishermen - Sending monthly list of member variations;
 payment of taxes on the regional concession (hunting / fishing)</v>
      </c>
      <c r="I22" s="6" t="str">
        <f>IF(VLOOKUP($C22,Aggregated_Input_BottomUp!$A:G,7,FALSE)=0,"", VLOOKUP($C22,Aggregated_Input_BottomUp!$A:G,7,FALSE))</f>
        <v/>
      </c>
      <c r="J22" s="36">
        <f t="shared" si="1"/>
        <v>2</v>
      </c>
      <c r="K22" s="6"/>
      <c r="L22" s="6"/>
      <c r="M22" s="6"/>
      <c r="N22" s="6"/>
      <c r="O22" s="6"/>
      <c r="P22" s="6"/>
      <c r="Q22" s="6"/>
      <c r="R22" s="6"/>
      <c r="S22" s="6"/>
      <c r="T22" s="6"/>
    </row>
    <row r="23" spans="1:20" ht="15.75" customHeight="1">
      <c r="A23" s="18" t="s">
        <v>334</v>
      </c>
      <c r="B23" s="20" t="s">
        <v>68</v>
      </c>
      <c r="C23" s="23" t="str">
        <f t="shared" si="0"/>
        <v>Taxation Work service</v>
      </c>
      <c r="D23" s="26" t="str">
        <f>IF(VLOOKUP(C23,Aggregated_Input_BottomUp!A:B,2,FALSE)=0,"",VLOOKUP(C23,Aggregated_Input_BottomUp!A:B,2,FALSE))</f>
        <v>Payment of social contributions for employees</v>
      </c>
      <c r="E23" s="6" t="str">
        <f>IF(VLOOKUP($C23,Aggregated_Input_BottomUp!$A:C,3,FALSE)=0,"", VLOOKUP($C23,Aggregated_Input_BottomUp!$A:C,3,FALSE))</f>
        <v>Payment of social contributions for employees</v>
      </c>
      <c r="F23" s="6" t="str">
        <f>IF(VLOOKUP($C23,Aggregated_Input_BottomUp!$A:D,4,FALSE)=0,"", VLOOKUP($C23,Aggregated_Input_BottomUp!$A:D,4,FALSE))</f>
        <v/>
      </c>
      <c r="G23" s="6" t="str">
        <f>IF(VLOOKUP($C23,Aggregated_Input_BottomUp!$A:E,5,FALSE)=0,"", VLOOKUP($C23,Aggregated_Input_BottomUp!$A:E,5,FALSE))</f>
        <v>Workplace Agreements</v>
      </c>
      <c r="H23" s="6" t="str">
        <f>IF(VLOOKUP($C23,Aggregated_Input_BottomUp!$A:F,6,FALSE)=0,"", VLOOKUP($C23,Aggregated_Input_BottomUp!$A:F,6,FALSE))</f>
        <v/>
      </c>
      <c r="I23" s="6" t="str">
        <f>IF(VLOOKUP($C23,Aggregated_Input_BottomUp!$A:G,7,FALSE)=0,"", VLOOKUP($C23,Aggregated_Input_BottomUp!$A:G,7,FALSE))</f>
        <v/>
      </c>
      <c r="J23" s="36">
        <f t="shared" si="1"/>
        <v>2</v>
      </c>
      <c r="K23" s="6"/>
      <c r="L23" s="6"/>
      <c r="M23" s="6"/>
      <c r="N23" s="6"/>
      <c r="O23" s="6"/>
      <c r="P23" s="6"/>
      <c r="Q23" s="6"/>
      <c r="R23" s="6"/>
      <c r="S23" s="6"/>
      <c r="T23" s="6"/>
    </row>
    <row r="24" spans="1:20" ht="15.75" customHeight="1">
      <c r="A24" s="18" t="s">
        <v>81</v>
      </c>
      <c r="B24" s="20" t="s">
        <v>169</v>
      </c>
      <c r="C24" s="23" t="str">
        <f t="shared" si="0"/>
        <v>Certification Environmental service</v>
      </c>
      <c r="D24" s="26" t="str">
        <f>IF(VLOOKUP(C24,Aggregated_Input_BottomUp!A:B,2,FALSE)=0,"",VLOOKUP(C24,Aggregated_Input_BottomUp!A:B,2,FALSE))</f>
        <v>Certificate request for energy performance of buildings</v>
      </c>
      <c r="E24" s="6" t="str">
        <f>IF(VLOOKUP($C24,Aggregated_Input_BottomUp!$A:C,3,FALSE)=0,"", VLOOKUP($C24,Aggregated_Input_BottomUp!$A:C,3,FALSE))</f>
        <v/>
      </c>
      <c r="F24" s="6" t="str">
        <f>IF(VLOOKUP($C24,Aggregated_Input_BottomUp!$A:D,4,FALSE)=0,"", VLOOKUP($C24,Aggregated_Input_BottomUp!$A:D,4,FALSE))</f>
        <v/>
      </c>
      <c r="G24" s="6" t="str">
        <f>IF(VLOOKUP($C24,Aggregated_Input_BottomUp!$A:E,5,FALSE)=0,"", VLOOKUP($C24,Aggregated_Input_BottomUp!$A:E,5,FALSE))</f>
        <v/>
      </c>
      <c r="H24" s="6" t="str">
        <f>IF(VLOOKUP($C24,Aggregated_Input_BottomUp!$A:F,6,FALSE)=0,"", VLOOKUP($C24,Aggregated_Input_BottomUp!$A:F,6,FALSE))</f>
        <v>Certificate request for energy performance of buildings (regional legislation)</v>
      </c>
      <c r="I24" s="6" t="str">
        <f>IF(VLOOKUP($C24,Aggregated_Input_BottomUp!$A:G,7,FALSE)=0,"", VLOOKUP($C24,Aggregated_Input_BottomUp!$A:G,7,FALSE))</f>
        <v/>
      </c>
      <c r="J24" s="36">
        <f t="shared" si="1"/>
        <v>1</v>
      </c>
      <c r="K24" s="6"/>
      <c r="L24" s="6"/>
      <c r="M24" s="6"/>
      <c r="N24" s="6"/>
      <c r="O24" s="6"/>
      <c r="P24" s="6"/>
      <c r="Q24" s="6"/>
      <c r="R24" s="6"/>
      <c r="S24" s="6"/>
      <c r="T24" s="6"/>
    </row>
    <row r="25" spans="1:20" ht="15.75" customHeight="1">
      <c r="A25" s="18" t="s">
        <v>81</v>
      </c>
      <c r="B25" s="20" t="s">
        <v>747</v>
      </c>
      <c r="C25" s="23" t="str">
        <f t="shared" si="0"/>
        <v>Certification Health care service</v>
      </c>
      <c r="D25" s="26" t="str">
        <f>IF(VLOOKUP(C25,Aggregated_Input_BottomUp!A:B,2,FALSE)=0,"",VLOOKUP(C25,Aggregated_Input_BottomUp!A:B,2,FALSE))</f>
        <v>Consultation of sickness certificate for employers</v>
      </c>
      <c r="E25" s="6" t="str">
        <f>IF(VLOOKUP($C25,Aggregated_Input_BottomUp!$A:C,3,FALSE)=0,"", VLOOKUP($C25,Aggregated_Input_BottomUp!$A:C,3,FALSE))</f>
        <v/>
      </c>
      <c r="F25" s="6" t="str">
        <f>IF(VLOOKUP($C25,Aggregated_Input_BottomUp!$A:D,4,FALSE)=0,"", VLOOKUP($C25,Aggregated_Input_BottomUp!$A:D,4,FALSE))</f>
        <v/>
      </c>
      <c r="G25" s="6" t="str">
        <f>IF(VLOOKUP($C25,Aggregated_Input_BottomUp!$A:E,5,FALSE)=0,"", VLOOKUP($C25,Aggregated_Input_BottomUp!$A:E,5,FALSE))</f>
        <v/>
      </c>
      <c r="H25" s="6" t="str">
        <f>IF(VLOOKUP($C25,Aggregated_Input_BottomUp!$A:F,6,FALSE)=0,"", VLOOKUP($C25,Aggregated_Input_BottomUp!$A:F,6,FALSE))</f>
        <v>Consultation of sickness certificates for employers</v>
      </c>
      <c r="I25" s="6" t="str">
        <f>IF(VLOOKUP($C25,Aggregated_Input_BottomUp!$A:G,7,FALSE)=0,"", VLOOKUP($C25,Aggregated_Input_BottomUp!$A:G,7,FALSE))</f>
        <v/>
      </c>
      <c r="J25" s="36">
        <f t="shared" si="1"/>
        <v>1</v>
      </c>
      <c r="K25" s="6"/>
      <c r="L25" s="6"/>
      <c r="M25" s="6"/>
      <c r="N25" s="6"/>
      <c r="O25" s="6"/>
      <c r="P25" s="6"/>
      <c r="Q25" s="6"/>
      <c r="R25" s="6"/>
      <c r="S25" s="6"/>
      <c r="T25" s="6"/>
    </row>
    <row r="26" spans="1:20" ht="15.75" customHeight="1">
      <c r="A26" s="18" t="s">
        <v>81</v>
      </c>
      <c r="B26" s="37" t="s">
        <v>213</v>
      </c>
      <c r="C26" s="23" t="str">
        <f t="shared" si="0"/>
        <v>Certification Agriculture &amp; food service</v>
      </c>
      <c r="D26" s="26" t="str">
        <f>IF(VLOOKUP(C26,Aggregated_Input_BottomUp!A:B,2,FALSE)=0,"",VLOOKUP(C26,Aggregated_Input_BottomUp!A:B,2,FALSE))</f>
        <v/>
      </c>
      <c r="E26" s="6" t="str">
        <f>IF(VLOOKUP($C26,Aggregated_Input_BottomUp!$A:C,3,FALSE)=0,"", VLOOKUP($C26,Aggregated_Input_BottomUp!$A:C,3,FALSE))</f>
        <v/>
      </c>
      <c r="F26" s="6" t="str">
        <f>IF(VLOOKUP($C26,Aggregated_Input_BottomUp!$A:D,4,FALSE)=0,"", VLOOKUP($C26,Aggregated_Input_BottomUp!$A:D,4,FALSE))</f>
        <v>Butchers shop licence</v>
      </c>
      <c r="G26" s="6" t="str">
        <f>IF(VLOOKUP($C26,Aggregated_Input_BottomUp!$A:E,5,FALSE)=0,"", VLOOKUP($C26,Aggregated_Input_BottomUp!$A:E,5,FALSE))</f>
        <v/>
      </c>
      <c r="H26" s="6" t="str">
        <f>IF(VLOOKUP($C26,Aggregated_Input_BottomUp!$A:F,6,FALSE)=0,"", VLOOKUP($C26,Aggregated_Input_BottomUp!$A:F,6,FALSE))</f>
        <v/>
      </c>
      <c r="I26" s="6" t="str">
        <f>IF(VLOOKUP($C26,Aggregated_Input_BottomUp!$A:G,7,FALSE)=0,"", VLOOKUP($C26,Aggregated_Input_BottomUp!$A:G,7,FALSE))</f>
        <v/>
      </c>
      <c r="J26" s="36">
        <f t="shared" si="1"/>
        <v>1</v>
      </c>
      <c r="K26" s="6"/>
      <c r="L26" s="6"/>
      <c r="M26" s="6"/>
      <c r="N26" s="6"/>
      <c r="O26" s="6"/>
      <c r="P26" s="6"/>
      <c r="Q26" s="6"/>
      <c r="R26" s="6"/>
      <c r="S26" s="6"/>
      <c r="T26" s="6"/>
    </row>
    <row r="27" spans="1:20" ht="15.75" customHeight="1">
      <c r="A27" s="18" t="s">
        <v>81</v>
      </c>
      <c r="B27" s="20" t="s">
        <v>873</v>
      </c>
      <c r="C27" s="23" t="str">
        <f t="shared" si="0"/>
        <v>Certification Animal service</v>
      </c>
      <c r="D27" s="26" t="str">
        <f>IF(VLOOKUP(C27,Aggregated_Input_BottomUp!A:B,2,FALSE)=0,"",VLOOKUP(C27,Aggregated_Input_BottomUp!A:B,2,FALSE))</f>
        <v/>
      </c>
      <c r="E27" s="6" t="str">
        <f>IF(VLOOKUP($C27,Aggregated_Input_BottomUp!$A:C,3,FALSE)=0,"", VLOOKUP($C27,Aggregated_Input_BottomUp!$A:C,3,FALSE))</f>
        <v/>
      </c>
      <c r="F27" s="6" t="str">
        <f>IF(VLOOKUP($C27,Aggregated_Input_BottomUp!$A:D,4,FALSE)=0,"", VLOOKUP($C27,Aggregated_Input_BottomUp!$A:D,4,FALSE))</f>
        <v>Boarding animals licence</v>
      </c>
      <c r="G27" s="6" t="str">
        <f>IF(VLOOKUP($C27,Aggregated_Input_BottomUp!$A:E,5,FALSE)=0,"", VLOOKUP($C27,Aggregated_Input_BottomUp!$A:E,5,FALSE))</f>
        <v/>
      </c>
      <c r="H27" s="6" t="str">
        <f>IF(VLOOKUP($C27,Aggregated_Input_BottomUp!$A:F,6,FALSE)=0,"", VLOOKUP($C27,Aggregated_Input_BottomUp!$A:F,6,FALSE))</f>
        <v/>
      </c>
      <c r="I27" s="6" t="str">
        <f>IF(VLOOKUP($C27,Aggregated_Input_BottomUp!$A:G,7,FALSE)=0,"", VLOOKUP($C27,Aggregated_Input_BottomUp!$A:G,7,FALSE))</f>
        <v/>
      </c>
      <c r="J27" s="36">
        <f t="shared" si="1"/>
        <v>1</v>
      </c>
      <c r="K27" s="6"/>
      <c r="L27" s="6"/>
      <c r="M27" s="6"/>
      <c r="N27" s="6"/>
      <c r="O27" s="6"/>
      <c r="P27" s="6"/>
      <c r="Q27" s="6"/>
      <c r="R27" s="6"/>
      <c r="S27" s="6"/>
      <c r="T27" s="6"/>
    </row>
    <row r="28" spans="1:20" ht="15.75" customHeight="1">
      <c r="A28" s="18" t="s">
        <v>81</v>
      </c>
      <c r="B28" s="37" t="s">
        <v>268</v>
      </c>
      <c r="C28" s="23" t="str">
        <f t="shared" si="0"/>
        <v>Certification Culture, sport &amp; leisure service</v>
      </c>
      <c r="D28" s="26" t="str">
        <f>IF(VLOOKUP(C28,Aggregated_Input_BottomUp!A:B,2,FALSE)=0,"",VLOOKUP(C28,Aggregated_Input_BottomUp!A:B,2,FALSE))</f>
        <v/>
      </c>
      <c r="E28" s="6" t="str">
        <f>IF(VLOOKUP($C28,Aggregated_Input_BottomUp!$A:C,3,FALSE)=0,"", VLOOKUP($C28,Aggregated_Input_BottomUp!$A:C,3,FALSE))</f>
        <v/>
      </c>
      <c r="F28" s="6" t="str">
        <f>IF(VLOOKUP($C28,Aggregated_Input_BottomUp!$A:D,4,FALSE)=0,"", VLOOKUP($C28,Aggregated_Input_BottomUp!$A:D,4,FALSE))</f>
        <v>Sex establishment licence</v>
      </c>
      <c r="G28" s="6" t="str">
        <f>IF(VLOOKUP($C28,Aggregated_Input_BottomUp!$A:E,5,FALSE)=0,"", VLOOKUP($C28,Aggregated_Input_BottomUp!$A:E,5,FALSE))</f>
        <v/>
      </c>
      <c r="H28" s="6" t="str">
        <f>IF(VLOOKUP($C28,Aggregated_Input_BottomUp!$A:F,6,FALSE)=0,"", VLOOKUP($C28,Aggregated_Input_BottomUp!$A:F,6,FALSE))</f>
        <v/>
      </c>
      <c r="I28" s="6" t="str">
        <f>IF(VLOOKUP($C28,Aggregated_Input_BottomUp!$A:G,7,FALSE)=0,"", VLOOKUP($C28,Aggregated_Input_BottomUp!$A:G,7,FALSE))</f>
        <v/>
      </c>
      <c r="J28" s="36">
        <f t="shared" si="1"/>
        <v>1</v>
      </c>
      <c r="K28" s="6"/>
      <c r="L28" s="6"/>
      <c r="M28" s="6"/>
      <c r="N28" s="6"/>
      <c r="O28" s="6"/>
      <c r="P28" s="6"/>
      <c r="Q28" s="6"/>
      <c r="R28" s="6"/>
      <c r="S28" s="6"/>
      <c r="T28" s="6"/>
    </row>
    <row r="29" spans="1:20" ht="15.75" customHeight="1">
      <c r="A29" s="18" t="s">
        <v>81</v>
      </c>
      <c r="B29" s="20" t="s">
        <v>734</v>
      </c>
      <c r="C29" s="23" t="str">
        <f t="shared" si="0"/>
        <v>Certification Family service</v>
      </c>
      <c r="D29" s="26" t="str">
        <f>IF(VLOOKUP(C29,Aggregated_Input_BottomUp!A:B,2,FALSE)=0,"",VLOOKUP(C29,Aggregated_Input_BottomUp!A:B,2,FALSE))</f>
        <v/>
      </c>
      <c r="E29" s="6" t="str">
        <f>IF(VLOOKUP($C29,Aggregated_Input_BottomUp!$A:C,3,FALSE)=0,"", VLOOKUP($C29,Aggregated_Input_BottomUp!$A:C,3,FALSE))</f>
        <v/>
      </c>
      <c r="F29" s="6" t="str">
        <f>IF(VLOOKUP($C29,Aggregated_Input_BottomUp!$A:D,4,FALSE)=0,"", VLOOKUP($C29,Aggregated_Input_BottomUp!$A:D,4,FALSE))</f>
        <v>Nursing agency licence</v>
      </c>
      <c r="G29" s="6" t="str">
        <f>IF(VLOOKUP($C29,Aggregated_Input_BottomUp!$A:E,5,FALSE)=0,"", VLOOKUP($C29,Aggregated_Input_BottomUp!$A:E,5,FALSE))</f>
        <v/>
      </c>
      <c r="H29" s="6" t="str">
        <f>IF(VLOOKUP($C29,Aggregated_Input_BottomUp!$A:F,6,FALSE)=0,"", VLOOKUP($C29,Aggregated_Input_BottomUp!$A:F,6,FALSE))</f>
        <v/>
      </c>
      <c r="I29" s="6" t="str">
        <f>IF(VLOOKUP($C29,Aggregated_Input_BottomUp!$A:G,7,FALSE)=0,"", VLOOKUP($C29,Aggregated_Input_BottomUp!$A:G,7,FALSE))</f>
        <v/>
      </c>
      <c r="J29" s="36">
        <f t="shared" si="1"/>
        <v>1</v>
      </c>
      <c r="K29" s="6"/>
      <c r="L29" s="6"/>
      <c r="M29" s="6"/>
      <c r="N29" s="6"/>
      <c r="O29" s="6"/>
      <c r="P29" s="6"/>
      <c r="Q29" s="6"/>
      <c r="R29" s="6"/>
      <c r="S29" s="6"/>
      <c r="T29" s="6"/>
    </row>
    <row r="30" spans="1:20" ht="15.75" customHeight="1">
      <c r="A30" s="18" t="s">
        <v>81</v>
      </c>
      <c r="B30" s="20" t="s">
        <v>17</v>
      </c>
      <c r="C30" s="23" t="str">
        <f t="shared" si="0"/>
        <v>Certification General business service</v>
      </c>
      <c r="D30" s="26" t="str">
        <f>IF(VLOOKUP(C30,Aggregated_Input_BottomUp!A:B,2,FALSE)=0,"",VLOOKUP(C30,Aggregated_Input_BottomUp!A:B,2,FALSE))</f>
        <v/>
      </c>
      <c r="E30" s="6" t="str">
        <f>IF(VLOOKUP($C30,Aggregated_Input_BottomUp!$A:C,3,FALSE)=0,"", VLOOKUP($C30,Aggregated_Input_BottomUp!$A:C,3,FALSE))</f>
        <v/>
      </c>
      <c r="F30" s="6" t="str">
        <f>IF(VLOOKUP($C30,Aggregated_Input_BottomUp!$A:D,4,FALSE)=0,"", VLOOKUP($C30,Aggregated_Input_BottomUp!$A:D,4,FALSE))</f>
        <v>Door supervisor licence</v>
      </c>
      <c r="G30" s="6" t="str">
        <f>IF(VLOOKUP($C30,Aggregated_Input_BottomUp!$A:E,5,FALSE)=0,"", VLOOKUP($C30,Aggregated_Input_BottomUp!$A:E,5,FALSE))</f>
        <v/>
      </c>
      <c r="H30" s="6" t="str">
        <f>IF(VLOOKUP($C30,Aggregated_Input_BottomUp!$A:F,6,FALSE)=0,"", VLOOKUP($C30,Aggregated_Input_BottomUp!$A:F,6,FALSE))</f>
        <v/>
      </c>
      <c r="I30" s="6" t="str">
        <f>IF(VLOOKUP($C30,Aggregated_Input_BottomUp!$A:G,7,FALSE)=0,"", VLOOKUP($C30,Aggregated_Input_BottomUp!$A:G,7,FALSE))</f>
        <v/>
      </c>
      <c r="J30" s="36">
        <f t="shared" si="1"/>
        <v>1</v>
      </c>
      <c r="K30" s="6"/>
      <c r="L30" s="6"/>
      <c r="M30" s="6"/>
      <c r="N30" s="6"/>
      <c r="O30" s="6"/>
      <c r="P30" s="6"/>
      <c r="Q30" s="6"/>
      <c r="R30" s="6"/>
      <c r="S30" s="6"/>
      <c r="T30" s="6"/>
    </row>
    <row r="31" spans="1:20" ht="15.75" customHeight="1">
      <c r="A31" s="18" t="s">
        <v>81</v>
      </c>
      <c r="B31" s="20" t="s">
        <v>1002</v>
      </c>
      <c r="C31" s="23" t="str">
        <f t="shared" si="0"/>
        <v>Certification Life event &amp; identity service</v>
      </c>
      <c r="D31" s="26" t="str">
        <f>IF(VLOOKUP(C31,Aggregated_Input_BottomUp!A:B,2,FALSE)=0,"",VLOOKUP(C31,Aggregated_Input_BottomUp!A:B,2,FALSE))</f>
        <v/>
      </c>
      <c r="E31" s="6" t="str">
        <f>IF(VLOOKUP($C31,Aggregated_Input_BottomUp!$A:C,3,FALSE)=0,"", VLOOKUP($C31,Aggregated_Input_BottomUp!$A:C,3,FALSE))</f>
        <v/>
      </c>
      <c r="F31" s="6" t="str">
        <f>IF(VLOOKUP($C31,Aggregated_Input_BottomUp!$A:D,4,FALSE)=0,"", VLOOKUP($C31,Aggregated_Input_BottomUp!$A:D,4,FALSE))</f>
        <v>Wedding venue licence</v>
      </c>
      <c r="G31" s="6" t="str">
        <f>IF(VLOOKUP($C31,Aggregated_Input_BottomUp!$A:E,5,FALSE)=0,"", VLOOKUP($C31,Aggregated_Input_BottomUp!$A:E,5,FALSE))</f>
        <v/>
      </c>
      <c r="H31" s="6" t="str">
        <f>IF(VLOOKUP($C31,Aggregated_Input_BottomUp!$A:F,6,FALSE)=0,"", VLOOKUP($C31,Aggregated_Input_BottomUp!$A:F,6,FALSE))</f>
        <v/>
      </c>
      <c r="I31" s="6" t="str">
        <f>IF(VLOOKUP($C31,Aggregated_Input_BottomUp!$A:G,7,FALSE)=0,"", VLOOKUP($C31,Aggregated_Input_BottomUp!$A:G,7,FALSE))</f>
        <v/>
      </c>
      <c r="J31" s="36">
        <f t="shared" si="1"/>
        <v>1</v>
      </c>
      <c r="K31" s="6"/>
      <c r="L31" s="6"/>
      <c r="M31" s="6"/>
      <c r="N31" s="6"/>
      <c r="O31" s="6"/>
      <c r="P31" s="6"/>
      <c r="Q31" s="6"/>
      <c r="R31" s="6"/>
      <c r="S31" s="6"/>
      <c r="T31" s="6"/>
    </row>
    <row r="32" spans="1:20" ht="15.75" customHeight="1">
      <c r="A32" s="18" t="s">
        <v>81</v>
      </c>
      <c r="B32" s="20" t="s">
        <v>416</v>
      </c>
      <c r="C32" s="23" t="str">
        <f t="shared" si="0"/>
        <v>Certification Media service</v>
      </c>
      <c r="D32" s="26" t="str">
        <f>IF(VLOOKUP(C32,Aggregated_Input_BottomUp!A:B,2,FALSE)=0,"",VLOOKUP(C32,Aggregated_Input_BottomUp!A:B,2,FALSE))</f>
        <v/>
      </c>
      <c r="E32" s="6" t="str">
        <f>IF(VLOOKUP($C32,Aggregated_Input_BottomUp!$A:C,3,FALSE)=0,"", VLOOKUP($C32,Aggregated_Input_BottomUp!$A:C,3,FALSE))</f>
        <v/>
      </c>
      <c r="F32" s="6" t="str">
        <f>IF(VLOOKUP($C32,Aggregated_Input_BottomUp!$A:D,4,FALSE)=0,"", VLOOKUP($C32,Aggregated_Input_BottomUp!$A:D,4,FALSE))</f>
        <v>Domestic TV and radio licence</v>
      </c>
      <c r="G32" s="6" t="str">
        <f>IF(VLOOKUP($C32,Aggregated_Input_BottomUp!$A:E,5,FALSE)=0,"", VLOOKUP($C32,Aggregated_Input_BottomUp!$A:E,5,FALSE))</f>
        <v/>
      </c>
      <c r="H32" s="6" t="str">
        <f>IF(VLOOKUP($C32,Aggregated_Input_BottomUp!$A:F,6,FALSE)=0,"", VLOOKUP($C32,Aggregated_Input_BottomUp!$A:F,6,FALSE))</f>
        <v/>
      </c>
      <c r="I32" s="6" t="str">
        <f>IF(VLOOKUP($C32,Aggregated_Input_BottomUp!$A:G,7,FALSE)=0,"", VLOOKUP($C32,Aggregated_Input_BottomUp!$A:G,7,FALSE))</f>
        <v/>
      </c>
      <c r="J32" s="36">
        <f t="shared" si="1"/>
        <v>1</v>
      </c>
      <c r="K32" s="6"/>
      <c r="L32" s="6"/>
      <c r="M32" s="6"/>
      <c r="N32" s="6"/>
      <c r="O32" s="6"/>
      <c r="P32" s="6"/>
      <c r="Q32" s="6"/>
      <c r="R32" s="6"/>
      <c r="S32" s="6"/>
      <c r="T32" s="6"/>
    </row>
    <row r="33" spans="1:20" ht="15.75" customHeight="1">
      <c r="A33" s="18" t="s">
        <v>81</v>
      </c>
      <c r="B33" s="20" t="s">
        <v>1063</v>
      </c>
      <c r="C33" s="23" t="str">
        <f t="shared" si="0"/>
        <v>Certification Natural resources service</v>
      </c>
      <c r="D33" s="26" t="str">
        <f>IF(VLOOKUP(C33,Aggregated_Input_BottomUp!A:B,2,FALSE)=0,"",VLOOKUP(C33,Aggregated_Input_BottomUp!A:B,2,FALSE))</f>
        <v/>
      </c>
      <c r="E33" s="6" t="str">
        <f>IF(VLOOKUP($C33,Aggregated_Input_BottomUp!$A:C,3,FALSE)=0,"", VLOOKUP($C33,Aggregated_Input_BottomUp!$A:C,3,FALSE))</f>
        <v/>
      </c>
      <c r="F33" s="6" t="str">
        <f>IF(VLOOKUP($C33,Aggregated_Input_BottomUp!$A:D,4,FALSE)=0,"", VLOOKUP($C33,Aggregated_Input_BottomUp!$A:D,4,FALSE))</f>
        <v>Geothermal energy plant licence</v>
      </c>
      <c r="G33" s="6" t="str">
        <f>IF(VLOOKUP($C33,Aggregated_Input_BottomUp!$A:E,5,FALSE)=0,"", VLOOKUP($C33,Aggregated_Input_BottomUp!$A:E,5,FALSE))</f>
        <v/>
      </c>
      <c r="H33" s="6" t="str">
        <f>IF(VLOOKUP($C33,Aggregated_Input_BottomUp!$A:F,6,FALSE)=0,"", VLOOKUP($C33,Aggregated_Input_BottomUp!$A:F,6,FALSE))</f>
        <v/>
      </c>
      <c r="I33" s="6" t="str">
        <f>IF(VLOOKUP($C33,Aggregated_Input_BottomUp!$A:G,7,FALSE)=0,"", VLOOKUP($C33,Aggregated_Input_BottomUp!$A:G,7,FALSE))</f>
        <v/>
      </c>
      <c r="J33" s="36">
        <f t="shared" si="1"/>
        <v>1</v>
      </c>
      <c r="K33" s="6"/>
      <c r="L33" s="6"/>
      <c r="M33" s="6"/>
      <c r="N33" s="6"/>
      <c r="O33" s="6"/>
      <c r="P33" s="6"/>
      <c r="Q33" s="6"/>
      <c r="R33" s="6"/>
      <c r="S33" s="6"/>
      <c r="T33" s="6"/>
    </row>
    <row r="34" spans="1:20" ht="15.75" customHeight="1">
      <c r="A34" s="18" t="s">
        <v>81</v>
      </c>
      <c r="B34" s="37" t="s">
        <v>772</v>
      </c>
      <c r="C34" s="23" t="str">
        <f t="shared" si="0"/>
        <v>Certification Public space management &amp; heritage service</v>
      </c>
      <c r="D34" s="26" t="str">
        <f>IF(VLOOKUP(C34,Aggregated_Input_BottomUp!A:B,2,FALSE)=0,"",VLOOKUP(C34,Aggregated_Input_BottomUp!A:B,2,FALSE))</f>
        <v/>
      </c>
      <c r="E34" s="6" t="str">
        <f>IF(VLOOKUP($C34,Aggregated_Input_BottomUp!$A:C,3,FALSE)=0,"", VLOOKUP($C34,Aggregated_Input_BottomUp!$A:C,3,FALSE))</f>
        <v/>
      </c>
      <c r="F34" s="6" t="str">
        <f>IF(VLOOKUP($C34,Aggregated_Input_BottomUp!$A:D,4,FALSE)=0,"", VLOOKUP($C34,Aggregated_Input_BottomUp!$A:D,4,FALSE))</f>
        <v>Demonstrations and parades permission</v>
      </c>
      <c r="G34" s="6" t="str">
        <f>IF(VLOOKUP($C34,Aggregated_Input_BottomUp!$A:E,5,FALSE)=0,"", VLOOKUP($C34,Aggregated_Input_BottomUp!$A:E,5,FALSE))</f>
        <v/>
      </c>
      <c r="H34" s="6" t="str">
        <f>IF(VLOOKUP($C34,Aggregated_Input_BottomUp!$A:F,6,FALSE)=0,"", VLOOKUP($C34,Aggregated_Input_BottomUp!$A:F,6,FALSE))</f>
        <v/>
      </c>
      <c r="I34" s="6" t="str">
        <f>IF(VLOOKUP($C34,Aggregated_Input_BottomUp!$A:G,7,FALSE)=0,"", VLOOKUP($C34,Aggregated_Input_BottomUp!$A:G,7,FALSE))</f>
        <v/>
      </c>
      <c r="J34" s="36">
        <f t="shared" si="1"/>
        <v>1</v>
      </c>
      <c r="K34" s="6"/>
      <c r="L34" s="6"/>
      <c r="M34" s="6"/>
      <c r="N34" s="6"/>
      <c r="O34" s="6"/>
      <c r="P34" s="6"/>
      <c r="Q34" s="6"/>
      <c r="R34" s="6"/>
      <c r="S34" s="6"/>
      <c r="T34" s="6"/>
    </row>
    <row r="35" spans="1:20" ht="15.75" customHeight="1">
      <c r="A35" s="18" t="s">
        <v>81</v>
      </c>
      <c r="B35" s="20" t="s">
        <v>785</v>
      </c>
      <c r="C35" s="23" t="str">
        <f t="shared" si="0"/>
        <v>Certification Retail service</v>
      </c>
      <c r="D35" s="26" t="str">
        <f>IF(VLOOKUP(C35,Aggregated_Input_BottomUp!A:B,2,FALSE)=0,"",VLOOKUP(C35,Aggregated_Input_BottomUp!A:B,2,FALSE))</f>
        <v/>
      </c>
      <c r="E35" s="6" t="str">
        <f>IF(VLOOKUP($C35,Aggregated_Input_BottomUp!$A:C,3,FALSE)=0,"", VLOOKUP($C35,Aggregated_Input_BottomUp!$A:C,3,FALSE))</f>
        <v/>
      </c>
      <c r="F35" s="6" t="str">
        <f>IF(VLOOKUP($C35,Aggregated_Input_BottomUp!$A:D,4,FALSE)=0,"", VLOOKUP($C35,Aggregated_Input_BottomUp!$A:D,4,FALSE))</f>
        <v>Poisons licence</v>
      </c>
      <c r="G35" s="6" t="str">
        <f>IF(VLOOKUP($C35,Aggregated_Input_BottomUp!$A:E,5,FALSE)=0,"", VLOOKUP($C35,Aggregated_Input_BottomUp!$A:E,5,FALSE))</f>
        <v/>
      </c>
      <c r="H35" s="6" t="str">
        <f>IF(VLOOKUP($C35,Aggregated_Input_BottomUp!$A:F,6,FALSE)=0,"", VLOOKUP($C35,Aggregated_Input_BottomUp!$A:F,6,FALSE))</f>
        <v/>
      </c>
      <c r="I35" s="6" t="str">
        <f>IF(VLOOKUP($C35,Aggregated_Input_BottomUp!$A:G,7,FALSE)=0,"", VLOOKUP($C35,Aggregated_Input_BottomUp!$A:G,7,FALSE))</f>
        <v/>
      </c>
      <c r="J35" s="36">
        <f t="shared" si="1"/>
        <v>1</v>
      </c>
      <c r="K35" s="6"/>
      <c r="L35" s="6"/>
      <c r="M35" s="6"/>
      <c r="N35" s="6"/>
      <c r="O35" s="6"/>
      <c r="P35" s="6"/>
      <c r="Q35" s="6"/>
      <c r="R35" s="6"/>
      <c r="S35" s="6"/>
      <c r="T35" s="6"/>
    </row>
    <row r="36" spans="1:20" ht="15.75" customHeight="1">
      <c r="A36" s="18" t="s">
        <v>81</v>
      </c>
      <c r="B36" s="37" t="s">
        <v>797</v>
      </c>
      <c r="C36" s="23" t="str">
        <f t="shared" si="0"/>
        <v>Certification Tourism &amp; travelling service</v>
      </c>
      <c r="D36" s="26" t="str">
        <f>IF(VLOOKUP(C36,Aggregated_Input_BottomUp!A:B,2,FALSE)=0,"",VLOOKUP(C36,Aggregated_Input_BottomUp!A:B,2,FALSE))</f>
        <v/>
      </c>
      <c r="E36" s="6" t="str">
        <f>IF(VLOOKUP($C36,Aggregated_Input_BottomUp!$A:C,3,FALSE)=0,"", VLOOKUP($C36,Aggregated_Input_BottomUp!$A:C,3,FALSE))</f>
        <v/>
      </c>
      <c r="F36" s="6" t="str">
        <f>IF(VLOOKUP($C36,Aggregated_Input_BottomUp!$A:D,4,FALSE)=0,"", VLOOKUP($C36,Aggregated_Input_BottomUp!$A:D,4,FALSE))</f>
        <v>Tourist accommodation certificate</v>
      </c>
      <c r="G36" s="6" t="str">
        <f>IF(VLOOKUP($C36,Aggregated_Input_BottomUp!$A:E,5,FALSE)=0,"", VLOOKUP($C36,Aggregated_Input_BottomUp!$A:E,5,FALSE))</f>
        <v/>
      </c>
      <c r="H36" s="6" t="str">
        <f>IF(VLOOKUP($C36,Aggregated_Input_BottomUp!$A:F,6,FALSE)=0,"", VLOOKUP($C36,Aggregated_Input_BottomUp!$A:F,6,FALSE))</f>
        <v/>
      </c>
      <c r="I36" s="6" t="str">
        <f>IF(VLOOKUP($C36,Aggregated_Input_BottomUp!$A:G,7,FALSE)=0,"", VLOOKUP($C36,Aggregated_Input_BottomUp!$A:G,7,FALSE))</f>
        <v/>
      </c>
      <c r="J36" s="36">
        <f t="shared" si="1"/>
        <v>1</v>
      </c>
      <c r="K36" s="6"/>
      <c r="L36" s="6"/>
      <c r="M36" s="6"/>
      <c r="N36" s="6"/>
      <c r="O36" s="6"/>
      <c r="P36" s="6"/>
      <c r="Q36" s="6"/>
      <c r="R36" s="6"/>
      <c r="S36" s="6"/>
      <c r="T36" s="6"/>
    </row>
    <row r="37" spans="1:20" ht="15.75" customHeight="1">
      <c r="A37" s="18" t="s">
        <v>81</v>
      </c>
      <c r="B37" s="37" t="s">
        <v>495</v>
      </c>
      <c r="C37" s="23" t="str">
        <f t="shared" si="0"/>
        <v>Certification Utilities service</v>
      </c>
      <c r="D37" s="26" t="str">
        <f>IF(VLOOKUP(C37,Aggregated_Input_BottomUp!A:B,2,FALSE)=0,"",VLOOKUP(C37,Aggregated_Input_BottomUp!A:B,2,FALSE))</f>
        <v/>
      </c>
      <c r="E37" s="6" t="str">
        <f>IF(VLOOKUP($C37,Aggregated_Input_BottomUp!$A:C,3,FALSE)=0,"", VLOOKUP($C37,Aggregated_Input_BottomUp!$A:C,3,FALSE))</f>
        <v/>
      </c>
      <c r="F37" s="6" t="str">
        <f>IF(VLOOKUP($C37,Aggregated_Input_BottomUp!$A:D,4,FALSE)=0,"", VLOOKUP($C37,Aggregated_Input_BottomUp!$A:D,4,FALSE))</f>
        <v>Gas supplier licence</v>
      </c>
      <c r="G37" s="6" t="str">
        <f>IF(VLOOKUP($C37,Aggregated_Input_BottomUp!$A:E,5,FALSE)=0,"", VLOOKUP($C37,Aggregated_Input_BottomUp!$A:E,5,FALSE))</f>
        <v/>
      </c>
      <c r="H37" s="6" t="str">
        <f>IF(VLOOKUP($C37,Aggregated_Input_BottomUp!$A:F,6,FALSE)=0,"", VLOOKUP($C37,Aggregated_Input_BottomUp!$A:F,6,FALSE))</f>
        <v/>
      </c>
      <c r="I37" s="6" t="str">
        <f>IF(VLOOKUP($C37,Aggregated_Input_BottomUp!$A:G,7,FALSE)=0,"", VLOOKUP($C37,Aggregated_Input_BottomUp!$A:G,7,FALSE))</f>
        <v/>
      </c>
      <c r="J37" s="36">
        <f t="shared" si="1"/>
        <v>1</v>
      </c>
      <c r="K37" s="6"/>
      <c r="L37" s="6"/>
      <c r="M37" s="6"/>
      <c r="N37" s="6"/>
      <c r="O37" s="6"/>
      <c r="P37" s="6"/>
      <c r="Q37" s="6"/>
      <c r="R37" s="6"/>
      <c r="S37" s="6"/>
      <c r="T37" s="6"/>
    </row>
    <row r="38" spans="1:20" ht="15.75" customHeight="1">
      <c r="A38" s="18" t="s">
        <v>99</v>
      </c>
      <c r="B38" s="20" t="s">
        <v>545</v>
      </c>
      <c r="C38" s="23" t="str">
        <f t="shared" si="0"/>
        <v>Control &amp; monitoring Border control service</v>
      </c>
      <c r="D38" s="26" t="str">
        <f>IF(VLOOKUP(C38,Aggregated_Input_BottomUp!A:B,2,FALSE)=0,"",VLOOKUP(C38,Aggregated_Input_BottomUp!A:B,2,FALSE))</f>
        <v>Customs inspection</v>
      </c>
      <c r="E38" s="6" t="str">
        <f>IF(VLOOKUP($C38,Aggregated_Input_BottomUp!$A:C,3,FALSE)=0,"", VLOOKUP($C38,Aggregated_Input_BottomUp!$A:C,3,FALSE))</f>
        <v/>
      </c>
      <c r="F38" s="6" t="str">
        <f>IF(VLOOKUP($C38,Aggregated_Input_BottomUp!$A:D,4,FALSE)=0,"", VLOOKUP($C38,Aggregated_Input_BottomUp!$A:D,4,FALSE))</f>
        <v/>
      </c>
      <c r="G38" s="6" t="str">
        <f>IF(VLOOKUP($C38,Aggregated_Input_BottomUp!$A:E,5,FALSE)=0,"", VLOOKUP($C38,Aggregated_Input_BottomUp!$A:E,5,FALSE))</f>
        <v>Customs Inspection</v>
      </c>
      <c r="H38" s="6" t="str">
        <f>IF(VLOOKUP($C38,Aggregated_Input_BottomUp!$A:F,6,FALSE)=0,"", VLOOKUP($C38,Aggregated_Input_BottomUp!$A:F,6,FALSE))</f>
        <v/>
      </c>
      <c r="I38" s="6" t="str">
        <f>IF(VLOOKUP($C38,Aggregated_Input_BottomUp!$A:G,7,FALSE)=0,"", VLOOKUP($C38,Aggregated_Input_BottomUp!$A:G,7,FALSE))</f>
        <v/>
      </c>
      <c r="J38" s="36">
        <f t="shared" si="1"/>
        <v>1</v>
      </c>
      <c r="K38" s="6"/>
      <c r="L38" s="6"/>
      <c r="M38" s="6"/>
      <c r="N38" s="6"/>
      <c r="O38" s="6"/>
      <c r="P38" s="6"/>
      <c r="Q38" s="6"/>
      <c r="R38" s="6"/>
      <c r="S38" s="6"/>
      <c r="T38" s="6"/>
    </row>
    <row r="39" spans="1:20" ht="15.75" customHeight="1">
      <c r="A39" s="18" t="s">
        <v>99</v>
      </c>
      <c r="B39" s="20" t="s">
        <v>17</v>
      </c>
      <c r="C39" s="23" t="str">
        <f t="shared" si="0"/>
        <v>Control &amp; monitoring General business service</v>
      </c>
      <c r="D39" s="26" t="str">
        <f>IF(VLOOKUP(C39,Aggregated_Input_BottomUp!A:B,2,FALSE)=0,"",VLOOKUP(C39,Aggregated_Input_BottomUp!A:B,2,FALSE))</f>
        <v>Chemical and pesticide control</v>
      </c>
      <c r="E39" s="6" t="str">
        <f>IF(VLOOKUP($C39,Aggregated_Input_BottomUp!$A:C,3,FALSE)=0,"", VLOOKUP($C39,Aggregated_Input_BottomUp!$A:C,3,FALSE))</f>
        <v/>
      </c>
      <c r="F39" s="6" t="str">
        <f>IF(VLOOKUP($C39,Aggregated_Input_BottomUp!$A:D,4,FALSE)=0,"", VLOOKUP($C39,Aggregated_Input_BottomUp!$A:D,4,FALSE))</f>
        <v/>
      </c>
      <c r="G39" s="6" t="str">
        <f>IF(VLOOKUP($C39,Aggregated_Input_BottomUp!$A:E,5,FALSE)=0,"", VLOOKUP($C39,Aggregated_Input_BottomUp!$A:E,5,FALSE))</f>
        <v>Chemical and Pesticide Control</v>
      </c>
      <c r="H39" s="6" t="str">
        <f>IF(VLOOKUP($C39,Aggregated_Input_BottomUp!$A:F,6,FALSE)=0,"", VLOOKUP($C39,Aggregated_Input_BottomUp!$A:F,6,FALSE))</f>
        <v/>
      </c>
      <c r="I39" s="6" t="str">
        <f>IF(VLOOKUP($C39,Aggregated_Input_BottomUp!$A:G,7,FALSE)=0,"", VLOOKUP($C39,Aggregated_Input_BottomUp!$A:G,7,FALSE))</f>
        <v/>
      </c>
      <c r="J39" s="36">
        <f t="shared" si="1"/>
        <v>1</v>
      </c>
      <c r="K39" s="6"/>
      <c r="L39" s="6"/>
      <c r="M39" s="6"/>
      <c r="N39" s="6"/>
      <c r="O39" s="6"/>
      <c r="P39" s="6"/>
      <c r="Q39" s="6"/>
      <c r="R39" s="6"/>
      <c r="S39" s="6"/>
      <c r="T39" s="6"/>
    </row>
    <row r="40" spans="1:20" ht="15.75" customHeight="1">
      <c r="A40" s="18" t="s">
        <v>99</v>
      </c>
      <c r="B40" s="20" t="s">
        <v>598</v>
      </c>
      <c r="C40" s="23" t="str">
        <f t="shared" si="0"/>
        <v>Control &amp; monitoring General government service</v>
      </c>
      <c r="D40" s="26" t="str">
        <f>IF(VLOOKUP(C40,Aggregated_Input_BottomUp!A:B,2,FALSE)=0,"",VLOOKUP(C40,Aggregated_Input_BottomUp!A:B,2,FALSE))</f>
        <v>Regulatory standards and reporting guidelines</v>
      </c>
      <c r="E40" s="6" t="str">
        <f>IF(VLOOKUP($C40,Aggregated_Input_BottomUp!$A:C,3,FALSE)=0,"", VLOOKUP($C40,Aggregated_Input_BottomUp!$A:C,3,FALSE))</f>
        <v/>
      </c>
      <c r="F40" s="6" t="str">
        <f>IF(VLOOKUP($C40,Aggregated_Input_BottomUp!$A:D,4,FALSE)=0,"", VLOOKUP($C40,Aggregated_Input_BottomUp!$A:D,4,FALSE))</f>
        <v/>
      </c>
      <c r="G40" s="6" t="str">
        <f>IF(VLOOKUP($C40,Aggregated_Input_BottomUp!$A:E,5,FALSE)=0,"", VLOOKUP($C40,Aggregated_Input_BottomUp!$A:E,5,FALSE))</f>
        <v>Regulatory Standards / Reporting Guidelines</v>
      </c>
      <c r="H40" s="6" t="str">
        <f>IF(VLOOKUP($C40,Aggregated_Input_BottomUp!$A:F,6,FALSE)=0,"", VLOOKUP($C40,Aggregated_Input_BottomUp!$A:F,6,FALSE))</f>
        <v/>
      </c>
      <c r="I40" s="6" t="str">
        <f>IF(VLOOKUP($C40,Aggregated_Input_BottomUp!$A:G,7,FALSE)=0,"", VLOOKUP($C40,Aggregated_Input_BottomUp!$A:G,7,FALSE))</f>
        <v/>
      </c>
      <c r="J40" s="36">
        <f t="shared" si="1"/>
        <v>1</v>
      </c>
      <c r="K40" s="6"/>
      <c r="L40" s="6"/>
      <c r="M40" s="6"/>
      <c r="N40" s="6"/>
      <c r="O40" s="6"/>
      <c r="P40" s="6"/>
      <c r="Q40" s="6"/>
      <c r="R40" s="6"/>
      <c r="S40" s="6"/>
      <c r="T40" s="6"/>
    </row>
    <row r="41" spans="1:20" ht="15.75" customHeight="1">
      <c r="A41" s="18" t="s">
        <v>99</v>
      </c>
      <c r="B41" s="20" t="s">
        <v>747</v>
      </c>
      <c r="C41" s="23" t="str">
        <f t="shared" si="0"/>
        <v>Control &amp; monitoring Health care service</v>
      </c>
      <c r="D41" s="26" t="str">
        <f>IF(VLOOKUP(C41,Aggregated_Input_BottomUp!A:B,2,FALSE)=0,"",VLOOKUP(C41,Aggregated_Input_BottomUp!A:B,2,FALSE))</f>
        <v>Screening for disease</v>
      </c>
      <c r="E41" s="6" t="str">
        <f>IF(VLOOKUP($C41,Aggregated_Input_BottomUp!$A:C,3,FALSE)=0,"", VLOOKUP($C41,Aggregated_Input_BottomUp!$A:C,3,FALSE))</f>
        <v/>
      </c>
      <c r="F41" s="6" t="str">
        <f>IF(VLOOKUP($C41,Aggregated_Input_BottomUp!$A:D,4,FALSE)=0,"", VLOOKUP($C41,Aggregated_Input_BottomUp!$A:D,4,FALSE))</f>
        <v/>
      </c>
      <c r="G41" s="6" t="str">
        <f>IF(VLOOKUP($C41,Aggregated_Input_BottomUp!$A:E,5,FALSE)=0,"", VLOOKUP($C41,Aggregated_Input_BottomUp!$A:E,5,FALSE))</f>
        <v>Screening for Disease</v>
      </c>
      <c r="H41" s="6" t="str">
        <f>IF(VLOOKUP($C41,Aggregated_Input_BottomUp!$A:F,6,FALSE)=0,"", VLOOKUP($C41,Aggregated_Input_BottomUp!$A:F,6,FALSE))</f>
        <v/>
      </c>
      <c r="I41" s="6" t="str">
        <f>IF(VLOOKUP($C41,Aggregated_Input_BottomUp!$A:G,7,FALSE)=0,"", VLOOKUP($C41,Aggregated_Input_BottomUp!$A:G,7,FALSE))</f>
        <v/>
      </c>
      <c r="J41" s="36">
        <f t="shared" si="1"/>
        <v>1</v>
      </c>
      <c r="K41" s="6"/>
      <c r="L41" s="6"/>
      <c r="M41" s="6"/>
      <c r="N41" s="6"/>
      <c r="O41" s="6"/>
      <c r="P41" s="6"/>
      <c r="Q41" s="6"/>
      <c r="R41" s="6"/>
      <c r="S41" s="6"/>
      <c r="T41" s="6"/>
    </row>
    <row r="42" spans="1:20" ht="15.75" customHeight="1">
      <c r="A42" s="18" t="s">
        <v>99</v>
      </c>
      <c r="B42" s="37" t="s">
        <v>54</v>
      </c>
      <c r="C42" s="23" t="str">
        <f t="shared" si="0"/>
        <v>Control &amp; monitoring Transportation &amp; Transportation infrastructure service</v>
      </c>
      <c r="D42" s="26" t="str">
        <f>IF(VLOOKUP(C42,Aggregated_Input_BottomUp!A:B,2,FALSE)=0,"",VLOOKUP(C42,Aggregated_Input_BottomUp!A:B,2,FALSE))</f>
        <v>Air transport services</v>
      </c>
      <c r="E42" s="6" t="str">
        <f>IF(VLOOKUP($C42,Aggregated_Input_BottomUp!$A:C,3,FALSE)=0,"", VLOOKUP($C42,Aggregated_Input_BottomUp!$A:C,3,FALSE))</f>
        <v/>
      </c>
      <c r="F42" s="6" t="str">
        <f>IF(VLOOKUP($C42,Aggregated_Input_BottomUp!$A:D,4,FALSE)=0,"", VLOOKUP($C42,Aggregated_Input_BottomUp!$A:D,4,FALSE))</f>
        <v/>
      </c>
      <c r="G42" s="6" t="str">
        <f>IF(VLOOKUP($C42,Aggregated_Input_BottomUp!$A:E,5,FALSE)=0,"", VLOOKUP($C42,Aggregated_Input_BottomUp!$A:E,5,FALSE))</f>
        <v>Air Transport</v>
      </c>
      <c r="H42" s="6" t="str">
        <f>IF(VLOOKUP($C42,Aggregated_Input_BottomUp!$A:F,6,FALSE)=0,"", VLOOKUP($C42,Aggregated_Input_BottomUp!$A:F,6,FALSE))</f>
        <v/>
      </c>
      <c r="I42" s="6" t="str">
        <f>IF(VLOOKUP($C42,Aggregated_Input_BottomUp!$A:G,7,FALSE)=0,"", VLOOKUP($C42,Aggregated_Input_BottomUp!$A:G,7,FALSE))</f>
        <v/>
      </c>
      <c r="J42" s="36">
        <f t="shared" si="1"/>
        <v>1</v>
      </c>
      <c r="K42" s="6"/>
      <c r="L42" s="6"/>
      <c r="M42" s="6"/>
      <c r="N42" s="6"/>
      <c r="O42" s="6"/>
      <c r="P42" s="6"/>
      <c r="Q42" s="6"/>
      <c r="R42" s="6"/>
      <c r="S42" s="6"/>
      <c r="T42" s="6"/>
    </row>
    <row r="43" spans="1:20" ht="15.75" customHeight="1">
      <c r="A43" s="18" t="s">
        <v>99</v>
      </c>
      <c r="B43" s="37" t="s">
        <v>213</v>
      </c>
      <c r="C43" s="23" t="str">
        <f t="shared" si="0"/>
        <v>Control &amp; monitoring Agriculture &amp; food service</v>
      </c>
      <c r="D43" s="26" t="str">
        <f>IF(VLOOKUP(C43,Aggregated_Input_BottomUp!A:B,2,FALSE)=0,"",VLOOKUP(C43,Aggregated_Input_BottomUp!A:B,2,FALSE))</f>
        <v/>
      </c>
      <c r="E43" s="6" t="str">
        <f>IF(VLOOKUP($C43,Aggregated_Input_BottomUp!$A:C,3,FALSE)=0,"", VLOOKUP($C43,Aggregated_Input_BottomUp!$A:C,3,FALSE))</f>
        <v/>
      </c>
      <c r="F43" s="6" t="str">
        <f>IF(VLOOKUP($C43,Aggregated_Input_BottomUp!$A:D,4,FALSE)=0,"", VLOOKUP($C43,Aggregated_Input_BottomUp!$A:D,4,FALSE))</f>
        <v>Food safety inspections</v>
      </c>
      <c r="G43" s="6" t="str">
        <f>IF(VLOOKUP($C43,Aggregated_Input_BottomUp!$A:E,5,FALSE)=0,"", VLOOKUP($C43,Aggregated_Input_BottomUp!$A:E,5,FALSE))</f>
        <v/>
      </c>
      <c r="H43" s="6" t="str">
        <f>IF(VLOOKUP($C43,Aggregated_Input_BottomUp!$A:F,6,FALSE)=0,"", VLOOKUP($C43,Aggregated_Input_BottomUp!$A:F,6,FALSE))</f>
        <v/>
      </c>
      <c r="I43" s="6" t="str">
        <f>IF(VLOOKUP($C43,Aggregated_Input_BottomUp!$A:G,7,FALSE)=0,"", VLOOKUP($C43,Aggregated_Input_BottomUp!$A:G,7,FALSE))</f>
        <v/>
      </c>
      <c r="J43" s="36">
        <f t="shared" si="1"/>
        <v>1</v>
      </c>
      <c r="K43" s="6"/>
      <c r="L43" s="6"/>
      <c r="M43" s="6"/>
      <c r="N43" s="6"/>
      <c r="O43" s="6"/>
      <c r="P43" s="6"/>
      <c r="Q43" s="6"/>
      <c r="R43" s="6"/>
      <c r="S43" s="6"/>
      <c r="T43" s="6"/>
    </row>
    <row r="44" spans="1:20" ht="15.75" customHeight="1">
      <c r="A44" s="18" t="s">
        <v>99</v>
      </c>
      <c r="B44" s="20" t="s">
        <v>873</v>
      </c>
      <c r="C44" s="23" t="str">
        <f t="shared" si="0"/>
        <v>Control &amp; monitoring Animal service</v>
      </c>
      <c r="D44" s="26" t="str">
        <f>IF(VLOOKUP(C44,Aggregated_Input_BottomUp!A:B,2,FALSE)=0,"",VLOOKUP(C44,Aggregated_Input_BottomUp!A:B,2,FALSE))</f>
        <v/>
      </c>
      <c r="E44" s="6" t="str">
        <f>IF(VLOOKUP($C44,Aggregated_Input_BottomUp!$A:C,3,FALSE)=0,"", VLOOKUP($C44,Aggregated_Input_BottomUp!$A:C,3,FALSE))</f>
        <v/>
      </c>
      <c r="F44" s="6" t="str">
        <f>IF(VLOOKUP($C44,Aggregated_Input_BottomUp!$A:D,4,FALSE)=0,"", VLOOKUP($C44,Aggregated_Input_BottomUp!$A:D,4,FALSE))</f>
        <v>Dog wardens</v>
      </c>
      <c r="G44" s="6" t="str">
        <f>IF(VLOOKUP($C44,Aggregated_Input_BottomUp!$A:E,5,FALSE)=0,"", VLOOKUP($C44,Aggregated_Input_BottomUp!$A:E,5,FALSE))</f>
        <v/>
      </c>
      <c r="H44" s="6" t="str">
        <f>IF(VLOOKUP($C44,Aggregated_Input_BottomUp!$A:F,6,FALSE)=0,"", VLOOKUP($C44,Aggregated_Input_BottomUp!$A:F,6,FALSE))</f>
        <v/>
      </c>
      <c r="I44" s="6" t="str">
        <f>IF(VLOOKUP($C44,Aggregated_Input_BottomUp!$A:G,7,FALSE)=0,"", VLOOKUP($C44,Aggregated_Input_BottomUp!$A:G,7,FALSE))</f>
        <v/>
      </c>
      <c r="J44" s="36">
        <f t="shared" si="1"/>
        <v>1</v>
      </c>
      <c r="K44" s="6"/>
      <c r="L44" s="6"/>
      <c r="M44" s="6"/>
      <c r="N44" s="6"/>
      <c r="O44" s="6"/>
      <c r="P44" s="6"/>
      <c r="Q44" s="6"/>
      <c r="R44" s="6"/>
      <c r="S44" s="6"/>
      <c r="T44" s="6"/>
    </row>
    <row r="45" spans="1:20" ht="15.75" customHeight="1">
      <c r="A45" s="18" t="s">
        <v>99</v>
      </c>
      <c r="B45" s="20" t="s">
        <v>77</v>
      </c>
      <c r="C45" s="23" t="str">
        <f t="shared" si="0"/>
        <v>Control &amp; monitoring Education service</v>
      </c>
      <c r="D45" s="26" t="str">
        <f>IF(VLOOKUP(C45,Aggregated_Input_BottomUp!A:B,2,FALSE)=0,"",VLOOKUP(C45,Aggregated_Input_BottomUp!A:B,2,FALSE))</f>
        <v/>
      </c>
      <c r="E45" s="6" t="str">
        <f>IF(VLOOKUP($C45,Aggregated_Input_BottomUp!$A:C,3,FALSE)=0,"", VLOOKUP($C45,Aggregated_Input_BottomUp!$A:C,3,FALSE))</f>
        <v/>
      </c>
      <c r="F45" s="6" t="str">
        <f>IF(VLOOKUP($C45,Aggregated_Input_BottomUp!$A:D,4,FALSE)=0,"", VLOOKUP($C45,Aggregated_Input_BottomUp!$A:D,4,FALSE))</f>
        <v>School assessment and performance</v>
      </c>
      <c r="G45" s="6" t="str">
        <f>IF(VLOOKUP($C45,Aggregated_Input_BottomUp!$A:E,5,FALSE)=0,"", VLOOKUP($C45,Aggregated_Input_BottomUp!$A:E,5,FALSE))</f>
        <v/>
      </c>
      <c r="H45" s="6" t="str">
        <f>IF(VLOOKUP($C45,Aggregated_Input_BottomUp!$A:F,6,FALSE)=0,"", VLOOKUP($C45,Aggregated_Input_BottomUp!$A:F,6,FALSE))</f>
        <v/>
      </c>
      <c r="I45" s="6" t="str">
        <f>IF(VLOOKUP($C45,Aggregated_Input_BottomUp!$A:G,7,FALSE)=0,"", VLOOKUP($C45,Aggregated_Input_BottomUp!$A:G,7,FALSE))</f>
        <v/>
      </c>
      <c r="J45" s="36">
        <f t="shared" si="1"/>
        <v>1</v>
      </c>
      <c r="K45" s="6"/>
      <c r="L45" s="6"/>
      <c r="M45" s="6"/>
      <c r="N45" s="6"/>
      <c r="O45" s="6"/>
      <c r="P45" s="6"/>
      <c r="Q45" s="6"/>
      <c r="R45" s="6"/>
      <c r="S45" s="6"/>
      <c r="T45" s="6"/>
    </row>
    <row r="46" spans="1:20" ht="15.75" customHeight="1">
      <c r="A46" s="18" t="s">
        <v>99</v>
      </c>
      <c r="B46" s="20" t="s">
        <v>734</v>
      </c>
      <c r="C46" s="23" t="str">
        <f t="shared" si="0"/>
        <v>Control &amp; monitoring Family service</v>
      </c>
      <c r="D46" s="26" t="str">
        <f>IF(VLOOKUP(C46,Aggregated_Input_BottomUp!A:B,2,FALSE)=0,"",VLOOKUP(C46,Aggregated_Input_BottomUp!A:B,2,FALSE))</f>
        <v/>
      </c>
      <c r="E46" s="6" t="str">
        <f>IF(VLOOKUP($C46,Aggregated_Input_BottomUp!$A:C,3,FALSE)=0,"", VLOOKUP($C46,Aggregated_Input_BottomUp!$A:C,3,FALSE))</f>
        <v/>
      </c>
      <c r="F46" s="6" t="str">
        <f>IF(VLOOKUP($C46,Aggregated_Input_BottomUp!$A:D,4,FALSE)=0,"", VLOOKUP($C46,Aggregated_Input_BottomUp!$A:D,4,FALSE))</f>
        <v>Youth justice - final warning</v>
      </c>
      <c r="G46" s="6" t="str">
        <f>IF(VLOOKUP($C46,Aggregated_Input_BottomUp!$A:E,5,FALSE)=0,"", VLOOKUP($C46,Aggregated_Input_BottomUp!$A:E,5,FALSE))</f>
        <v/>
      </c>
      <c r="H46" s="6" t="str">
        <f>IF(VLOOKUP($C46,Aggregated_Input_BottomUp!$A:F,6,FALSE)=0,"", VLOOKUP($C46,Aggregated_Input_BottomUp!$A:F,6,FALSE))</f>
        <v/>
      </c>
      <c r="I46" s="6" t="str">
        <f>IF(VLOOKUP($C46,Aggregated_Input_BottomUp!$A:G,7,FALSE)=0,"", VLOOKUP($C46,Aggregated_Input_BottomUp!$A:G,7,FALSE))</f>
        <v/>
      </c>
      <c r="J46" s="36">
        <f t="shared" si="1"/>
        <v>1</v>
      </c>
      <c r="K46" s="6"/>
      <c r="L46" s="6"/>
      <c r="M46" s="6"/>
      <c r="N46" s="6"/>
      <c r="O46" s="6"/>
      <c r="P46" s="6"/>
      <c r="Q46" s="6"/>
      <c r="R46" s="6"/>
      <c r="S46" s="6"/>
      <c r="T46" s="6"/>
    </row>
    <row r="47" spans="1:20" ht="15.75" customHeight="1">
      <c r="A47" s="18" t="s">
        <v>99</v>
      </c>
      <c r="B47" s="20" t="s">
        <v>368</v>
      </c>
      <c r="C47" s="23" t="str">
        <f t="shared" si="0"/>
        <v>Control &amp; monitoring Housing &amp; building service</v>
      </c>
      <c r="D47" s="26" t="str">
        <f>IF(VLOOKUP(C47,Aggregated_Input_BottomUp!A:B,2,FALSE)=0,"",VLOOKUP(C47,Aggregated_Input_BottomUp!A:B,2,FALSE))</f>
        <v>Housing estate safety</v>
      </c>
      <c r="E47" s="6" t="str">
        <f>IF(VLOOKUP($C47,Aggregated_Input_BottomUp!$A:C,3,FALSE)=0,"", VLOOKUP($C47,Aggregated_Input_BottomUp!$A:C,3,FALSE))</f>
        <v/>
      </c>
      <c r="F47" s="6">
        <f>IF(VLOOKUP($C47,Aggregated_Input_BottomUp!$A:D,4,FALSE)=0,"", VLOOKUP($C47,Aggregated_Input_BottomUp!$A:D,4,FALSE))</f>
        <v>99</v>
      </c>
      <c r="G47" s="6" t="str">
        <f>IF(VLOOKUP($C47,Aggregated_Input_BottomUp!$A:E,5,FALSE)=0,"", VLOOKUP($C47,Aggregated_Input_BottomUp!$A:E,5,FALSE))</f>
        <v/>
      </c>
      <c r="H47" s="6" t="str">
        <f>IF(VLOOKUP($C47,Aggregated_Input_BottomUp!$A:F,6,FALSE)=0,"", VLOOKUP($C47,Aggregated_Input_BottomUp!$A:F,6,FALSE))</f>
        <v/>
      </c>
      <c r="I47" s="6" t="str">
        <f>IF(VLOOKUP($C47,Aggregated_Input_BottomUp!$A:G,7,FALSE)=0,"", VLOOKUP($C47,Aggregated_Input_BottomUp!$A:G,7,FALSE))</f>
        <v/>
      </c>
      <c r="J47" s="36">
        <f t="shared" si="1"/>
        <v>1</v>
      </c>
      <c r="K47" s="6"/>
      <c r="L47" s="6"/>
      <c r="M47" s="6"/>
      <c r="N47" s="6"/>
      <c r="O47" s="6"/>
      <c r="P47" s="6"/>
      <c r="Q47" s="6"/>
      <c r="R47" s="6"/>
      <c r="S47" s="6"/>
      <c r="T47" s="6"/>
    </row>
    <row r="48" spans="1:20" ht="15.75" customHeight="1">
      <c r="A48" s="18" t="s">
        <v>99</v>
      </c>
      <c r="B48" s="20" t="s">
        <v>751</v>
      </c>
      <c r="C48" s="23" t="str">
        <f t="shared" si="0"/>
        <v>Control &amp; monitoring Legal service</v>
      </c>
      <c r="D48" s="26" t="str">
        <f>IF(VLOOKUP(C48,Aggregated_Input_BottomUp!A:B,2,FALSE)=0,"",VLOOKUP(C48,Aggregated_Input_BottomUp!A:B,2,FALSE))</f>
        <v/>
      </c>
      <c r="E48" s="6" t="str">
        <f>IF(VLOOKUP($C48,Aggregated_Input_BottomUp!$A:C,3,FALSE)=0,"", VLOOKUP($C48,Aggregated_Input_BottomUp!$A:C,3,FALSE))</f>
        <v/>
      </c>
      <c r="F48" s="6" t="str">
        <f>IF(VLOOKUP($C48,Aggregated_Input_BottomUp!$A:D,4,FALSE)=0,"", VLOOKUP($C48,Aggregated_Input_BottomUp!$A:D,4,FALSE))</f>
        <v>Nuisances</v>
      </c>
      <c r="G48" s="6" t="str">
        <f>IF(VLOOKUP($C48,Aggregated_Input_BottomUp!$A:E,5,FALSE)=0,"", VLOOKUP($C48,Aggregated_Input_BottomUp!$A:E,5,FALSE))</f>
        <v/>
      </c>
      <c r="H48" s="6" t="str">
        <f>IF(VLOOKUP($C48,Aggregated_Input_BottomUp!$A:F,6,FALSE)=0,"", VLOOKUP($C48,Aggregated_Input_BottomUp!$A:F,6,FALSE))</f>
        <v/>
      </c>
      <c r="I48" s="6" t="str">
        <f>IF(VLOOKUP($C48,Aggregated_Input_BottomUp!$A:G,7,FALSE)=0,"", VLOOKUP($C48,Aggregated_Input_BottomUp!$A:G,7,FALSE))</f>
        <v/>
      </c>
      <c r="J48" s="36">
        <f t="shared" si="1"/>
        <v>1</v>
      </c>
      <c r="K48" s="6"/>
      <c r="L48" s="6"/>
      <c r="M48" s="6"/>
      <c r="N48" s="6"/>
      <c r="O48" s="6"/>
      <c r="P48" s="6"/>
      <c r="Q48" s="6"/>
      <c r="R48" s="6"/>
      <c r="S48" s="6"/>
      <c r="T48" s="6"/>
    </row>
    <row r="49" spans="1:20" ht="15.75" customHeight="1">
      <c r="A49" s="18" t="s">
        <v>99</v>
      </c>
      <c r="B49" s="20" t="s">
        <v>1471</v>
      </c>
      <c r="C49" s="23" t="str">
        <f t="shared" si="0"/>
        <v>Control &amp; monitoring Monetary policy service</v>
      </c>
      <c r="D49" s="26" t="str">
        <f>IF(VLOOKUP(C49,Aggregated_Input_BottomUp!A:B,2,FALSE)=0,"",VLOOKUP(C49,Aggregated_Input_BottomUp!A:B,2,FALSE))</f>
        <v>Implementing security techniques to prevent counterfeiting</v>
      </c>
      <c r="E49" s="6" t="str">
        <f>IF(VLOOKUP($C49,Aggregated_Input_BottomUp!$A:C,3,FALSE)=0,"", VLOOKUP($C49,Aggregated_Input_BottomUp!$A:C,3,FALSE))</f>
        <v/>
      </c>
      <c r="F49" s="6" t="str">
        <f>IF(VLOOKUP($C49,Aggregated_Input_BottomUp!$A:D,4,FALSE)=0,"", VLOOKUP($C49,Aggregated_Input_BottomUp!$A:D,4,FALSE))</f>
        <v/>
      </c>
      <c r="G49" s="6" t="str">
        <f>IF(VLOOKUP($C49,Aggregated_Input_BottomUp!$A:E,5,FALSE)=0,"", VLOOKUP($C49,Aggregated_Input_BottomUp!$A:E,5,FALSE))</f>
        <v>Currency</v>
      </c>
      <c r="H49" s="6" t="str">
        <f>IF(VLOOKUP($C49,Aggregated_Input_BottomUp!$A:F,6,FALSE)=0,"", VLOOKUP($C49,Aggregated_Input_BottomUp!$A:F,6,FALSE))</f>
        <v/>
      </c>
      <c r="I49" s="6" t="str">
        <f>IF(VLOOKUP($C49,Aggregated_Input_BottomUp!$A:G,7,FALSE)=0,"", VLOOKUP($C49,Aggregated_Input_BottomUp!$A:G,7,FALSE))</f>
        <v/>
      </c>
      <c r="J49" s="36">
        <f t="shared" si="1"/>
        <v>1</v>
      </c>
      <c r="K49" s="6"/>
      <c r="L49" s="6"/>
      <c r="M49" s="6"/>
      <c r="N49" s="6"/>
      <c r="O49" s="6"/>
      <c r="P49" s="6"/>
      <c r="Q49" s="6"/>
      <c r="R49" s="6"/>
      <c r="S49" s="6"/>
      <c r="T49" s="6"/>
    </row>
    <row r="50" spans="1:20" ht="15.75" customHeight="1">
      <c r="A50" s="18" t="s">
        <v>99</v>
      </c>
      <c r="B50" s="37" t="s">
        <v>772</v>
      </c>
      <c r="C50" s="23" t="str">
        <f t="shared" si="0"/>
        <v>Control &amp; monitoring Public space management &amp; heritage service</v>
      </c>
      <c r="D50" s="26" t="str">
        <f>IF(VLOOKUP(C50,Aggregated_Input_BottomUp!A:B,2,FALSE)=0,"",VLOOKUP(C50,Aggregated_Input_BottomUp!A:B,2,FALSE))</f>
        <v/>
      </c>
      <c r="E50" s="6" t="str">
        <f>IF(VLOOKUP($C50,Aggregated_Input_BottomUp!$A:C,3,FALSE)=0,"", VLOOKUP($C50,Aggregated_Input_BottomUp!$A:C,3,FALSE))</f>
        <v/>
      </c>
      <c r="F50" s="6" t="str">
        <f>IF(VLOOKUP($C50,Aggregated_Input_BottomUp!$A:D,4,FALSE)=0,"", VLOOKUP($C50,Aggregated_Input_BottomUp!$A:D,4,FALSE))</f>
        <v>Town centre crime prevention</v>
      </c>
      <c r="G50" s="6" t="str">
        <f>IF(VLOOKUP($C50,Aggregated_Input_BottomUp!$A:E,5,FALSE)=0,"", VLOOKUP($C50,Aggregated_Input_BottomUp!$A:E,5,FALSE))</f>
        <v/>
      </c>
      <c r="H50" s="6" t="str">
        <f>IF(VLOOKUP($C50,Aggregated_Input_BottomUp!$A:F,6,FALSE)=0,"", VLOOKUP($C50,Aggregated_Input_BottomUp!$A:F,6,FALSE))</f>
        <v/>
      </c>
      <c r="I50" s="6" t="str">
        <f>IF(VLOOKUP($C50,Aggregated_Input_BottomUp!$A:G,7,FALSE)=0,"", VLOOKUP($C50,Aggregated_Input_BottomUp!$A:G,7,FALSE))</f>
        <v/>
      </c>
      <c r="J50" s="36">
        <f t="shared" si="1"/>
        <v>1</v>
      </c>
      <c r="K50" s="6"/>
      <c r="L50" s="6"/>
      <c r="M50" s="6"/>
      <c r="N50" s="6"/>
      <c r="O50" s="6"/>
      <c r="P50" s="6"/>
      <c r="Q50" s="6"/>
      <c r="R50" s="6"/>
      <c r="S50" s="6"/>
      <c r="T50" s="6"/>
    </row>
    <row r="51" spans="1:20" ht="15.75" customHeight="1">
      <c r="A51" s="18" t="s">
        <v>99</v>
      </c>
      <c r="B51" s="37" t="s">
        <v>495</v>
      </c>
      <c r="C51" s="23" t="str">
        <f t="shared" si="0"/>
        <v>Control &amp; monitoring Utilities service</v>
      </c>
      <c r="D51" s="26" t="str">
        <f>IF(VLOOKUP(C51,Aggregated_Input_BottomUp!A:B,2,FALSE)=0,"",VLOOKUP(C51,Aggregated_Input_BottomUp!A:B,2,FALSE))</f>
        <v/>
      </c>
      <c r="E51" s="6" t="str">
        <f>IF(VLOOKUP($C51,Aggregated_Input_BottomUp!$A:C,3,FALSE)=0,"", VLOOKUP($C51,Aggregated_Input_BottomUp!$A:C,3,FALSE))</f>
        <v/>
      </c>
      <c r="F51" s="6" t="str">
        <f>IF(VLOOKUP($C51,Aggregated_Input_BottomUp!$A:D,4,FALSE)=0,"", VLOOKUP($C51,Aggregated_Input_BottomUp!$A:D,4,FALSE))</f>
        <v>Private water supply analysis</v>
      </c>
      <c r="G51" s="6" t="str">
        <f>IF(VLOOKUP($C51,Aggregated_Input_BottomUp!$A:E,5,FALSE)=0,"", VLOOKUP($C51,Aggregated_Input_BottomUp!$A:E,5,FALSE))</f>
        <v/>
      </c>
      <c r="H51" s="6" t="str">
        <f>IF(VLOOKUP($C51,Aggregated_Input_BottomUp!$A:F,6,FALSE)=0,"", VLOOKUP($C51,Aggregated_Input_BottomUp!$A:F,6,FALSE))</f>
        <v/>
      </c>
      <c r="I51" s="6" t="str">
        <f>IF(VLOOKUP($C51,Aggregated_Input_BottomUp!$A:G,7,FALSE)=0,"", VLOOKUP($C51,Aggregated_Input_BottomUp!$A:G,7,FALSE))</f>
        <v/>
      </c>
      <c r="J51" s="36">
        <f t="shared" si="1"/>
        <v>1</v>
      </c>
      <c r="K51" s="6"/>
      <c r="L51" s="6"/>
      <c r="M51" s="6"/>
      <c r="N51" s="6"/>
      <c r="O51" s="6"/>
      <c r="P51" s="6"/>
      <c r="Q51" s="6"/>
      <c r="R51" s="6"/>
      <c r="S51" s="6"/>
      <c r="T51" s="6"/>
    </row>
    <row r="52" spans="1:20" ht="15.75" customHeight="1">
      <c r="A52" s="18" t="s">
        <v>99</v>
      </c>
      <c r="B52" s="37" t="s">
        <v>802</v>
      </c>
      <c r="C52" s="23" t="str">
        <f t="shared" si="0"/>
        <v>Control &amp; monitoring Welfare &amp; social care service</v>
      </c>
      <c r="D52" s="26" t="str">
        <f>IF(VLOOKUP(C52,Aggregated_Input_BottomUp!A:B,2,FALSE)=0,"",VLOOKUP(C52,Aggregated_Input_BottomUp!A:B,2,FALSE))</f>
        <v/>
      </c>
      <c r="E52" s="6" t="str">
        <f>IF(VLOOKUP($C52,Aggregated_Input_BottomUp!$A:C,3,FALSE)=0,"", VLOOKUP($C52,Aggregated_Input_BottomUp!$A:C,3,FALSE))</f>
        <v/>
      </c>
      <c r="F52" s="6" t="str">
        <f>IF(VLOOKUP($C52,Aggregated_Input_BottomUp!$A:D,4,FALSE)=0,"", VLOOKUP($C52,Aggregated_Input_BottomUp!$A:D,4,FALSE))</f>
        <v>Safeguarding vulnerable adults</v>
      </c>
      <c r="G52" s="6" t="str">
        <f>IF(VLOOKUP($C52,Aggregated_Input_BottomUp!$A:E,5,FALSE)=0,"", VLOOKUP($C52,Aggregated_Input_BottomUp!$A:E,5,FALSE))</f>
        <v/>
      </c>
      <c r="H52" s="6" t="str">
        <f>IF(VLOOKUP($C52,Aggregated_Input_BottomUp!$A:F,6,FALSE)=0,"", VLOOKUP($C52,Aggregated_Input_BottomUp!$A:F,6,FALSE))</f>
        <v/>
      </c>
      <c r="I52" s="6" t="str">
        <f>IF(VLOOKUP($C52,Aggregated_Input_BottomUp!$A:G,7,FALSE)=0,"", VLOOKUP($C52,Aggregated_Input_BottomUp!$A:G,7,FALSE))</f>
        <v/>
      </c>
      <c r="J52" s="36">
        <f t="shared" si="1"/>
        <v>1</v>
      </c>
      <c r="K52" s="6"/>
      <c r="L52" s="6"/>
      <c r="M52" s="6"/>
      <c r="N52" s="6"/>
      <c r="O52" s="6"/>
      <c r="P52" s="6"/>
      <c r="Q52" s="6"/>
      <c r="R52" s="6"/>
      <c r="S52" s="6"/>
      <c r="T52" s="6"/>
    </row>
    <row r="53" spans="1:20" ht="15.75" customHeight="1">
      <c r="A53" s="18" t="s">
        <v>212</v>
      </c>
      <c r="B53" s="20" t="s">
        <v>77</v>
      </c>
      <c r="C53" s="23" t="str">
        <f t="shared" si="0"/>
        <v>Feedback Education service</v>
      </c>
      <c r="D53" s="26" t="str">
        <f>IF(VLOOKUP(C53,Aggregated_Input_BottomUp!A:B,2,FALSE)=0,"",VLOOKUP(C53,Aggregated_Input_BottomUp!A:B,2,FALSE))</f>
        <v/>
      </c>
      <c r="E53" s="6" t="str">
        <f>IF(VLOOKUP($C53,Aggregated_Input_BottomUp!$A:C,3,FALSE)=0,"", VLOOKUP($C53,Aggregated_Input_BottomUp!$A:C,3,FALSE))</f>
        <v/>
      </c>
      <c r="F53" s="6" t="str">
        <f>IF(VLOOKUP($C53,Aggregated_Input_BottomUp!$A:D,4,FALSE)=0,"", VLOOKUP($C53,Aggregated_Input_BottomUp!$A:D,4,FALSE))</f>
        <v>School complaints procedure</v>
      </c>
      <c r="G53" s="6" t="str">
        <f>IF(VLOOKUP($C53,Aggregated_Input_BottomUp!$A:E,5,FALSE)=0,"", VLOOKUP($C53,Aggregated_Input_BottomUp!$A:E,5,FALSE))</f>
        <v/>
      </c>
      <c r="H53" s="6" t="str">
        <f>IF(VLOOKUP($C53,Aggregated_Input_BottomUp!$A:F,6,FALSE)=0,"", VLOOKUP($C53,Aggregated_Input_BottomUp!$A:F,6,FALSE))</f>
        <v/>
      </c>
      <c r="I53" s="6" t="str">
        <f>IF(VLOOKUP($C53,Aggregated_Input_BottomUp!$A:G,7,FALSE)=0,"", VLOOKUP($C53,Aggregated_Input_BottomUp!$A:G,7,FALSE))</f>
        <v/>
      </c>
      <c r="J53" s="36">
        <f t="shared" si="1"/>
        <v>1</v>
      </c>
      <c r="K53" s="6"/>
      <c r="L53" s="6"/>
      <c r="M53" s="6"/>
      <c r="N53" s="6"/>
      <c r="O53" s="6"/>
      <c r="P53" s="6"/>
      <c r="Q53" s="6"/>
      <c r="R53" s="6"/>
      <c r="S53" s="6"/>
      <c r="T53" s="6"/>
    </row>
    <row r="54" spans="1:20" ht="15.75" customHeight="1">
      <c r="A54" s="18" t="s">
        <v>212</v>
      </c>
      <c r="B54" s="20" t="s">
        <v>17</v>
      </c>
      <c r="C54" s="23" t="str">
        <f t="shared" si="0"/>
        <v>Feedback General business service</v>
      </c>
      <c r="D54" s="26" t="str">
        <f>IF(VLOOKUP(C54,Aggregated_Input_BottomUp!A:B,2,FALSE)=0,"",VLOOKUP(C54,Aggregated_Input_BottomUp!A:B,2,FALSE))</f>
        <v/>
      </c>
      <c r="E54" s="6" t="str">
        <f>IF(VLOOKUP($C54,Aggregated_Input_BottomUp!$A:C,3,FALSE)=0,"", VLOOKUP($C54,Aggregated_Input_BottomUp!$A:C,3,FALSE))</f>
        <v/>
      </c>
      <c r="F54" s="6" t="str">
        <f>IF(VLOOKUP($C54,Aggregated_Input_BottomUp!$A:D,4,FALSE)=0,"", VLOOKUP($C54,Aggregated_Input_BottomUp!$A:D,4,FALSE))</f>
        <v>Complaints procedure</v>
      </c>
      <c r="G54" s="6" t="str">
        <f>IF(VLOOKUP($C54,Aggregated_Input_BottomUp!$A:E,5,FALSE)=0,"", VLOOKUP($C54,Aggregated_Input_BottomUp!$A:E,5,FALSE))</f>
        <v/>
      </c>
      <c r="H54" s="6" t="str">
        <f>IF(VLOOKUP($C54,Aggregated_Input_BottomUp!$A:F,6,FALSE)=0,"", VLOOKUP($C54,Aggregated_Input_BottomUp!$A:F,6,FALSE))</f>
        <v/>
      </c>
      <c r="I54" s="6" t="str">
        <f>IF(VLOOKUP($C54,Aggregated_Input_BottomUp!$A:G,7,FALSE)=0,"", VLOOKUP($C54,Aggregated_Input_BottomUp!$A:G,7,FALSE))</f>
        <v/>
      </c>
      <c r="J54" s="36">
        <f t="shared" si="1"/>
        <v>1</v>
      </c>
      <c r="K54" s="6"/>
      <c r="L54" s="6"/>
      <c r="M54" s="6"/>
      <c r="N54" s="6"/>
      <c r="O54" s="6"/>
      <c r="P54" s="6"/>
      <c r="Q54" s="6"/>
      <c r="R54" s="6"/>
      <c r="S54" s="6"/>
      <c r="T54" s="6"/>
    </row>
    <row r="55" spans="1:20" ht="15.75" customHeight="1">
      <c r="A55" s="18" t="s">
        <v>212</v>
      </c>
      <c r="B55" s="20" t="s">
        <v>598</v>
      </c>
      <c r="C55" s="23" t="str">
        <f t="shared" si="0"/>
        <v>Feedback General government service</v>
      </c>
      <c r="D55" s="26" t="str">
        <f>IF(VLOOKUP(C55,Aggregated_Input_BottomUp!A:B,2,FALSE)=0,"",VLOOKUP(C55,Aggregated_Input_BottomUp!A:B,2,FALSE))</f>
        <v/>
      </c>
      <c r="E55" s="6" t="str">
        <f>IF(VLOOKUP($C55,Aggregated_Input_BottomUp!$A:C,3,FALSE)=0,"", VLOOKUP($C55,Aggregated_Input_BottomUp!$A:C,3,FALSE))</f>
        <v/>
      </c>
      <c r="F55" s="6" t="str">
        <f>IF(VLOOKUP($C55,Aggregated_Input_BottomUp!$A:D,4,FALSE)=0,"", VLOOKUP($C55,Aggregated_Input_BottomUp!$A:D,4,FALSE))</f>
        <v>Complaints advocacy</v>
      </c>
      <c r="G55" s="6" t="str">
        <f>IF(VLOOKUP($C55,Aggregated_Input_BottomUp!$A:E,5,FALSE)=0,"", VLOOKUP($C55,Aggregated_Input_BottomUp!$A:E,5,FALSE))</f>
        <v/>
      </c>
      <c r="H55" s="6" t="str">
        <f>IF(VLOOKUP($C55,Aggregated_Input_BottomUp!$A:F,6,FALSE)=0,"", VLOOKUP($C55,Aggregated_Input_BottomUp!$A:F,6,FALSE))</f>
        <v/>
      </c>
      <c r="I55" s="6" t="str">
        <f>IF(VLOOKUP($C55,Aggregated_Input_BottomUp!$A:G,7,FALSE)=0,"", VLOOKUP($C55,Aggregated_Input_BottomUp!$A:G,7,FALSE))</f>
        <v/>
      </c>
      <c r="J55" s="36">
        <f t="shared" si="1"/>
        <v>1</v>
      </c>
      <c r="K55" s="6"/>
      <c r="L55" s="6"/>
      <c r="M55" s="6"/>
      <c r="N55" s="6"/>
      <c r="O55" s="6"/>
      <c r="P55" s="6"/>
      <c r="Q55" s="6"/>
      <c r="R55" s="6"/>
      <c r="S55" s="6"/>
      <c r="T55" s="6"/>
    </row>
    <row r="56" spans="1:20" ht="15.75" customHeight="1">
      <c r="A56" s="18" t="s">
        <v>212</v>
      </c>
      <c r="B56" s="20" t="s">
        <v>368</v>
      </c>
      <c r="C56" s="23" t="str">
        <f t="shared" si="0"/>
        <v>Feedback Housing &amp; building service</v>
      </c>
      <c r="D56" s="26" t="str">
        <f>IF(VLOOKUP(C56,Aggregated_Input_BottomUp!A:B,2,FALSE)=0,"",VLOOKUP(C56,Aggregated_Input_BottomUp!A:B,2,FALSE))</f>
        <v/>
      </c>
      <c r="E56" s="6" t="str">
        <f>IF(VLOOKUP($C56,Aggregated_Input_BottomUp!$A:C,3,FALSE)=0,"", VLOOKUP($C56,Aggregated_Input_BottomUp!$A:C,3,FALSE))</f>
        <v/>
      </c>
      <c r="F56" s="6" t="str">
        <f>IF(VLOOKUP($C56,Aggregated_Input_BottomUp!$A:D,4,FALSE)=0,"", VLOOKUP($C56,Aggregated_Input_BottomUp!$A:D,4,FALSE))</f>
        <v>Housing insurance claims</v>
      </c>
      <c r="G56" s="6" t="str">
        <f>IF(VLOOKUP($C56,Aggregated_Input_BottomUp!$A:E,5,FALSE)=0,"", VLOOKUP($C56,Aggregated_Input_BottomUp!$A:E,5,FALSE))</f>
        <v/>
      </c>
      <c r="H56" s="6" t="str">
        <f>IF(VLOOKUP($C56,Aggregated_Input_BottomUp!$A:F,6,FALSE)=0,"", VLOOKUP($C56,Aggregated_Input_BottomUp!$A:F,6,FALSE))</f>
        <v/>
      </c>
      <c r="I56" s="6" t="str">
        <f>IF(VLOOKUP($C56,Aggregated_Input_BottomUp!$A:G,7,FALSE)=0,"", VLOOKUP($C56,Aggregated_Input_BottomUp!$A:G,7,FALSE))</f>
        <v/>
      </c>
      <c r="J56" s="36">
        <f t="shared" si="1"/>
        <v>1</v>
      </c>
      <c r="K56" s="6"/>
      <c r="L56" s="6"/>
      <c r="M56" s="6"/>
      <c r="N56" s="6"/>
      <c r="O56" s="6"/>
      <c r="P56" s="6"/>
      <c r="Q56" s="6"/>
      <c r="R56" s="6"/>
      <c r="S56" s="6"/>
      <c r="T56" s="6"/>
    </row>
    <row r="57" spans="1:20" ht="15.75" customHeight="1">
      <c r="A57" s="18" t="s">
        <v>212</v>
      </c>
      <c r="B57" s="37" t="s">
        <v>772</v>
      </c>
      <c r="C57" s="23" t="str">
        <f t="shared" si="0"/>
        <v>Feedback Public space management &amp; heritage service</v>
      </c>
      <c r="D57" s="26" t="str">
        <f>IF(VLOOKUP(C57,Aggregated_Input_BottomUp!A:B,2,FALSE)=0,"",VLOOKUP(C57,Aggregated_Input_BottomUp!A:B,2,FALSE))</f>
        <v/>
      </c>
      <c r="E57" s="6" t="str">
        <f>IF(VLOOKUP($C57,Aggregated_Input_BottomUp!$A:C,3,FALSE)=0,"", VLOOKUP($C57,Aggregated_Input_BottomUp!$A:C,3,FALSE))</f>
        <v/>
      </c>
      <c r="F57" s="6" t="str">
        <f>IF(VLOOKUP($C57,Aggregated_Input_BottomUp!$A:D,4,FALSE)=0,"", VLOOKUP($C57,Aggregated_Input_BottomUp!$A:D,4,FALSE))</f>
        <v>Light pollution</v>
      </c>
      <c r="G57" s="6" t="str">
        <f>IF(VLOOKUP($C57,Aggregated_Input_BottomUp!$A:E,5,FALSE)=0,"", VLOOKUP($C57,Aggregated_Input_BottomUp!$A:E,5,FALSE))</f>
        <v/>
      </c>
      <c r="H57" s="6" t="str">
        <f>IF(VLOOKUP($C57,Aggregated_Input_BottomUp!$A:F,6,FALSE)=0,"", VLOOKUP($C57,Aggregated_Input_BottomUp!$A:F,6,FALSE))</f>
        <v/>
      </c>
      <c r="I57" s="6" t="str">
        <f>IF(VLOOKUP($C57,Aggregated_Input_BottomUp!$A:G,7,FALSE)=0,"", VLOOKUP($C57,Aggregated_Input_BottomUp!$A:G,7,FALSE))</f>
        <v/>
      </c>
      <c r="J57" s="36">
        <f t="shared" si="1"/>
        <v>1</v>
      </c>
      <c r="K57" s="6"/>
      <c r="L57" s="6"/>
      <c r="M57" s="6"/>
      <c r="N57" s="6"/>
      <c r="O57" s="6"/>
      <c r="P57" s="6"/>
      <c r="Q57" s="6"/>
      <c r="R57" s="6"/>
      <c r="S57" s="6"/>
      <c r="T57" s="6"/>
    </row>
    <row r="58" spans="1:20" ht="15.75" customHeight="1">
      <c r="A58" s="18" t="s">
        <v>212</v>
      </c>
      <c r="B58" s="37" t="s">
        <v>54</v>
      </c>
      <c r="C58" s="23" t="str">
        <f t="shared" si="0"/>
        <v>Feedback Transportation &amp; Transportation infrastructure service</v>
      </c>
      <c r="D58" s="26" t="str">
        <f>IF(VLOOKUP(C58,Aggregated_Input_BottomUp!A:B,2,FALSE)=0,"",VLOOKUP(C58,Aggregated_Input_BottomUp!A:B,2,FALSE))</f>
        <v/>
      </c>
      <c r="E58" s="6" t="str">
        <f>IF(VLOOKUP($C58,Aggregated_Input_BottomUp!$A:C,3,FALSE)=0,"", VLOOKUP($C58,Aggregated_Input_BottomUp!$A:C,3,FALSE))</f>
        <v/>
      </c>
      <c r="F58" s="6" t="str">
        <f>IF(VLOOKUP($C58,Aggregated_Input_BottomUp!$A:D,4,FALSE)=0,"", VLOOKUP($C58,Aggregated_Input_BottomUp!$A:D,4,FALSE))</f>
        <v>Pavements - personal injury</v>
      </c>
      <c r="G58" s="6" t="str">
        <f>IF(VLOOKUP($C58,Aggregated_Input_BottomUp!$A:E,5,FALSE)=0,"", VLOOKUP($C58,Aggregated_Input_BottomUp!$A:E,5,FALSE))</f>
        <v/>
      </c>
      <c r="H58" s="6" t="str">
        <f>IF(VLOOKUP($C58,Aggregated_Input_BottomUp!$A:F,6,FALSE)=0,"", VLOOKUP($C58,Aggregated_Input_BottomUp!$A:F,6,FALSE))</f>
        <v/>
      </c>
      <c r="I58" s="6" t="str">
        <f>IF(VLOOKUP($C58,Aggregated_Input_BottomUp!$A:G,7,FALSE)=0,"", VLOOKUP($C58,Aggregated_Input_BottomUp!$A:G,7,FALSE))</f>
        <v/>
      </c>
      <c r="J58" s="36">
        <f t="shared" si="1"/>
        <v>1</v>
      </c>
      <c r="K58" s="6"/>
      <c r="L58" s="6"/>
      <c r="M58" s="6"/>
      <c r="N58" s="6"/>
      <c r="O58" s="6"/>
      <c r="P58" s="6"/>
      <c r="Q58" s="6"/>
      <c r="R58" s="6"/>
      <c r="S58" s="6"/>
      <c r="T58" s="6"/>
    </row>
    <row r="59" spans="1:20" ht="15.75" customHeight="1">
      <c r="A59" s="18" t="s">
        <v>265</v>
      </c>
      <c r="B59" s="20" t="s">
        <v>17</v>
      </c>
      <c r="C59" s="23" t="str">
        <f t="shared" si="0"/>
        <v>Financing General business service</v>
      </c>
      <c r="D59" s="26" t="str">
        <f>IF(VLOOKUP(C59,Aggregated_Input_BottomUp!A:B,2,FALSE)=0,"",VLOOKUP(C59,Aggregated_Input_BottomUp!A:B,2,FALSE))</f>
        <v>Sponsor businesses</v>
      </c>
      <c r="E59" s="6" t="str">
        <f>IF(VLOOKUP($C59,Aggregated_Input_BottomUp!$A:C,3,FALSE)=0,"", VLOOKUP($C59,Aggregated_Input_BottomUp!$A:C,3,FALSE))</f>
        <v/>
      </c>
      <c r="F59" s="6" t="str">
        <f>IF(VLOOKUP($C59,Aggregated_Input_BottomUp!$A:D,4,FALSE)=0,"", VLOOKUP($C59,Aggregated_Input_BottomUp!$A:D,4,FALSE))</f>
        <v/>
      </c>
      <c r="G59" s="6" t="str">
        <f>IF(VLOOKUP($C59,Aggregated_Input_BottomUp!$A:E,5,FALSE)=0,"", VLOOKUP($C59,Aggregated_Input_BottomUp!$A:E,5,FALSE))</f>
        <v>Business Sponsorship</v>
      </c>
      <c r="H59" s="6" t="str">
        <f>IF(VLOOKUP($C59,Aggregated_Input_BottomUp!$A:F,6,FALSE)=0,"", VLOOKUP($C59,Aggregated_Input_BottomUp!$A:F,6,FALSE))</f>
        <v/>
      </c>
      <c r="I59" s="6" t="str">
        <f>IF(VLOOKUP($C59,Aggregated_Input_BottomUp!$A:G,7,FALSE)=0,"", VLOOKUP($C59,Aggregated_Input_BottomUp!$A:G,7,FALSE))</f>
        <v/>
      </c>
      <c r="J59" s="36">
        <f t="shared" si="1"/>
        <v>1</v>
      </c>
      <c r="K59" s="6"/>
      <c r="L59" s="6"/>
      <c r="M59" s="6"/>
      <c r="N59" s="6"/>
      <c r="O59" s="6"/>
      <c r="P59" s="6"/>
      <c r="Q59" s="6"/>
      <c r="R59" s="6"/>
      <c r="S59" s="6"/>
      <c r="T59" s="6"/>
    </row>
    <row r="60" spans="1:20" ht="15.75" customHeight="1">
      <c r="A60" s="18" t="s">
        <v>265</v>
      </c>
      <c r="B60" s="20" t="s">
        <v>747</v>
      </c>
      <c r="C60" s="23" t="str">
        <f t="shared" si="0"/>
        <v>Financing Health care service</v>
      </c>
      <c r="D60" s="26" t="str">
        <f>IF(VLOOKUP(C60,Aggregated_Input_BottomUp!A:B,2,FALSE)=0,"",VLOOKUP(C60,Aggregated_Input_BottomUp!A:B,2,FALSE))</f>
        <v>Healthy Lifestyles</v>
      </c>
      <c r="E60" s="6" t="str">
        <f>IF(VLOOKUP($C60,Aggregated_Input_BottomUp!$A:C,3,FALSE)=0,"", VLOOKUP($C60,Aggregated_Input_BottomUp!$A:C,3,FALSE))</f>
        <v/>
      </c>
      <c r="F60" s="6" t="str">
        <f>IF(VLOOKUP($C60,Aggregated_Input_BottomUp!$A:D,4,FALSE)=0,"", VLOOKUP($C60,Aggregated_Input_BottomUp!$A:D,4,FALSE))</f>
        <v/>
      </c>
      <c r="G60" s="6" t="str">
        <f>IF(VLOOKUP($C60,Aggregated_Input_BottomUp!$A:E,5,FALSE)=0,"", VLOOKUP($C60,Aggregated_Input_BottomUp!$A:E,5,FALSE))</f>
        <v>Healthy Lifestyles</v>
      </c>
      <c r="H60" s="6" t="str">
        <f>IF(VLOOKUP($C60,Aggregated_Input_BottomUp!$A:F,6,FALSE)=0,"", VLOOKUP($C60,Aggregated_Input_BottomUp!$A:F,6,FALSE))</f>
        <v/>
      </c>
      <c r="I60" s="6" t="str">
        <f>IF(VLOOKUP($C60,Aggregated_Input_BottomUp!$A:G,7,FALSE)=0,"", VLOOKUP($C60,Aggregated_Input_BottomUp!$A:G,7,FALSE))</f>
        <v/>
      </c>
      <c r="J60" s="36">
        <f t="shared" si="1"/>
        <v>1</v>
      </c>
      <c r="K60" s="6"/>
      <c r="L60" s="6"/>
      <c r="M60" s="6"/>
      <c r="N60" s="6"/>
      <c r="O60" s="6"/>
      <c r="P60" s="6"/>
      <c r="Q60" s="6"/>
      <c r="R60" s="6"/>
      <c r="S60" s="6"/>
      <c r="T60" s="6"/>
    </row>
    <row r="61" spans="1:20" ht="15.75" customHeight="1">
      <c r="A61" s="18" t="s">
        <v>265</v>
      </c>
      <c r="B61" s="20" t="s">
        <v>169</v>
      </c>
      <c r="C61" s="23" t="str">
        <f t="shared" si="0"/>
        <v>Financing Environmental service</v>
      </c>
      <c r="D61" s="26" t="str">
        <f>IF(VLOOKUP(C61,Aggregated_Input_BottomUp!A:B,2,FALSE)=0,"",VLOOKUP(C61,Aggregated_Input_BottomUp!A:B,2,FALSE))</f>
        <v>Marine Life Protection</v>
      </c>
      <c r="E61" s="6" t="str">
        <f>IF(VLOOKUP($C61,Aggregated_Input_BottomUp!$A:C,3,FALSE)=0,"", VLOOKUP($C61,Aggregated_Input_BottomUp!$A:C,3,FALSE))</f>
        <v/>
      </c>
      <c r="F61" s="6" t="str">
        <f>IF(VLOOKUP($C61,Aggregated_Input_BottomUp!$A:D,4,FALSE)=0,"", VLOOKUP($C61,Aggregated_Input_BottomUp!$A:D,4,FALSE))</f>
        <v/>
      </c>
      <c r="G61" s="6" t="str">
        <f>IF(VLOOKUP($C61,Aggregated_Input_BottomUp!$A:E,5,FALSE)=0,"", VLOOKUP($C61,Aggregated_Input_BottomUp!$A:E,5,FALSE))</f>
        <v>Marine Life Protection</v>
      </c>
      <c r="H61" s="6" t="str">
        <f>IF(VLOOKUP($C61,Aggregated_Input_BottomUp!$A:F,6,FALSE)=0,"", VLOOKUP($C61,Aggregated_Input_BottomUp!$A:F,6,FALSE))</f>
        <v/>
      </c>
      <c r="I61" s="6" t="str">
        <f>IF(VLOOKUP($C61,Aggregated_Input_BottomUp!$A:G,7,FALSE)=0,"", VLOOKUP($C61,Aggregated_Input_BottomUp!$A:G,7,FALSE))</f>
        <v/>
      </c>
      <c r="J61" s="36">
        <f t="shared" si="1"/>
        <v>1</v>
      </c>
      <c r="K61" s="6"/>
      <c r="L61" s="6"/>
      <c r="M61" s="6"/>
      <c r="N61" s="6"/>
      <c r="O61" s="6"/>
      <c r="P61" s="6"/>
      <c r="Q61" s="6"/>
      <c r="R61" s="6"/>
      <c r="S61" s="6"/>
      <c r="T61" s="6"/>
    </row>
    <row r="62" spans="1:20" ht="15.75" customHeight="1">
      <c r="A62" s="18" t="s">
        <v>265</v>
      </c>
      <c r="B62" s="37" t="s">
        <v>54</v>
      </c>
      <c r="C62" s="23" t="str">
        <f t="shared" si="0"/>
        <v>Financing Transportation &amp; Transportation infrastructure service</v>
      </c>
      <c r="D62" s="26" t="str">
        <f>IF(VLOOKUP(C62,Aggregated_Input_BottomUp!A:B,2,FALSE)=0,"",VLOOKUP(C62,Aggregated_Input_BottomUp!A:B,2,FALSE))</f>
        <v>Harbour Management</v>
      </c>
      <c r="E62" s="6" t="str">
        <f>IF(VLOOKUP($C62,Aggregated_Input_BottomUp!$A:C,3,FALSE)=0,"", VLOOKUP($C62,Aggregated_Input_BottomUp!$A:C,3,FALSE))</f>
        <v/>
      </c>
      <c r="F62" s="6" t="str">
        <f>IF(VLOOKUP($C62,Aggregated_Input_BottomUp!$A:D,4,FALSE)=0,"", VLOOKUP($C62,Aggregated_Input_BottomUp!$A:D,4,FALSE))</f>
        <v/>
      </c>
      <c r="G62" s="6" t="str">
        <f>IF(VLOOKUP($C62,Aggregated_Input_BottomUp!$A:E,5,FALSE)=0,"", VLOOKUP($C62,Aggregated_Input_BottomUp!$A:E,5,FALSE))</f>
        <v>Harbour Management</v>
      </c>
      <c r="H62" s="6" t="str">
        <f>IF(VLOOKUP($C62,Aggregated_Input_BottomUp!$A:F,6,FALSE)=0,"", VLOOKUP($C62,Aggregated_Input_BottomUp!$A:F,6,FALSE))</f>
        <v/>
      </c>
      <c r="I62" s="6" t="str">
        <f>IF(VLOOKUP($C62,Aggregated_Input_BottomUp!$A:G,7,FALSE)=0,"", VLOOKUP($C62,Aggregated_Input_BottomUp!$A:G,7,FALSE))</f>
        <v/>
      </c>
      <c r="J62" s="36">
        <f t="shared" si="1"/>
        <v>1</v>
      </c>
      <c r="K62" s="6"/>
      <c r="L62" s="6"/>
      <c r="M62" s="6"/>
      <c r="N62" s="6"/>
      <c r="O62" s="6"/>
      <c r="P62" s="6"/>
      <c r="Q62" s="6"/>
      <c r="R62" s="6"/>
      <c r="S62" s="6"/>
      <c r="T62" s="6"/>
    </row>
    <row r="63" spans="1:20" ht="15.75" customHeight="1">
      <c r="A63" s="18" t="s">
        <v>265</v>
      </c>
      <c r="B63" s="37" t="s">
        <v>213</v>
      </c>
      <c r="C63" s="23" t="str">
        <f t="shared" si="0"/>
        <v>Financing Agriculture &amp; food service</v>
      </c>
      <c r="D63" s="26" t="str">
        <f>IF(VLOOKUP(C63,Aggregated_Input_BottomUp!A:B,2,FALSE)=0,"",VLOOKUP(C63,Aggregated_Input_BottomUp!A:B,2,FALSE))</f>
        <v/>
      </c>
      <c r="E63" s="6" t="str">
        <f>IF(VLOOKUP($C63,Aggregated_Input_BottomUp!$A:C,3,FALSE)=0,"", VLOOKUP($C63,Aggregated_Input_BottomUp!$A:C,3,FALSE))</f>
        <v/>
      </c>
      <c r="F63" s="6" t="str">
        <f>IF(VLOOKUP($C63,Aggregated_Input_BottomUp!$A:D,4,FALSE)=0,"", VLOOKUP($C63,Aggregated_Input_BottomUp!$A:D,4,FALSE))</f>
        <v>Farming and agriculture grants</v>
      </c>
      <c r="G63" s="6" t="str">
        <f>IF(VLOOKUP($C63,Aggregated_Input_BottomUp!$A:E,5,FALSE)=0,"", VLOOKUP($C63,Aggregated_Input_BottomUp!$A:E,5,FALSE))</f>
        <v/>
      </c>
      <c r="H63" s="6" t="str">
        <f>IF(VLOOKUP($C63,Aggregated_Input_BottomUp!$A:F,6,FALSE)=0,"", VLOOKUP($C63,Aggregated_Input_BottomUp!$A:F,6,FALSE))</f>
        <v/>
      </c>
      <c r="I63" s="6" t="str">
        <f>IF(VLOOKUP($C63,Aggregated_Input_BottomUp!$A:G,7,FALSE)=0,"", VLOOKUP($C63,Aggregated_Input_BottomUp!$A:G,7,FALSE))</f>
        <v/>
      </c>
      <c r="J63" s="36">
        <f t="shared" si="1"/>
        <v>1</v>
      </c>
      <c r="K63" s="6"/>
      <c r="L63" s="6"/>
      <c r="M63" s="6"/>
      <c r="N63" s="6"/>
      <c r="O63" s="6"/>
      <c r="P63" s="6"/>
      <c r="Q63" s="6"/>
      <c r="R63" s="6"/>
      <c r="S63" s="6"/>
      <c r="T63" s="6"/>
    </row>
    <row r="64" spans="1:20" ht="15.75" customHeight="1">
      <c r="A64" s="18" t="s">
        <v>265</v>
      </c>
      <c r="B64" s="20" t="s">
        <v>734</v>
      </c>
      <c r="C64" s="23" t="str">
        <f t="shared" si="0"/>
        <v>Financing Family service</v>
      </c>
      <c r="D64" s="26" t="str">
        <f>IF(VLOOKUP(C64,Aggregated_Input_BottomUp!A:B,2,FALSE)=0,"",VLOOKUP(C64,Aggregated_Input_BottomUp!A:B,2,FALSE))</f>
        <v/>
      </c>
      <c r="E64" s="6" t="str">
        <f>IF(VLOOKUP($C64,Aggregated_Input_BottomUp!$A:C,3,FALSE)=0,"", VLOOKUP($C64,Aggregated_Input_BottomUp!$A:C,3,FALSE))</f>
        <v/>
      </c>
      <c r="F64" s="6" t="str">
        <f>IF(VLOOKUP($C64,Aggregated_Input_BottomUp!$A:D,4,FALSE)=0,"", VLOOKUP($C64,Aggregated_Input_BottomUp!$A:D,4,FALSE))</f>
        <v>Fostering</v>
      </c>
      <c r="G64" s="6" t="str">
        <f>IF(VLOOKUP($C64,Aggregated_Input_BottomUp!$A:E,5,FALSE)=0,"", VLOOKUP($C64,Aggregated_Input_BottomUp!$A:E,5,FALSE))</f>
        <v/>
      </c>
      <c r="H64" s="6" t="str">
        <f>IF(VLOOKUP($C64,Aggregated_Input_BottomUp!$A:F,6,FALSE)=0,"", VLOOKUP($C64,Aggregated_Input_BottomUp!$A:F,6,FALSE))</f>
        <v/>
      </c>
      <c r="I64" s="6" t="str">
        <f>IF(VLOOKUP($C64,Aggregated_Input_BottomUp!$A:G,7,FALSE)=0,"", VLOOKUP($C64,Aggregated_Input_BottomUp!$A:G,7,FALSE))</f>
        <v/>
      </c>
      <c r="J64" s="36">
        <f t="shared" si="1"/>
        <v>1</v>
      </c>
      <c r="K64" s="6"/>
      <c r="L64" s="6"/>
      <c r="M64" s="6"/>
      <c r="N64" s="6"/>
      <c r="O64" s="6"/>
      <c r="P64" s="6"/>
      <c r="Q64" s="6"/>
      <c r="R64" s="6"/>
      <c r="S64" s="6"/>
      <c r="T64" s="6"/>
    </row>
    <row r="65" spans="1:20" ht="15.75" customHeight="1">
      <c r="A65" s="18" t="s">
        <v>265</v>
      </c>
      <c r="B65" s="20" t="s">
        <v>598</v>
      </c>
      <c r="C65" s="23" t="str">
        <f t="shared" si="0"/>
        <v>Financing General government service</v>
      </c>
      <c r="D65" s="26" t="str">
        <f>IF(VLOOKUP(C65,Aggregated_Input_BottomUp!A:B,2,FALSE)=0,"",VLOOKUP(C65,Aggregated_Input_BottomUp!A:B,2,FALSE))</f>
        <v/>
      </c>
      <c r="E65" s="6" t="str">
        <f>IF(VLOOKUP($C65,Aggregated_Input_BottomUp!$A:C,3,FALSE)=0,"", VLOOKUP($C65,Aggregated_Input_BottomUp!$A:C,3,FALSE))</f>
        <v/>
      </c>
      <c r="F65" s="6" t="str">
        <f>IF(VLOOKUP($C65,Aggregated_Input_BottomUp!$A:D,4,FALSE)=0,"", VLOOKUP($C65,Aggregated_Input_BottomUp!$A:D,4,FALSE))</f>
        <v>Community facility grants</v>
      </c>
      <c r="G65" s="6" t="str">
        <f>IF(VLOOKUP($C65,Aggregated_Input_BottomUp!$A:E,5,FALSE)=0,"", VLOOKUP($C65,Aggregated_Input_BottomUp!$A:E,5,FALSE))</f>
        <v/>
      </c>
      <c r="H65" s="6" t="str">
        <f>IF(VLOOKUP($C65,Aggregated_Input_BottomUp!$A:F,6,FALSE)=0,"", VLOOKUP($C65,Aggregated_Input_BottomUp!$A:F,6,FALSE))</f>
        <v/>
      </c>
      <c r="I65" s="6" t="str">
        <f>IF(VLOOKUP($C65,Aggregated_Input_BottomUp!$A:G,7,FALSE)=0,"", VLOOKUP($C65,Aggregated_Input_BottomUp!$A:G,7,FALSE))</f>
        <v/>
      </c>
      <c r="J65" s="36">
        <f t="shared" si="1"/>
        <v>1</v>
      </c>
      <c r="K65" s="6"/>
      <c r="L65" s="6"/>
      <c r="M65" s="6"/>
      <c r="N65" s="6"/>
      <c r="O65" s="6"/>
      <c r="P65" s="6"/>
      <c r="Q65" s="6"/>
      <c r="R65" s="6"/>
      <c r="S65" s="6"/>
      <c r="T65" s="6"/>
    </row>
    <row r="66" spans="1:20" ht="15.75" customHeight="1">
      <c r="A66" s="18" t="s">
        <v>265</v>
      </c>
      <c r="B66" s="20" t="s">
        <v>751</v>
      </c>
      <c r="C66" s="23" t="str">
        <f t="shared" si="0"/>
        <v>Financing Legal service</v>
      </c>
      <c r="D66" s="26" t="str">
        <f>IF(VLOOKUP(C66,Aggregated_Input_BottomUp!A:B,2,FALSE)=0,"",VLOOKUP(C66,Aggregated_Input_BottomUp!A:B,2,FALSE))</f>
        <v/>
      </c>
      <c r="E66" s="6" t="str">
        <f>IF(VLOOKUP($C66,Aggregated_Input_BottomUp!$A:C,3,FALSE)=0,"", VLOOKUP($C66,Aggregated_Input_BottomUp!$A:C,3,FALSE))</f>
        <v/>
      </c>
      <c r="F66" s="6" t="str">
        <f>IF(VLOOKUP($C66,Aggregated_Input_BottomUp!$A:D,4,FALSE)=0,"", VLOOKUP($C66,Aggregated_Input_BottomUp!$A:D,4,FALSE))</f>
        <v>Law - legal aid</v>
      </c>
      <c r="G66" s="6" t="str">
        <f>IF(VLOOKUP($C66,Aggregated_Input_BottomUp!$A:E,5,FALSE)=0,"", VLOOKUP($C66,Aggregated_Input_BottomUp!$A:E,5,FALSE))</f>
        <v/>
      </c>
      <c r="H66" s="6" t="str">
        <f>IF(VLOOKUP($C66,Aggregated_Input_BottomUp!$A:F,6,FALSE)=0,"", VLOOKUP($C66,Aggregated_Input_BottomUp!$A:F,6,FALSE))</f>
        <v/>
      </c>
      <c r="I66" s="6" t="str">
        <f>IF(VLOOKUP($C66,Aggregated_Input_BottomUp!$A:G,7,FALSE)=0,"", VLOOKUP($C66,Aggregated_Input_BottomUp!$A:G,7,FALSE))</f>
        <v/>
      </c>
      <c r="J66" s="36">
        <f t="shared" si="1"/>
        <v>1</v>
      </c>
      <c r="K66" s="6"/>
      <c r="L66" s="6"/>
      <c r="M66" s="6"/>
      <c r="N66" s="6"/>
      <c r="O66" s="6"/>
      <c r="P66" s="6"/>
      <c r="Q66" s="6"/>
      <c r="R66" s="6"/>
      <c r="S66" s="6"/>
      <c r="T66" s="6"/>
    </row>
    <row r="67" spans="1:20" ht="15.75" customHeight="1">
      <c r="A67" s="18" t="s">
        <v>265</v>
      </c>
      <c r="B67" s="20" t="s">
        <v>1002</v>
      </c>
      <c r="C67" s="23" t="str">
        <f t="shared" si="0"/>
        <v>Financing Life event &amp; identity service</v>
      </c>
      <c r="D67" s="26" t="str">
        <f>IF(VLOOKUP(C67,Aggregated_Input_BottomUp!A:B,2,FALSE)=0,"",VLOOKUP(C67,Aggregated_Input_BottomUp!A:B,2,FALSE))</f>
        <v/>
      </c>
      <c r="E67" s="6" t="str">
        <f>IF(VLOOKUP($C67,Aggregated_Input_BottomUp!$A:C,3,FALSE)=0,"", VLOOKUP($C67,Aggregated_Input_BottomUp!$A:C,3,FALSE))</f>
        <v/>
      </c>
      <c r="F67" s="6" t="str">
        <f>IF(VLOOKUP($C67,Aggregated_Input_BottomUp!$A:D,4,FALSE)=0,"", VLOOKUP($C67,Aggregated_Input_BottomUp!$A:D,4,FALSE))</f>
        <v>Asylum seekers support</v>
      </c>
      <c r="G67" s="6" t="str">
        <f>IF(VLOOKUP($C67,Aggregated_Input_BottomUp!$A:E,5,FALSE)=0,"", VLOOKUP($C67,Aggregated_Input_BottomUp!$A:E,5,FALSE))</f>
        <v/>
      </c>
      <c r="H67" s="6" t="str">
        <f>IF(VLOOKUP($C67,Aggregated_Input_BottomUp!$A:F,6,FALSE)=0,"", VLOOKUP($C67,Aggregated_Input_BottomUp!$A:F,6,FALSE))</f>
        <v/>
      </c>
      <c r="I67" s="6" t="str">
        <f>IF(VLOOKUP($C67,Aggregated_Input_BottomUp!$A:G,7,FALSE)=0,"", VLOOKUP($C67,Aggregated_Input_BottomUp!$A:G,7,FALSE))</f>
        <v/>
      </c>
      <c r="J67" s="36">
        <f t="shared" si="1"/>
        <v>1</v>
      </c>
      <c r="K67" s="6"/>
      <c r="L67" s="6"/>
      <c r="M67" s="6"/>
      <c r="N67" s="6"/>
      <c r="O67" s="6"/>
      <c r="P67" s="6"/>
      <c r="Q67" s="6"/>
      <c r="R67" s="6"/>
      <c r="S67" s="6"/>
      <c r="T67" s="6"/>
    </row>
    <row r="68" spans="1:20" ht="15.75" customHeight="1">
      <c r="A68" s="18" t="s">
        <v>265</v>
      </c>
      <c r="B68" s="20" t="s">
        <v>416</v>
      </c>
      <c r="C68" s="23" t="str">
        <f t="shared" si="0"/>
        <v>Financing Media service</v>
      </c>
      <c r="D68" s="26" t="str">
        <f>IF(VLOOKUP(C68,Aggregated_Input_BottomUp!A:B,2,FALSE)=0,"",VLOOKUP(C68,Aggregated_Input_BottomUp!A:B,2,FALSE))</f>
        <v>Communications Infrastructure</v>
      </c>
      <c r="E68" s="6" t="str">
        <f>IF(VLOOKUP($C68,Aggregated_Input_BottomUp!$A:C,3,FALSE)=0,"", VLOOKUP($C68,Aggregated_Input_BottomUp!$A:C,3,FALSE))</f>
        <v/>
      </c>
      <c r="F68" s="6" t="str">
        <f>IF(VLOOKUP($C68,Aggregated_Input_BottomUp!$A:D,4,FALSE)=0,"", VLOOKUP($C68,Aggregated_Input_BottomUp!$A:D,4,FALSE))</f>
        <v/>
      </c>
      <c r="G68" s="6" t="str">
        <f>IF(VLOOKUP($C68,Aggregated_Input_BottomUp!$A:E,5,FALSE)=0,"", VLOOKUP($C68,Aggregated_Input_BottomUp!$A:E,5,FALSE))</f>
        <v>Communications Infrastructure</v>
      </c>
      <c r="H68" s="6" t="str">
        <f>IF(VLOOKUP($C68,Aggregated_Input_BottomUp!$A:F,6,FALSE)=0,"", VLOOKUP($C68,Aggregated_Input_BottomUp!$A:F,6,FALSE))</f>
        <v/>
      </c>
      <c r="I68" s="6" t="str">
        <f>IF(VLOOKUP($C68,Aggregated_Input_BottomUp!$A:G,7,FALSE)=0,"", VLOOKUP($C68,Aggregated_Input_BottomUp!$A:G,7,FALSE))</f>
        <v/>
      </c>
      <c r="J68" s="36">
        <f t="shared" si="1"/>
        <v>1</v>
      </c>
      <c r="K68" s="6"/>
      <c r="L68" s="6"/>
      <c r="M68" s="6"/>
      <c r="N68" s="6"/>
      <c r="O68" s="6"/>
      <c r="P68" s="6"/>
      <c r="Q68" s="6"/>
      <c r="R68" s="6"/>
      <c r="S68" s="6"/>
      <c r="T68" s="6"/>
    </row>
    <row r="69" spans="1:20" ht="15.75" customHeight="1">
      <c r="A69" s="18" t="s">
        <v>265</v>
      </c>
      <c r="B69" s="37" t="s">
        <v>772</v>
      </c>
      <c r="C69" s="23" t="str">
        <f t="shared" si="0"/>
        <v>Financing Public space management &amp; heritage service</v>
      </c>
      <c r="D69" s="26" t="str">
        <f>IF(VLOOKUP(C69,Aggregated_Input_BottomUp!A:B,2,FALSE)=0,"",VLOOKUP(C69,Aggregated_Input_BottomUp!A:B,2,FALSE))</f>
        <v/>
      </c>
      <c r="E69" s="6" t="str">
        <f>IF(VLOOKUP($C69,Aggregated_Input_BottomUp!$A:C,3,FALSE)=0,"", VLOOKUP($C69,Aggregated_Input_BottomUp!$A:C,3,FALSE))</f>
        <v/>
      </c>
      <c r="F69" s="6" t="str">
        <f>IF(VLOOKUP($C69,Aggregated_Input_BottomUp!$A:D,4,FALSE)=0,"", VLOOKUP($C69,Aggregated_Input_BottomUp!$A:D,4,FALSE))</f>
        <v>Contaminated land grants</v>
      </c>
      <c r="G69" s="6" t="str">
        <f>IF(VLOOKUP($C69,Aggregated_Input_BottomUp!$A:E,5,FALSE)=0,"", VLOOKUP($C69,Aggregated_Input_BottomUp!$A:E,5,FALSE))</f>
        <v/>
      </c>
      <c r="H69" s="6" t="str">
        <f>IF(VLOOKUP($C69,Aggregated_Input_BottomUp!$A:F,6,FALSE)=0,"", VLOOKUP($C69,Aggregated_Input_BottomUp!$A:F,6,FALSE))</f>
        <v/>
      </c>
      <c r="I69" s="6" t="str">
        <f>IF(VLOOKUP($C69,Aggregated_Input_BottomUp!$A:G,7,FALSE)=0,"", VLOOKUP($C69,Aggregated_Input_BottomUp!$A:G,7,FALSE))</f>
        <v/>
      </c>
      <c r="J69" s="36">
        <f t="shared" si="1"/>
        <v>1</v>
      </c>
      <c r="K69" s="6"/>
      <c r="L69" s="6"/>
      <c r="M69" s="6"/>
      <c r="N69" s="6"/>
      <c r="O69" s="6"/>
      <c r="P69" s="6"/>
      <c r="Q69" s="6"/>
      <c r="R69" s="6"/>
      <c r="S69" s="6"/>
      <c r="T69" s="6"/>
    </row>
    <row r="70" spans="1:20" ht="15.75" customHeight="1">
      <c r="A70" s="18" t="s">
        <v>265</v>
      </c>
      <c r="B70" s="37" t="s">
        <v>802</v>
      </c>
      <c r="C70" s="23" t="str">
        <f t="shared" si="0"/>
        <v>Financing Welfare &amp; social care service</v>
      </c>
      <c r="D70" s="26" t="str">
        <f>IF(VLOOKUP(C70,Aggregated_Input_BottomUp!A:B,2,FALSE)=0,"",VLOOKUP(C70,Aggregated_Input_BottomUp!A:B,2,FALSE))</f>
        <v/>
      </c>
      <c r="E70" s="6" t="str">
        <f>IF(VLOOKUP($C70,Aggregated_Input_BottomUp!$A:C,3,FALSE)=0,"", VLOOKUP($C70,Aggregated_Input_BottomUp!$A:C,3,FALSE))</f>
        <v/>
      </c>
      <c r="F70" s="6" t="str">
        <f>IF(VLOOKUP($C70,Aggregated_Input_BottomUp!$A:D,4,FALSE)=0,"", VLOOKUP($C70,Aggregated_Input_BottomUp!$A:D,4,FALSE))</f>
        <v>Direct payments</v>
      </c>
      <c r="G70" s="6" t="str">
        <f>IF(VLOOKUP($C70,Aggregated_Input_BottomUp!$A:E,5,FALSE)=0,"", VLOOKUP($C70,Aggregated_Input_BottomUp!$A:E,5,FALSE))</f>
        <v/>
      </c>
      <c r="H70" s="6" t="str">
        <f>IF(VLOOKUP($C70,Aggregated_Input_BottomUp!$A:F,6,FALSE)=0,"", VLOOKUP($C70,Aggregated_Input_BottomUp!$A:F,6,FALSE))</f>
        <v/>
      </c>
      <c r="I70" s="6" t="str">
        <f>IF(VLOOKUP($C70,Aggregated_Input_BottomUp!$A:G,7,FALSE)=0,"", VLOOKUP($C70,Aggregated_Input_BottomUp!$A:G,7,FALSE))</f>
        <v/>
      </c>
      <c r="J70" s="36">
        <f t="shared" si="1"/>
        <v>1</v>
      </c>
      <c r="K70" s="6"/>
      <c r="L70" s="6"/>
      <c r="M70" s="6"/>
      <c r="N70" s="6"/>
      <c r="O70" s="6"/>
      <c r="P70" s="6"/>
      <c r="Q70" s="6"/>
      <c r="R70" s="6"/>
      <c r="S70" s="6"/>
      <c r="T70" s="6"/>
    </row>
    <row r="71" spans="1:20" ht="15.75" customHeight="1">
      <c r="A71" s="18" t="s">
        <v>265</v>
      </c>
      <c r="B71" s="20" t="s">
        <v>68</v>
      </c>
      <c r="C71" s="23" t="str">
        <f t="shared" si="0"/>
        <v>Financing Work service</v>
      </c>
      <c r="D71" s="26" t="str">
        <f>IF(VLOOKUP(C71,Aggregated_Input_BottomUp!A:B,2,FALSE)=0,"",VLOOKUP(C71,Aggregated_Input_BottomUp!A:B,2,FALSE))</f>
        <v/>
      </c>
      <c r="E71" s="6" t="str">
        <f>IF(VLOOKUP($C71,Aggregated_Input_BottomUp!$A:C,3,FALSE)=0,"", VLOOKUP($C71,Aggregated_Input_BottomUp!$A:C,3,FALSE))</f>
        <v/>
      </c>
      <c r="F71" s="6" t="str">
        <f>IF(VLOOKUP($C71,Aggregated_Input_BottomUp!$A:D,4,FALSE)=0,"", VLOOKUP($C71,Aggregated_Input_BottomUp!$A:D,4,FALSE))</f>
        <v>Industrial injury and illness</v>
      </c>
      <c r="G71" s="6" t="str">
        <f>IF(VLOOKUP($C71,Aggregated_Input_BottomUp!$A:E,5,FALSE)=0,"", VLOOKUP($C71,Aggregated_Input_BottomUp!$A:E,5,FALSE))</f>
        <v/>
      </c>
      <c r="H71" s="6" t="str">
        <f>IF(VLOOKUP($C71,Aggregated_Input_BottomUp!$A:F,6,FALSE)=0,"", VLOOKUP($C71,Aggregated_Input_BottomUp!$A:F,6,FALSE))</f>
        <v/>
      </c>
      <c r="I71" s="6" t="str">
        <f>IF(VLOOKUP($C71,Aggregated_Input_BottomUp!$A:G,7,FALSE)=0,"", VLOOKUP($C71,Aggregated_Input_BottomUp!$A:G,7,FALSE))</f>
        <v/>
      </c>
      <c r="J71" s="36">
        <f t="shared" si="1"/>
        <v>1</v>
      </c>
      <c r="K71" s="6"/>
      <c r="L71" s="6"/>
      <c r="M71" s="6"/>
      <c r="N71" s="6"/>
      <c r="O71" s="6"/>
      <c r="P71" s="6"/>
      <c r="Q71" s="6"/>
      <c r="R71" s="6"/>
      <c r="S71" s="6"/>
      <c r="T71" s="6"/>
    </row>
    <row r="72" spans="1:20" ht="15.75" customHeight="1">
      <c r="A72" s="18" t="s">
        <v>415</v>
      </c>
      <c r="B72" s="20" t="s">
        <v>747</v>
      </c>
      <c r="C72" s="23" t="str">
        <f t="shared" si="0"/>
        <v>Framework Health care service</v>
      </c>
      <c r="D72" s="26" t="str">
        <f>IF(VLOOKUP(C72,Aggregated_Input_BottomUp!A:B,2,FALSE)=0,"",VLOOKUP(C72,Aggregated_Input_BottomUp!A:B,2,FALSE))</f>
        <v>Health Protocols</v>
      </c>
      <c r="E72" s="6" t="str">
        <f>IF(VLOOKUP($C72,Aggregated_Input_BottomUp!$A:C,3,FALSE)=0,"", VLOOKUP($C72,Aggregated_Input_BottomUp!$A:C,3,FALSE))</f>
        <v/>
      </c>
      <c r="F72" s="6" t="str">
        <f>IF(VLOOKUP($C72,Aggregated_Input_BottomUp!$A:D,4,FALSE)=0,"", VLOOKUP($C72,Aggregated_Input_BottomUp!$A:D,4,FALSE))</f>
        <v/>
      </c>
      <c r="G72" s="6" t="str">
        <f>IF(VLOOKUP($C72,Aggregated_Input_BottomUp!$A:E,5,FALSE)=0,"", VLOOKUP($C72,Aggregated_Input_BottomUp!$A:E,5,FALSE))</f>
        <v>Health Protocols</v>
      </c>
      <c r="H72" s="6" t="str">
        <f>IF(VLOOKUP($C72,Aggregated_Input_BottomUp!$A:F,6,FALSE)=0,"", VLOOKUP($C72,Aggregated_Input_BottomUp!$A:F,6,FALSE))</f>
        <v/>
      </c>
      <c r="I72" s="6" t="str">
        <f>IF(VLOOKUP($C72,Aggregated_Input_BottomUp!$A:G,7,FALSE)=0,"", VLOOKUP($C72,Aggregated_Input_BottomUp!$A:G,7,FALSE))</f>
        <v/>
      </c>
      <c r="J72" s="36">
        <f t="shared" si="1"/>
        <v>1</v>
      </c>
      <c r="K72" s="6"/>
      <c r="L72" s="6"/>
      <c r="M72" s="6"/>
      <c r="N72" s="6"/>
      <c r="O72" s="6"/>
      <c r="P72" s="6"/>
      <c r="Q72" s="6"/>
      <c r="R72" s="6"/>
      <c r="S72" s="6"/>
      <c r="T72" s="6"/>
    </row>
    <row r="73" spans="1:20" ht="15.75" customHeight="1">
      <c r="A73" s="18" t="s">
        <v>415</v>
      </c>
      <c r="B73" s="20" t="s">
        <v>77</v>
      </c>
      <c r="C73" s="23" t="str">
        <f t="shared" si="0"/>
        <v>Framework Education service</v>
      </c>
      <c r="D73" s="26" t="str">
        <f>IF(VLOOKUP(C73,Aggregated_Input_BottomUp!A:B,2,FALSE)=0,"",VLOOKUP(C73,Aggregated_Input_BottomUp!A:B,2,FALSE))</f>
        <v>Adult education</v>
      </c>
      <c r="E73" s="6" t="str">
        <f>IF(VLOOKUP($C73,Aggregated_Input_BottomUp!$A:C,3,FALSE)=0,"", VLOOKUP($C73,Aggregated_Input_BottomUp!$A:C,3,FALSE))</f>
        <v/>
      </c>
      <c r="F73" s="6" t="str">
        <f>IF(VLOOKUP($C73,Aggregated_Input_BottomUp!$A:D,4,FALSE)=0,"", VLOOKUP($C73,Aggregated_Input_BottomUp!$A:D,4,FALSE))</f>
        <v>adult education courses (27)</v>
      </c>
      <c r="G73" s="6" t="str">
        <f>IF(VLOOKUP($C73,Aggregated_Input_BottomUp!$A:E,5,FALSE)=0,"", VLOOKUP($C73,Aggregated_Input_BottomUp!$A:E,5,FALSE))</f>
        <v/>
      </c>
      <c r="H73" s="6" t="str">
        <f>IF(VLOOKUP($C73,Aggregated_Input_BottomUp!$A:F,6,FALSE)=0,"", VLOOKUP($C73,Aggregated_Input_BottomUp!$A:F,6,FALSE))</f>
        <v/>
      </c>
      <c r="I73" s="6" t="str">
        <f>IF(VLOOKUP($C73,Aggregated_Input_BottomUp!$A:G,7,FALSE)=0,"", VLOOKUP($C73,Aggregated_Input_BottomUp!$A:G,7,FALSE))</f>
        <v/>
      </c>
      <c r="J73" s="36">
        <f t="shared" si="1"/>
        <v>1</v>
      </c>
      <c r="K73" s="6"/>
      <c r="L73" s="6"/>
      <c r="M73" s="6"/>
      <c r="N73" s="6"/>
      <c r="O73" s="6"/>
      <c r="P73" s="6"/>
      <c r="Q73" s="6"/>
      <c r="R73" s="6"/>
      <c r="S73" s="6"/>
      <c r="T73" s="6"/>
    </row>
    <row r="74" spans="1:20" ht="15.75" customHeight="1">
      <c r="A74" s="18" t="s">
        <v>415</v>
      </c>
      <c r="B74" s="37" t="s">
        <v>268</v>
      </c>
      <c r="C74" s="23" t="str">
        <f t="shared" si="0"/>
        <v>Framework Culture, sport &amp; leisure service</v>
      </c>
      <c r="D74" s="26" t="str">
        <f>IF(VLOOKUP(C74,Aggregated_Input_BottomUp!A:B,2,FALSE)=0,"",VLOOKUP(C74,Aggregated_Input_BottomUp!A:B,2,FALSE))</f>
        <v>Request for organising cultural festivals</v>
      </c>
      <c r="E74" s="6" t="str">
        <f>IF(VLOOKUP($C74,Aggregated_Input_BottomUp!$A:C,3,FALSE)=0,"", VLOOKUP($C74,Aggregated_Input_BottomUp!$A:C,3,FALSE))</f>
        <v/>
      </c>
      <c r="F74" s="6" t="str">
        <f>IF(VLOOKUP($C74,Aggregated_Input_BottomUp!$A:D,4,FALSE)=0,"", VLOOKUP($C74,Aggregated_Input_BottomUp!$A:D,4,FALSE))</f>
        <v/>
      </c>
      <c r="G74" s="6" t="str">
        <f>IF(VLOOKUP($C74,Aggregated_Input_BottomUp!$A:E,5,FALSE)=0,"", VLOOKUP($C74,Aggregated_Input_BottomUp!$A:E,5,FALSE))</f>
        <v>Cultural Festivals</v>
      </c>
      <c r="H74" s="6" t="str">
        <f>IF(VLOOKUP($C74,Aggregated_Input_BottomUp!$A:F,6,FALSE)=0,"", VLOOKUP($C74,Aggregated_Input_BottomUp!$A:F,6,FALSE))</f>
        <v/>
      </c>
      <c r="I74" s="6" t="str">
        <f>IF(VLOOKUP($C74,Aggregated_Input_BottomUp!$A:G,7,FALSE)=0,"", VLOOKUP($C74,Aggregated_Input_BottomUp!$A:G,7,FALSE))</f>
        <v/>
      </c>
      <c r="J74" s="36">
        <f t="shared" si="1"/>
        <v>1</v>
      </c>
      <c r="K74" s="6"/>
      <c r="L74" s="6"/>
      <c r="M74" s="6"/>
      <c r="N74" s="6"/>
      <c r="O74" s="6"/>
      <c r="P74" s="6"/>
      <c r="Q74" s="6"/>
      <c r="R74" s="6"/>
      <c r="S74" s="6"/>
      <c r="T74" s="6"/>
    </row>
    <row r="75" spans="1:20" ht="15.75" customHeight="1">
      <c r="A75" s="18" t="s">
        <v>415</v>
      </c>
      <c r="B75" s="20" t="s">
        <v>17</v>
      </c>
      <c r="C75" s="23" t="str">
        <f t="shared" si="0"/>
        <v>Framework General business service</v>
      </c>
      <c r="D75" s="26" t="str">
        <f>IF(VLOOKUP(C75,Aggregated_Input_BottomUp!A:B,2,FALSE)=0,"",VLOOKUP(C75,Aggregated_Input_BottomUp!A:B,2,FALSE))</f>
        <v>Supports and ensures the ethical conduct of business and protect consumers from excessive prices or faulty products including price surveillance.</v>
      </c>
      <c r="E75" s="6" t="str">
        <f>IF(VLOOKUP($C75,Aggregated_Input_BottomUp!$A:C,3,FALSE)=0,"", VLOOKUP($C75,Aggregated_Input_BottomUp!$A:C,3,FALSE))</f>
        <v/>
      </c>
      <c r="F75" s="6" t="str">
        <f>IF(VLOOKUP($C75,Aggregated_Input_BottomUp!$A:D,4,FALSE)=0,"", VLOOKUP($C75,Aggregated_Input_BottomUp!$A:D,4,FALSE))</f>
        <v/>
      </c>
      <c r="G75" s="6" t="str">
        <f>IF(VLOOKUP($C75,Aggregated_Input_BottomUp!$A:E,5,FALSE)=0,"", VLOOKUP($C75,Aggregated_Input_BottomUp!$A:E,5,FALSE))</f>
        <v>Fair Trading</v>
      </c>
      <c r="H75" s="6" t="str">
        <f>IF(VLOOKUP($C75,Aggregated_Input_BottomUp!$A:F,6,FALSE)=0,"", VLOOKUP($C75,Aggregated_Input_BottomUp!$A:F,6,FALSE))</f>
        <v/>
      </c>
      <c r="I75" s="6" t="str">
        <f>IF(VLOOKUP($C75,Aggregated_Input_BottomUp!$A:G,7,FALSE)=0,"", VLOOKUP($C75,Aggregated_Input_BottomUp!$A:G,7,FALSE))</f>
        <v/>
      </c>
      <c r="J75" s="36">
        <f t="shared" si="1"/>
        <v>1</v>
      </c>
      <c r="K75" s="6"/>
      <c r="L75" s="6"/>
      <c r="M75" s="6"/>
      <c r="N75" s="6"/>
      <c r="O75" s="6"/>
      <c r="P75" s="6"/>
      <c r="Q75" s="6"/>
      <c r="R75" s="6"/>
      <c r="S75" s="6"/>
      <c r="T75" s="6"/>
    </row>
    <row r="76" spans="1:20" ht="15.75" customHeight="1">
      <c r="A76" s="18" t="s">
        <v>415</v>
      </c>
      <c r="B76" s="20" t="s">
        <v>598</v>
      </c>
      <c r="C76" s="23" t="str">
        <f t="shared" si="0"/>
        <v>Framework General government service</v>
      </c>
      <c r="D76" s="26" t="str">
        <f>IF(VLOOKUP(C76,Aggregated_Input_BottomUp!A:B,2,FALSE)=0,"",VLOOKUP(C76,Aggregated_Input_BottomUp!A:B,2,FALSE))</f>
        <v>Inspections &amp; auditing</v>
      </c>
      <c r="E76" s="6" t="str">
        <f>IF(VLOOKUP($C76,Aggregated_Input_BottomUp!$A:C,3,FALSE)=0,"", VLOOKUP($C76,Aggregated_Input_BottomUp!$A:C,3,FALSE))</f>
        <v/>
      </c>
      <c r="F76" s="6" t="str">
        <f>IF(VLOOKUP($C76,Aggregated_Input_BottomUp!$A:D,4,FALSE)=0,"", VLOOKUP($C76,Aggregated_Input_BottomUp!$A:D,4,FALSE))</f>
        <v/>
      </c>
      <c r="G76" s="6" t="str">
        <f>IF(VLOOKUP($C76,Aggregated_Input_BottomUp!$A:E,5,FALSE)=0,"", VLOOKUP($C76,Aggregated_Input_BottomUp!$A:E,5,FALSE))</f>
        <v>Inspections &amp; Auditing</v>
      </c>
      <c r="H76" s="6" t="str">
        <f>IF(VLOOKUP($C76,Aggregated_Input_BottomUp!$A:F,6,FALSE)=0,"", VLOOKUP($C76,Aggregated_Input_BottomUp!$A:F,6,FALSE))</f>
        <v/>
      </c>
      <c r="I76" s="6" t="str">
        <f>IF(VLOOKUP($C76,Aggregated_Input_BottomUp!$A:G,7,FALSE)=0,"", VLOOKUP($C76,Aggregated_Input_BottomUp!$A:G,7,FALSE))</f>
        <v/>
      </c>
      <c r="J76" s="36">
        <f t="shared" si="1"/>
        <v>1</v>
      </c>
      <c r="K76" s="6"/>
      <c r="L76" s="6"/>
      <c r="M76" s="6"/>
      <c r="N76" s="6"/>
      <c r="O76" s="6"/>
      <c r="P76" s="6"/>
      <c r="Q76" s="6"/>
      <c r="R76" s="6"/>
      <c r="S76" s="6"/>
      <c r="T76" s="6"/>
    </row>
    <row r="77" spans="1:20" ht="15.75" customHeight="1">
      <c r="A77" s="18" t="s">
        <v>415</v>
      </c>
      <c r="B77" s="20" t="s">
        <v>751</v>
      </c>
      <c r="C77" s="23" t="str">
        <f t="shared" si="0"/>
        <v>Framework Legal service</v>
      </c>
      <c r="D77" s="26" t="str">
        <f>IF(VLOOKUP(C77,Aggregated_Input_BottomUp!A:B,2,FALSE)=0,"",VLOOKUP(C77,Aggregated_Input_BottomUp!A:B,2,FALSE))</f>
        <v>Define administrative law</v>
      </c>
      <c r="E77" s="6" t="str">
        <f>IF(VLOOKUP($C77,Aggregated_Input_BottomUp!$A:C,3,FALSE)=0,"", VLOOKUP($C77,Aggregated_Input_BottomUp!$A:C,3,FALSE))</f>
        <v/>
      </c>
      <c r="F77" s="6" t="str">
        <f>IF(VLOOKUP($C77,Aggregated_Input_BottomUp!$A:D,4,FALSE)=0,"", VLOOKUP($C77,Aggregated_Input_BottomUp!$A:D,4,FALSE))</f>
        <v/>
      </c>
      <c r="G77" s="6" t="str">
        <f>IF(VLOOKUP($C77,Aggregated_Input_BottomUp!$A:E,5,FALSE)=0,"", VLOOKUP($C77,Aggregated_Input_BottomUp!$A:E,5,FALSE))</f>
        <v>Administrative Law</v>
      </c>
      <c r="H77" s="6" t="str">
        <f>IF(VLOOKUP($C77,Aggregated_Input_BottomUp!$A:F,6,FALSE)=0,"", VLOOKUP($C77,Aggregated_Input_BottomUp!$A:F,6,FALSE))</f>
        <v/>
      </c>
      <c r="I77" s="6" t="str">
        <f>IF(VLOOKUP($C77,Aggregated_Input_BottomUp!$A:G,7,FALSE)=0,"", VLOOKUP($C77,Aggregated_Input_BottomUp!$A:G,7,FALSE))</f>
        <v/>
      </c>
      <c r="J77" s="36">
        <f t="shared" si="1"/>
        <v>1</v>
      </c>
      <c r="K77" s="6"/>
      <c r="L77" s="6"/>
      <c r="M77" s="6"/>
      <c r="N77" s="6"/>
      <c r="O77" s="6"/>
      <c r="P77" s="6"/>
      <c r="Q77" s="6"/>
      <c r="R77" s="6"/>
      <c r="S77" s="6"/>
      <c r="T77" s="6"/>
    </row>
    <row r="78" spans="1:20" ht="15.75" customHeight="1">
      <c r="A78" s="18" t="s">
        <v>415</v>
      </c>
      <c r="B78" s="20" t="s">
        <v>1063</v>
      </c>
      <c r="C78" s="23" t="str">
        <f t="shared" si="0"/>
        <v>Framework Natural resources service</v>
      </c>
      <c r="D78" s="26" t="str">
        <f>IF(VLOOKUP(C78,Aggregated_Input_BottomUp!A:B,2,FALSE)=0,"",VLOOKUP(C78,Aggregated_Input_BottomUp!A:B,2,FALSE))</f>
        <v>Mineral resources</v>
      </c>
      <c r="E78" s="6" t="str">
        <f>IF(VLOOKUP($C78,Aggregated_Input_BottomUp!$A:C,3,FALSE)=0,"", VLOOKUP($C78,Aggregated_Input_BottomUp!$A:C,3,FALSE))</f>
        <v/>
      </c>
      <c r="F78" s="6" t="str">
        <f>IF(VLOOKUP($C78,Aggregated_Input_BottomUp!$A:D,4,FALSE)=0,"", VLOOKUP($C78,Aggregated_Input_BottomUp!$A:D,4,FALSE))</f>
        <v/>
      </c>
      <c r="G78" s="6" t="str">
        <f>IF(VLOOKUP($C78,Aggregated_Input_BottomUp!$A:E,5,FALSE)=0,"", VLOOKUP($C78,Aggregated_Input_BottomUp!$A:E,5,FALSE))</f>
        <v>Mineral resources</v>
      </c>
      <c r="H78" s="6" t="str">
        <f>IF(VLOOKUP($C78,Aggregated_Input_BottomUp!$A:F,6,FALSE)=0,"", VLOOKUP($C78,Aggregated_Input_BottomUp!$A:F,6,FALSE))</f>
        <v/>
      </c>
      <c r="I78" s="6" t="str">
        <f>IF(VLOOKUP($C78,Aggregated_Input_BottomUp!$A:G,7,FALSE)=0,"", VLOOKUP($C78,Aggregated_Input_BottomUp!$A:G,7,FALSE))</f>
        <v/>
      </c>
      <c r="J78" s="36">
        <f t="shared" si="1"/>
        <v>1</v>
      </c>
      <c r="K78" s="6"/>
      <c r="L78" s="6"/>
      <c r="M78" s="6"/>
      <c r="N78" s="6"/>
      <c r="O78" s="6"/>
      <c r="P78" s="6"/>
      <c r="Q78" s="6"/>
      <c r="R78" s="6"/>
      <c r="S78" s="6"/>
      <c r="T78" s="6"/>
    </row>
    <row r="79" spans="1:20" ht="15.75" customHeight="1">
      <c r="A79" s="18" t="s">
        <v>415</v>
      </c>
      <c r="B79" s="20" t="s">
        <v>68</v>
      </c>
      <c r="C79" s="23" t="str">
        <f t="shared" si="0"/>
        <v>Framework Work service</v>
      </c>
      <c r="D79" s="26" t="str">
        <f>IF(VLOOKUP(C79,Aggregated_Input_BottomUp!A:B,2,FALSE)=0,"",VLOOKUP(C79,Aggregated_Input_BottomUp!A:B,2,FALSE))</f>
        <v>Maternity and paternity leaves</v>
      </c>
      <c r="E79" s="6" t="str">
        <f>IF(VLOOKUP($C79,Aggregated_Input_BottomUp!$A:C,3,FALSE)=0,"", VLOOKUP($C79,Aggregated_Input_BottomUp!$A:C,3,FALSE))</f>
        <v/>
      </c>
      <c r="F79" s="6" t="str">
        <f>IF(VLOOKUP($C79,Aggregated_Input_BottomUp!$A:D,4,FALSE)=0,"", VLOOKUP($C79,Aggregated_Input_BottomUp!$A:D,4,FALSE))</f>
        <v/>
      </c>
      <c r="G79" s="6" t="str">
        <f>IF(VLOOKUP($C79,Aggregated_Input_BottomUp!$A:E,5,FALSE)=0,"", VLOOKUP($C79,Aggregated_Input_BottomUp!$A:E,5,FALSE))</f>
        <v/>
      </c>
      <c r="H79" s="6" t="str">
        <f>IF(VLOOKUP($C79,Aggregated_Input_BottomUp!$A:F,6,FALSE)=0,"", VLOOKUP($C79,Aggregated_Input_BottomUp!$A:F,6,FALSE))</f>
        <v>Maternity: leave</v>
      </c>
      <c r="I79" s="6" t="str">
        <f>IF(VLOOKUP($C79,Aggregated_Input_BottomUp!$A:G,7,FALSE)=0,"", VLOOKUP($C79,Aggregated_Input_BottomUp!$A:G,7,FALSE))</f>
        <v/>
      </c>
      <c r="J79" s="36">
        <f t="shared" si="1"/>
        <v>1</v>
      </c>
      <c r="K79" s="6"/>
      <c r="L79" s="6"/>
      <c r="M79" s="6"/>
      <c r="N79" s="6"/>
      <c r="O79" s="6"/>
      <c r="P79" s="6"/>
      <c r="Q79" s="6"/>
      <c r="R79" s="6"/>
      <c r="S79" s="6"/>
      <c r="T79" s="6"/>
    </row>
    <row r="80" spans="1:20" ht="15.75" customHeight="1">
      <c r="A80" s="18" t="s">
        <v>415</v>
      </c>
      <c r="B80" s="37" t="s">
        <v>213</v>
      </c>
      <c r="C80" s="23" t="str">
        <f t="shared" si="0"/>
        <v>Framework Agriculture &amp; food service</v>
      </c>
      <c r="D80" s="26" t="str">
        <f>IF(VLOOKUP(C80,Aggregated_Input_BottomUp!A:B,2,FALSE)=0,"",VLOOKUP(C80,Aggregated_Input_BottomUp!A:B,2,FALSE))</f>
        <v/>
      </c>
      <c r="E80" s="6" t="str">
        <f>IF(VLOOKUP($C80,Aggregated_Input_BottomUp!$A:C,3,FALSE)=0,"", VLOOKUP($C80,Aggregated_Input_BottomUp!$A:C,3,FALSE))</f>
        <v/>
      </c>
      <c r="F80" s="6" t="str">
        <f>IF(VLOOKUP($C80,Aggregated_Input_BottomUp!$A:D,4,FALSE)=0,"", VLOOKUP($C80,Aggregated_Input_BottomUp!$A:D,4,FALSE))</f>
        <v>Farming compensation schemes</v>
      </c>
      <c r="G80" s="6" t="str">
        <f>IF(VLOOKUP($C80,Aggregated_Input_BottomUp!$A:E,5,FALSE)=0,"", VLOOKUP($C80,Aggregated_Input_BottomUp!$A:E,5,FALSE))</f>
        <v/>
      </c>
      <c r="H80" s="6" t="str">
        <f>IF(VLOOKUP($C80,Aggregated_Input_BottomUp!$A:F,6,FALSE)=0,"", VLOOKUP($C80,Aggregated_Input_BottomUp!$A:F,6,FALSE))</f>
        <v/>
      </c>
      <c r="I80" s="6" t="str">
        <f>IF(VLOOKUP($C80,Aggregated_Input_BottomUp!$A:G,7,FALSE)=0,"", VLOOKUP($C80,Aggregated_Input_BottomUp!$A:G,7,FALSE))</f>
        <v/>
      </c>
      <c r="J80" s="36">
        <f t="shared" si="1"/>
        <v>1</v>
      </c>
      <c r="K80" s="6"/>
      <c r="L80" s="6"/>
      <c r="M80" s="6"/>
      <c r="N80" s="6"/>
      <c r="O80" s="6"/>
      <c r="P80" s="6"/>
      <c r="Q80" s="6"/>
      <c r="R80" s="6"/>
      <c r="S80" s="6"/>
      <c r="T80" s="6"/>
    </row>
    <row r="81" spans="1:20" ht="15.75" customHeight="1">
      <c r="A81" s="18" t="s">
        <v>415</v>
      </c>
      <c r="B81" s="20" t="s">
        <v>873</v>
      </c>
      <c r="C81" s="23" t="str">
        <f t="shared" si="0"/>
        <v>Framework Animal service</v>
      </c>
      <c r="D81" s="26" t="str">
        <f>IF(VLOOKUP(C81,Aggregated_Input_BottomUp!A:B,2,FALSE)=0,"",VLOOKUP(C81,Aggregated_Input_BottomUp!A:B,2,FALSE))</f>
        <v/>
      </c>
      <c r="E81" s="6" t="str">
        <f>IF(VLOOKUP($C81,Aggregated_Input_BottomUp!$A:C,3,FALSE)=0,"", VLOOKUP($C81,Aggregated_Input_BottomUp!$A:C,3,FALSE))</f>
        <v/>
      </c>
      <c r="F81" s="6" t="str">
        <f>IF(VLOOKUP($C81,Aggregated_Input_BottomUp!$A:D,4,FALSE)=0,"", VLOOKUP($C81,Aggregated_Input_BottomUp!$A:D,4,FALSE))</f>
        <v>Stray animals</v>
      </c>
      <c r="G81" s="6" t="str">
        <f>IF(VLOOKUP($C81,Aggregated_Input_BottomUp!$A:E,5,FALSE)=0,"", VLOOKUP($C81,Aggregated_Input_BottomUp!$A:E,5,FALSE))</f>
        <v/>
      </c>
      <c r="H81" s="6" t="str">
        <f>IF(VLOOKUP($C81,Aggregated_Input_BottomUp!$A:F,6,FALSE)=0,"", VLOOKUP($C81,Aggregated_Input_BottomUp!$A:F,6,FALSE))</f>
        <v/>
      </c>
      <c r="I81" s="6" t="str">
        <f>IF(VLOOKUP($C81,Aggregated_Input_BottomUp!$A:G,7,FALSE)=0,"", VLOOKUP($C81,Aggregated_Input_BottomUp!$A:G,7,FALSE))</f>
        <v/>
      </c>
      <c r="J81" s="36">
        <f t="shared" si="1"/>
        <v>1</v>
      </c>
      <c r="K81" s="6"/>
      <c r="L81" s="6"/>
      <c r="M81" s="6"/>
      <c r="N81" s="6"/>
      <c r="O81" s="6"/>
      <c r="P81" s="6"/>
      <c r="Q81" s="6"/>
      <c r="R81" s="6"/>
      <c r="S81" s="6"/>
      <c r="T81" s="6"/>
    </row>
    <row r="82" spans="1:20" ht="15.75" customHeight="1">
      <c r="A82" s="18" t="s">
        <v>415</v>
      </c>
      <c r="B82" s="20" t="s">
        <v>545</v>
      </c>
      <c r="C82" s="23" t="str">
        <f t="shared" si="0"/>
        <v>Framework Border control service</v>
      </c>
      <c r="D82" s="26" t="str">
        <f>IF(VLOOKUP(C82,Aggregated_Input_BottomUp!A:B,2,FALSE)=0,"",VLOOKUP(C82,Aggregated_Input_BottomUp!A:B,2,FALSE))</f>
        <v/>
      </c>
      <c r="E82" s="6" t="str">
        <f>IF(VLOOKUP($C82,Aggregated_Input_BottomUp!$A:C,3,FALSE)=0,"", VLOOKUP($C82,Aggregated_Input_BottomUp!$A:C,3,FALSE))</f>
        <v/>
      </c>
      <c r="F82" s="6" t="str">
        <f>IF(VLOOKUP($C82,Aggregated_Input_BottomUp!$A:D,4,FALSE)=0,"", VLOOKUP($C82,Aggregated_Input_BottomUp!$A:D,4,FALSE))</f>
        <v>Rabies protection</v>
      </c>
      <c r="G82" s="6" t="str">
        <f>IF(VLOOKUP($C82,Aggregated_Input_BottomUp!$A:E,5,FALSE)=0,"", VLOOKUP($C82,Aggregated_Input_BottomUp!$A:E,5,FALSE))</f>
        <v/>
      </c>
      <c r="H82" s="6" t="str">
        <f>IF(VLOOKUP($C82,Aggregated_Input_BottomUp!$A:F,6,FALSE)=0,"", VLOOKUP($C82,Aggregated_Input_BottomUp!$A:F,6,FALSE))</f>
        <v/>
      </c>
      <c r="I82" s="6" t="str">
        <f>IF(VLOOKUP($C82,Aggregated_Input_BottomUp!$A:G,7,FALSE)=0,"", VLOOKUP($C82,Aggregated_Input_BottomUp!$A:G,7,FALSE))</f>
        <v/>
      </c>
      <c r="J82" s="36">
        <f t="shared" si="1"/>
        <v>1</v>
      </c>
      <c r="K82" s="6"/>
      <c r="L82" s="6"/>
      <c r="M82" s="6"/>
      <c r="N82" s="6"/>
      <c r="O82" s="6"/>
      <c r="P82" s="6"/>
      <c r="Q82" s="6"/>
      <c r="R82" s="6"/>
      <c r="S82" s="6"/>
      <c r="T82" s="6"/>
    </row>
    <row r="83" spans="1:20" ht="15.75" customHeight="1">
      <c r="A83" s="18" t="s">
        <v>415</v>
      </c>
      <c r="B83" s="20" t="s">
        <v>2517</v>
      </c>
      <c r="C83" s="23" t="str">
        <f t="shared" si="0"/>
        <v>Framework Defence service</v>
      </c>
      <c r="D83" s="26" t="str">
        <f>IF(VLOOKUP(C83,Aggregated_Input_BottomUp!A:B,2,FALSE)=0,"",VLOOKUP(C83,Aggregated_Input_BottomUp!A:B,2,FALSE))</f>
        <v>Define military law</v>
      </c>
      <c r="E83" s="6" t="str">
        <f>IF(VLOOKUP($C83,Aggregated_Input_BottomUp!$A:C,3,FALSE)=0,"", VLOOKUP($C83,Aggregated_Input_BottomUp!$A:C,3,FALSE))</f>
        <v/>
      </c>
      <c r="F83" s="6" t="str">
        <f>IF(VLOOKUP($C83,Aggregated_Input_BottomUp!$A:D,4,FALSE)=0,"", VLOOKUP($C83,Aggregated_Input_BottomUp!$A:D,4,FALSE))</f>
        <v/>
      </c>
      <c r="G83" s="6" t="str">
        <f>IF(VLOOKUP($C83,Aggregated_Input_BottomUp!$A:E,5,FALSE)=0,"", VLOOKUP($C83,Aggregated_Input_BottomUp!$A:E,5,FALSE))</f>
        <v>Military Law</v>
      </c>
      <c r="H83" s="6" t="str">
        <f>IF(VLOOKUP($C83,Aggregated_Input_BottomUp!$A:F,6,FALSE)=0,"", VLOOKUP($C83,Aggregated_Input_BottomUp!$A:F,6,FALSE))</f>
        <v/>
      </c>
      <c r="I83" s="6" t="str">
        <f>IF(VLOOKUP($C83,Aggregated_Input_BottomUp!$A:G,7,FALSE)=0,"", VLOOKUP($C83,Aggregated_Input_BottomUp!$A:G,7,FALSE))</f>
        <v/>
      </c>
      <c r="J83" s="36">
        <f t="shared" si="1"/>
        <v>1</v>
      </c>
      <c r="K83" s="6"/>
      <c r="L83" s="6"/>
      <c r="M83" s="6"/>
      <c r="N83" s="6"/>
      <c r="O83" s="6"/>
      <c r="P83" s="6"/>
      <c r="Q83" s="6"/>
      <c r="R83" s="6"/>
      <c r="S83" s="6"/>
      <c r="T83" s="6"/>
    </row>
    <row r="84" spans="1:20" ht="15.75" customHeight="1">
      <c r="A84" s="18" t="s">
        <v>415</v>
      </c>
      <c r="B84" s="20" t="s">
        <v>2556</v>
      </c>
      <c r="C84" s="23" t="str">
        <f t="shared" si="0"/>
        <v>Framework Digital service</v>
      </c>
      <c r="D84" s="26" t="str">
        <f>IF(VLOOKUP(C84,Aggregated_Input_BottomUp!A:B,2,FALSE)=0,"",VLOOKUP(C84,Aggregated_Input_BottomUp!A:B,2,FALSE))</f>
        <v/>
      </c>
      <c r="E84" s="6" t="str">
        <f>IF(VLOOKUP($C84,Aggregated_Input_BottomUp!$A:C,3,FALSE)=0,"", VLOOKUP($C84,Aggregated_Input_BottomUp!$A:C,3,FALSE))</f>
        <v/>
      </c>
      <c r="F84" s="6" t="str">
        <f>IF(VLOOKUP($C84,Aggregated_Input_BottomUp!$A:D,4,FALSE)=0,"", VLOOKUP($C84,Aggregated_Input_BottomUp!$A:D,4,FALSE))</f>
        <v>Data Protection</v>
      </c>
      <c r="G84" s="6" t="str">
        <f>IF(VLOOKUP($C84,Aggregated_Input_BottomUp!$A:E,5,FALSE)=0,"", VLOOKUP($C84,Aggregated_Input_BottomUp!$A:E,5,FALSE))</f>
        <v/>
      </c>
      <c r="H84" s="6" t="str">
        <f>IF(VLOOKUP($C84,Aggregated_Input_BottomUp!$A:F,6,FALSE)=0,"", VLOOKUP($C84,Aggregated_Input_BottomUp!$A:F,6,FALSE))</f>
        <v/>
      </c>
      <c r="I84" s="6" t="str">
        <f>IF(VLOOKUP($C84,Aggregated_Input_BottomUp!$A:G,7,FALSE)=0,"", VLOOKUP($C84,Aggregated_Input_BottomUp!$A:G,7,FALSE))</f>
        <v/>
      </c>
      <c r="J84" s="36">
        <f t="shared" si="1"/>
        <v>1</v>
      </c>
      <c r="K84" s="6"/>
      <c r="L84" s="6"/>
      <c r="M84" s="6"/>
      <c r="N84" s="6"/>
      <c r="O84" s="6"/>
      <c r="P84" s="6"/>
      <c r="Q84" s="6"/>
      <c r="R84" s="6"/>
      <c r="S84" s="6"/>
      <c r="T84" s="6"/>
    </row>
    <row r="85" spans="1:20" ht="15.75" customHeight="1">
      <c r="A85" s="18" t="s">
        <v>415</v>
      </c>
      <c r="B85" s="20" t="s">
        <v>101</v>
      </c>
      <c r="C85" s="23" t="str">
        <f t="shared" si="0"/>
        <v>Framework Emergency service</v>
      </c>
      <c r="D85" s="26" t="str">
        <f>IF(VLOOKUP(C85,Aggregated_Input_BottomUp!A:B,2,FALSE)=0,"",VLOOKUP(C85,Aggregated_Input_BottomUp!A:B,2,FALSE))</f>
        <v/>
      </c>
      <c r="E85" s="6" t="str">
        <f>IF(VLOOKUP($C85,Aggregated_Input_BottomUp!$A:C,3,FALSE)=0,"", VLOOKUP($C85,Aggregated_Input_BottomUp!$A:C,3,FALSE))</f>
        <v/>
      </c>
      <c r="F85" s="6" t="str">
        <f>IF(VLOOKUP($C85,Aggregated_Input_BottomUp!$A:D,4,FALSE)=0,"", VLOOKUP($C85,Aggregated_Input_BottomUp!$A:D,4,FALSE))</f>
        <v>Out of hours social care</v>
      </c>
      <c r="G85" s="6" t="str">
        <f>IF(VLOOKUP($C85,Aggregated_Input_BottomUp!$A:E,5,FALSE)=0,"", VLOOKUP($C85,Aggregated_Input_BottomUp!$A:E,5,FALSE))</f>
        <v/>
      </c>
      <c r="H85" s="6" t="str">
        <f>IF(VLOOKUP($C85,Aggregated_Input_BottomUp!$A:F,6,FALSE)=0,"", VLOOKUP($C85,Aggregated_Input_BottomUp!$A:F,6,FALSE))</f>
        <v/>
      </c>
      <c r="I85" s="6" t="str">
        <f>IF(VLOOKUP($C85,Aggregated_Input_BottomUp!$A:G,7,FALSE)=0,"", VLOOKUP($C85,Aggregated_Input_BottomUp!$A:G,7,FALSE))</f>
        <v/>
      </c>
      <c r="J85" s="36">
        <f t="shared" si="1"/>
        <v>1</v>
      </c>
      <c r="K85" s="6"/>
      <c r="L85" s="6"/>
      <c r="M85" s="6"/>
      <c r="N85" s="6"/>
      <c r="O85" s="6"/>
      <c r="P85" s="6"/>
      <c r="Q85" s="6"/>
      <c r="R85" s="6"/>
      <c r="S85" s="6"/>
      <c r="T85" s="6"/>
    </row>
    <row r="86" spans="1:20" ht="15.75" customHeight="1">
      <c r="A86" s="18" t="s">
        <v>415</v>
      </c>
      <c r="B86" s="20" t="s">
        <v>169</v>
      </c>
      <c r="C86" s="23" t="str">
        <f t="shared" si="0"/>
        <v>Framework Environmental service</v>
      </c>
      <c r="D86" s="26" t="str">
        <f>IF(VLOOKUP(C86,Aggregated_Input_BottomUp!A:B,2,FALSE)=0,"",VLOOKUP(C86,Aggregated_Input_BottomUp!A:B,2,FALSE))</f>
        <v/>
      </c>
      <c r="E86" s="6" t="str">
        <f>IF(VLOOKUP($C86,Aggregated_Input_BottomUp!$A:C,3,FALSE)=0,"", VLOOKUP($C86,Aggregated_Input_BottomUp!$A:C,3,FALSE))</f>
        <v/>
      </c>
      <c r="F86" s="6" t="str">
        <f>IF(VLOOKUP($C86,Aggregated_Input_BottomUp!$A:D,4,FALSE)=0,"", VLOOKUP($C86,Aggregated_Input_BottomUp!$A:D,4,FALSE))</f>
        <v>Grazing land</v>
      </c>
      <c r="G86" s="6" t="str">
        <f>IF(VLOOKUP($C86,Aggregated_Input_BottomUp!$A:E,5,FALSE)=0,"", VLOOKUP($C86,Aggregated_Input_BottomUp!$A:E,5,FALSE))</f>
        <v/>
      </c>
      <c r="H86" s="6" t="str">
        <f>IF(VLOOKUP($C86,Aggregated_Input_BottomUp!$A:F,6,FALSE)=0,"", VLOOKUP($C86,Aggregated_Input_BottomUp!$A:F,6,FALSE))</f>
        <v/>
      </c>
      <c r="I86" s="6" t="str">
        <f>IF(VLOOKUP($C86,Aggregated_Input_BottomUp!$A:G,7,FALSE)=0,"", VLOOKUP($C86,Aggregated_Input_BottomUp!$A:G,7,FALSE))</f>
        <v/>
      </c>
      <c r="J86" s="36">
        <f t="shared" si="1"/>
        <v>1</v>
      </c>
      <c r="K86" s="6"/>
      <c r="L86" s="6"/>
      <c r="M86" s="6"/>
      <c r="N86" s="6"/>
      <c r="O86" s="6"/>
      <c r="P86" s="6"/>
      <c r="Q86" s="6"/>
      <c r="R86" s="6"/>
      <c r="S86" s="6"/>
      <c r="T86" s="6"/>
    </row>
    <row r="87" spans="1:20" ht="15.75" customHeight="1">
      <c r="A87" s="18" t="s">
        <v>415</v>
      </c>
      <c r="B87" s="20" t="s">
        <v>734</v>
      </c>
      <c r="C87" s="23" t="str">
        <f t="shared" si="0"/>
        <v>Framework Family service</v>
      </c>
      <c r="D87" s="26" t="str">
        <f>IF(VLOOKUP(C87,Aggregated_Input_BottomUp!A:B,2,FALSE)=0,"",VLOOKUP(C87,Aggregated_Input_BottomUp!A:B,2,FALSE))</f>
        <v/>
      </c>
      <c r="E87" s="6" t="str">
        <f>IF(VLOOKUP($C87,Aggregated_Input_BottomUp!$A:C,3,FALSE)=0,"", VLOOKUP($C87,Aggregated_Input_BottomUp!$A:C,3,FALSE))</f>
        <v/>
      </c>
      <c r="F87" s="6" t="str">
        <f>IF(VLOOKUP($C87,Aggregated_Input_BottomUp!$A:D,4,FALSE)=0,"", VLOOKUP($C87,Aggregated_Input_BottomUp!$A:D,4,FALSE))</f>
        <v>Children's centres</v>
      </c>
      <c r="G87" s="6" t="str">
        <f>IF(VLOOKUP($C87,Aggregated_Input_BottomUp!$A:E,5,FALSE)=0,"", VLOOKUP($C87,Aggregated_Input_BottomUp!$A:E,5,FALSE))</f>
        <v/>
      </c>
      <c r="H87" s="6" t="str">
        <f>IF(VLOOKUP($C87,Aggregated_Input_BottomUp!$A:F,6,FALSE)=0,"", VLOOKUP($C87,Aggregated_Input_BottomUp!$A:F,6,FALSE))</f>
        <v/>
      </c>
      <c r="I87" s="6" t="str">
        <f>IF(VLOOKUP($C87,Aggregated_Input_BottomUp!$A:G,7,FALSE)=0,"", VLOOKUP($C87,Aggregated_Input_BottomUp!$A:G,7,FALSE))</f>
        <v/>
      </c>
      <c r="J87" s="36">
        <f t="shared" si="1"/>
        <v>1</v>
      </c>
      <c r="K87" s="6"/>
      <c r="L87" s="6"/>
      <c r="M87" s="6"/>
      <c r="N87" s="6"/>
      <c r="O87" s="6"/>
      <c r="P87" s="6"/>
      <c r="Q87" s="6"/>
      <c r="R87" s="6"/>
      <c r="S87" s="6"/>
      <c r="T87" s="6"/>
    </row>
    <row r="88" spans="1:20" ht="15.75" customHeight="1">
      <c r="A88" s="18" t="s">
        <v>415</v>
      </c>
      <c r="B88" s="20" t="s">
        <v>368</v>
      </c>
      <c r="C88" s="23" t="str">
        <f t="shared" si="0"/>
        <v>Framework Housing &amp; building service</v>
      </c>
      <c r="D88" s="26" t="str">
        <f>IF(VLOOKUP(C88,Aggregated_Input_BottomUp!A:B,2,FALSE)=0,"",VLOOKUP(C88,Aggregated_Input_BottomUp!A:B,2,FALSE))</f>
        <v>Sheltered housing</v>
      </c>
      <c r="E88" s="6" t="str">
        <f>IF(VLOOKUP($C88,Aggregated_Input_BottomUp!$A:C,3,FALSE)=0,"", VLOOKUP($C88,Aggregated_Input_BottomUp!$A:C,3,FALSE))</f>
        <v/>
      </c>
      <c r="F88" s="6">
        <f>IF(VLOOKUP($C88,Aggregated_Input_BottomUp!$A:D,4,FALSE)=0,"", VLOOKUP($C88,Aggregated_Input_BottomUp!$A:D,4,FALSE))</f>
        <v>107</v>
      </c>
      <c r="G88" s="6" t="str">
        <f>IF(VLOOKUP($C88,Aggregated_Input_BottomUp!$A:E,5,FALSE)=0,"", VLOOKUP($C88,Aggregated_Input_BottomUp!$A:E,5,FALSE))</f>
        <v/>
      </c>
      <c r="H88" s="6" t="str">
        <f>IF(VLOOKUP($C88,Aggregated_Input_BottomUp!$A:F,6,FALSE)=0,"", VLOOKUP($C88,Aggregated_Input_BottomUp!$A:F,6,FALSE))</f>
        <v/>
      </c>
      <c r="I88" s="6" t="str">
        <f>IF(VLOOKUP($C88,Aggregated_Input_BottomUp!$A:G,7,FALSE)=0,"", VLOOKUP($C88,Aggregated_Input_BottomUp!$A:G,7,FALSE))</f>
        <v/>
      </c>
      <c r="J88" s="36">
        <f t="shared" si="1"/>
        <v>1</v>
      </c>
      <c r="K88" s="6"/>
      <c r="L88" s="6"/>
      <c r="M88" s="6"/>
      <c r="N88" s="6"/>
      <c r="O88" s="6"/>
      <c r="P88" s="6"/>
      <c r="Q88" s="6"/>
      <c r="R88" s="6"/>
      <c r="S88" s="6"/>
      <c r="T88" s="6"/>
    </row>
    <row r="89" spans="1:20" ht="15.75" customHeight="1">
      <c r="A89" s="18" t="s">
        <v>415</v>
      </c>
      <c r="B89" s="20" t="s">
        <v>1002</v>
      </c>
      <c r="C89" s="23" t="str">
        <f t="shared" si="0"/>
        <v>Framework Life event &amp; identity service</v>
      </c>
      <c r="D89" s="26" t="str">
        <f>IF(VLOOKUP(C89,Aggregated_Input_BottomUp!A:B,2,FALSE)=0,"",VLOOKUP(C89,Aggregated_Input_BottomUp!A:B,2,FALSE))</f>
        <v/>
      </c>
      <c r="E89" s="6" t="str">
        <f>IF(VLOOKUP($C89,Aggregated_Input_BottomUp!$A:C,3,FALSE)=0,"", VLOOKUP($C89,Aggregated_Input_BottomUp!$A:C,3,FALSE))</f>
        <v/>
      </c>
      <c r="F89" s="6" t="str">
        <f>IF(VLOOKUP($C89,Aggregated_Input_BottomUp!$A:D,4,FALSE)=0,"", VLOOKUP($C89,Aggregated_Input_BottomUp!$A:D,4,FALSE))</f>
        <v>Citizenship ceremonies</v>
      </c>
      <c r="G89" s="6" t="str">
        <f>IF(VLOOKUP($C89,Aggregated_Input_BottomUp!$A:E,5,FALSE)=0,"", VLOOKUP($C89,Aggregated_Input_BottomUp!$A:E,5,FALSE))</f>
        <v/>
      </c>
      <c r="H89" s="6" t="str">
        <f>IF(VLOOKUP($C89,Aggregated_Input_BottomUp!$A:F,6,FALSE)=0,"", VLOOKUP($C89,Aggregated_Input_BottomUp!$A:F,6,FALSE))</f>
        <v/>
      </c>
      <c r="I89" s="6" t="str">
        <f>IF(VLOOKUP($C89,Aggregated_Input_BottomUp!$A:G,7,FALSE)=0,"", VLOOKUP($C89,Aggregated_Input_BottomUp!$A:G,7,FALSE))</f>
        <v/>
      </c>
      <c r="J89" s="36">
        <f t="shared" si="1"/>
        <v>1</v>
      </c>
      <c r="K89" s="6"/>
      <c r="L89" s="6"/>
      <c r="M89" s="6"/>
      <c r="N89" s="6"/>
      <c r="O89" s="6"/>
      <c r="P89" s="6"/>
      <c r="Q89" s="6"/>
      <c r="R89" s="6"/>
      <c r="S89" s="6"/>
      <c r="T89" s="6"/>
    </row>
    <row r="90" spans="1:20" ht="15.75" customHeight="1">
      <c r="A90" s="18" t="s">
        <v>415</v>
      </c>
      <c r="B90" s="20" t="s">
        <v>1471</v>
      </c>
      <c r="C90" s="23" t="str">
        <f t="shared" si="0"/>
        <v>Framework Monetary policy service</v>
      </c>
      <c r="D90" s="26" t="str">
        <f>IF(VLOOKUP(C90,Aggregated_Input_BottomUp!A:B,2,FALSE)=0,"",VLOOKUP(C90,Aggregated_Input_BottomUp!A:B,2,FALSE))</f>
        <v>Monetary Policy services</v>
      </c>
      <c r="E90" s="6" t="str">
        <f>IF(VLOOKUP($C90,Aggregated_Input_BottomUp!$A:C,3,FALSE)=0,"", VLOOKUP($C90,Aggregated_Input_BottomUp!$A:C,3,FALSE))</f>
        <v/>
      </c>
      <c r="F90" s="6" t="str">
        <f>IF(VLOOKUP($C90,Aggregated_Input_BottomUp!$A:D,4,FALSE)=0,"", VLOOKUP($C90,Aggregated_Input_BottomUp!$A:D,4,FALSE))</f>
        <v/>
      </c>
      <c r="G90" s="6" t="str">
        <f>IF(VLOOKUP($C90,Aggregated_Input_BottomUp!$A:E,5,FALSE)=0,"", VLOOKUP($C90,Aggregated_Input_BottomUp!$A:E,5,FALSE))</f>
        <v>Monetary Policy services</v>
      </c>
      <c r="H90" s="6" t="str">
        <f>IF(VLOOKUP($C90,Aggregated_Input_BottomUp!$A:F,6,FALSE)=0,"", VLOOKUP($C90,Aggregated_Input_BottomUp!$A:F,6,FALSE))</f>
        <v/>
      </c>
      <c r="I90" s="6" t="str">
        <f>IF(VLOOKUP($C90,Aggregated_Input_BottomUp!$A:G,7,FALSE)=0,"", VLOOKUP($C90,Aggregated_Input_BottomUp!$A:G,7,FALSE))</f>
        <v/>
      </c>
      <c r="J90" s="36">
        <f t="shared" si="1"/>
        <v>1</v>
      </c>
      <c r="K90" s="6"/>
      <c r="L90" s="6"/>
      <c r="M90" s="6"/>
      <c r="N90" s="6"/>
      <c r="O90" s="6"/>
      <c r="P90" s="6"/>
      <c r="Q90" s="6"/>
      <c r="R90" s="6"/>
      <c r="S90" s="6"/>
      <c r="T90" s="6"/>
    </row>
    <row r="91" spans="1:20" ht="15.75" customHeight="1">
      <c r="A91" s="18" t="s">
        <v>415</v>
      </c>
      <c r="B91" s="37" t="s">
        <v>772</v>
      </c>
      <c r="C91" s="23" t="str">
        <f t="shared" si="0"/>
        <v>Framework Public space management &amp; heritage service</v>
      </c>
      <c r="D91" s="26" t="str">
        <f>IF(VLOOKUP(C91,Aggregated_Input_BottomUp!A:B,2,FALSE)=0,"",VLOOKUP(C91,Aggregated_Input_BottomUp!A:B,2,FALSE))</f>
        <v/>
      </c>
      <c r="E91" s="6" t="str">
        <f>IF(VLOOKUP($C91,Aggregated_Input_BottomUp!$A:C,3,FALSE)=0,"", VLOOKUP($C91,Aggregated_Input_BottomUp!$A:C,3,FALSE))</f>
        <v/>
      </c>
      <c r="F91" s="6" t="str">
        <f>IF(VLOOKUP($C91,Aggregated_Input_BottomUp!$A:D,4,FALSE)=0,"", VLOOKUP($C91,Aggregated_Input_BottomUp!$A:D,4,FALSE))</f>
        <v>Town centre crime prevention</v>
      </c>
      <c r="G91" s="6" t="str">
        <f>IF(VLOOKUP($C91,Aggregated_Input_BottomUp!$A:E,5,FALSE)=0,"", VLOOKUP($C91,Aggregated_Input_BottomUp!$A:E,5,FALSE))</f>
        <v/>
      </c>
      <c r="H91" s="6" t="str">
        <f>IF(VLOOKUP($C91,Aggregated_Input_BottomUp!$A:F,6,FALSE)=0,"", VLOOKUP($C91,Aggregated_Input_BottomUp!$A:F,6,FALSE))</f>
        <v/>
      </c>
      <c r="I91" s="6" t="str">
        <f>IF(VLOOKUP($C91,Aggregated_Input_BottomUp!$A:G,7,FALSE)=0,"", VLOOKUP($C91,Aggregated_Input_BottomUp!$A:G,7,FALSE))</f>
        <v/>
      </c>
      <c r="J91" s="36">
        <f t="shared" si="1"/>
        <v>1</v>
      </c>
      <c r="K91" s="6"/>
      <c r="L91" s="6"/>
      <c r="M91" s="6"/>
      <c r="N91" s="6"/>
      <c r="O91" s="6"/>
      <c r="P91" s="6"/>
      <c r="Q91" s="6"/>
      <c r="R91" s="6"/>
      <c r="S91" s="6"/>
      <c r="T91" s="6"/>
    </row>
    <row r="92" spans="1:20" ht="15.75" customHeight="1">
      <c r="A92" s="18" t="s">
        <v>415</v>
      </c>
      <c r="B92" s="37" t="s">
        <v>797</v>
      </c>
      <c r="C92" s="23" t="str">
        <f t="shared" si="0"/>
        <v>Framework Tourism &amp; travelling service</v>
      </c>
      <c r="D92" s="26" t="str">
        <f>IF(VLOOKUP(C92,Aggregated_Input_BottomUp!A:B,2,FALSE)=0,"",VLOOKUP(C92,Aggregated_Input_BottomUp!A:B,2,FALSE))</f>
        <v/>
      </c>
      <c r="E92" s="6" t="str">
        <f>IF(VLOOKUP($C92,Aggregated_Input_BottomUp!$A:C,3,FALSE)=0,"", VLOOKUP($C92,Aggregated_Input_BottomUp!$A:C,3,FALSE))</f>
        <v/>
      </c>
      <c r="F92" s="6" t="str">
        <f>IF(VLOOKUP($C92,Aggregated_Input_BottomUp!$A:D,4,FALSE)=0,"", VLOOKUP($C92,Aggregated_Input_BottomUp!$A:D,4,FALSE))</f>
        <v>Tourist signs</v>
      </c>
      <c r="G92" s="6" t="str">
        <f>IF(VLOOKUP($C92,Aggregated_Input_BottomUp!$A:E,5,FALSE)=0,"", VLOOKUP($C92,Aggregated_Input_BottomUp!$A:E,5,FALSE))</f>
        <v/>
      </c>
      <c r="H92" s="6" t="str">
        <f>IF(VLOOKUP($C92,Aggregated_Input_BottomUp!$A:F,6,FALSE)=0,"", VLOOKUP($C92,Aggregated_Input_BottomUp!$A:F,6,FALSE))</f>
        <v/>
      </c>
      <c r="I92" s="6" t="str">
        <f>IF(VLOOKUP($C92,Aggregated_Input_BottomUp!$A:G,7,FALSE)=0,"", VLOOKUP($C92,Aggregated_Input_BottomUp!$A:G,7,FALSE))</f>
        <v/>
      </c>
      <c r="J92" s="36">
        <f t="shared" si="1"/>
        <v>1</v>
      </c>
      <c r="K92" s="6"/>
      <c r="L92" s="6"/>
      <c r="M92" s="6"/>
      <c r="N92" s="6"/>
      <c r="O92" s="6"/>
      <c r="P92" s="6"/>
      <c r="Q92" s="6"/>
      <c r="R92" s="6"/>
      <c r="S92" s="6"/>
      <c r="T92" s="6"/>
    </row>
    <row r="93" spans="1:20" ht="15.75" customHeight="1">
      <c r="A93" s="18" t="s">
        <v>415</v>
      </c>
      <c r="B93" s="37" t="s">
        <v>495</v>
      </c>
      <c r="C93" s="23" t="str">
        <f t="shared" si="0"/>
        <v>Framework Utilities service</v>
      </c>
      <c r="D93" s="26" t="str">
        <f>IF(VLOOKUP(C93,Aggregated_Input_BottomUp!A:B,2,FALSE)=0,"",VLOOKUP(C93,Aggregated_Input_BottomUp!A:B,2,FALSE))</f>
        <v/>
      </c>
      <c r="E93" s="6" t="str">
        <f>IF(VLOOKUP($C93,Aggregated_Input_BottomUp!$A:C,3,FALSE)=0,"", VLOOKUP($C93,Aggregated_Input_BottomUp!$A:C,3,FALSE))</f>
        <v/>
      </c>
      <c r="F93" s="6" t="str">
        <f>IF(VLOOKUP($C93,Aggregated_Input_BottomUp!$A:D,4,FALSE)=0,"", VLOOKUP($C93,Aggregated_Input_BottomUp!$A:D,4,FALSE))</f>
        <v>Waste local plan</v>
      </c>
      <c r="G93" s="6" t="str">
        <f>IF(VLOOKUP($C93,Aggregated_Input_BottomUp!$A:E,5,FALSE)=0,"", VLOOKUP($C93,Aggregated_Input_BottomUp!$A:E,5,FALSE))</f>
        <v/>
      </c>
      <c r="H93" s="6" t="str">
        <f>IF(VLOOKUP($C93,Aggregated_Input_BottomUp!$A:F,6,FALSE)=0,"", VLOOKUP($C93,Aggregated_Input_BottomUp!$A:F,6,FALSE))</f>
        <v/>
      </c>
      <c r="I93" s="6" t="str">
        <f>IF(VLOOKUP($C93,Aggregated_Input_BottomUp!$A:G,7,FALSE)=0,"", VLOOKUP($C93,Aggregated_Input_BottomUp!$A:G,7,FALSE))</f>
        <v/>
      </c>
      <c r="J93" s="36">
        <f t="shared" si="1"/>
        <v>1</v>
      </c>
      <c r="K93" s="6"/>
      <c r="L93" s="6"/>
      <c r="M93" s="6"/>
      <c r="N93" s="6"/>
      <c r="O93" s="6"/>
      <c r="P93" s="6"/>
      <c r="Q93" s="6"/>
      <c r="R93" s="6"/>
      <c r="S93" s="6"/>
      <c r="T93" s="6"/>
    </row>
    <row r="94" spans="1:20" ht="15.75" customHeight="1">
      <c r="A94" s="18" t="s">
        <v>415</v>
      </c>
      <c r="B94" s="20" t="s">
        <v>388</v>
      </c>
      <c r="C94" s="23" t="str">
        <f t="shared" si="0"/>
        <v>Framework Voluntary organisation &amp; charity service</v>
      </c>
      <c r="D94" s="26" t="str">
        <f>IF(VLOOKUP(C94,Aggregated_Input_BottomUp!A:B,2,FALSE)=0,"",VLOOKUP(C94,Aggregated_Input_BottomUp!A:B,2,FALSE))</f>
        <v/>
      </c>
      <c r="E94" s="6" t="str">
        <f>IF(VLOOKUP($C94,Aggregated_Input_BottomUp!$A:C,3,FALSE)=0,"", VLOOKUP($C94,Aggregated_Input_BottomUp!$A:C,3,FALSE))</f>
        <v/>
      </c>
      <c r="F94" s="6" t="str">
        <f>IF(VLOOKUP($C94,Aggregated_Input_BottomUp!$A:D,4,FALSE)=0,"", VLOOKUP($C94,Aggregated_Input_BottomUp!$A:D,4,FALSE))</f>
        <v>Community strategy</v>
      </c>
      <c r="G94" s="6" t="str">
        <f>IF(VLOOKUP($C94,Aggregated_Input_BottomUp!$A:E,5,FALSE)=0,"", VLOOKUP($C94,Aggregated_Input_BottomUp!$A:E,5,FALSE))</f>
        <v/>
      </c>
      <c r="H94" s="6" t="str">
        <f>IF(VLOOKUP($C94,Aggregated_Input_BottomUp!$A:F,6,FALSE)=0,"", VLOOKUP($C94,Aggregated_Input_BottomUp!$A:F,6,FALSE))</f>
        <v/>
      </c>
      <c r="I94" s="6" t="str">
        <f>IF(VLOOKUP($C94,Aggregated_Input_BottomUp!$A:G,7,FALSE)=0,"", VLOOKUP($C94,Aggregated_Input_BottomUp!$A:G,7,FALSE))</f>
        <v/>
      </c>
      <c r="J94" s="36">
        <f t="shared" si="1"/>
        <v>1</v>
      </c>
      <c r="K94" s="6"/>
      <c r="L94" s="6"/>
      <c r="M94" s="6"/>
      <c r="N94" s="6"/>
      <c r="O94" s="6"/>
      <c r="P94" s="6"/>
      <c r="Q94" s="6"/>
      <c r="R94" s="6"/>
      <c r="S94" s="6"/>
      <c r="T94" s="6"/>
    </row>
    <row r="95" spans="1:20" ht="15.75" customHeight="1">
      <c r="A95" s="18" t="s">
        <v>415</v>
      </c>
      <c r="B95" s="37" t="s">
        <v>802</v>
      </c>
      <c r="C95" s="23" t="str">
        <f t="shared" si="0"/>
        <v>Framework Welfare &amp; social care service</v>
      </c>
      <c r="D95" s="26" t="str">
        <f>IF(VLOOKUP(C95,Aggregated_Input_BottomUp!A:B,2,FALSE)=0,"",VLOOKUP(C95,Aggregated_Input_BottomUp!A:B,2,FALSE))</f>
        <v/>
      </c>
      <c r="E95" s="6" t="str">
        <f>IF(VLOOKUP($C95,Aggregated_Input_BottomUp!$A:C,3,FALSE)=0,"", VLOOKUP($C95,Aggregated_Input_BottomUp!$A:C,3,FALSE))</f>
        <v/>
      </c>
      <c r="F95" s="6" t="str">
        <f>IF(VLOOKUP($C95,Aggregated_Input_BottomUp!$A:D,4,FALSE)=0,"", VLOOKUP($C95,Aggregated_Input_BottomUp!$A:D,4,FALSE))</f>
        <v>Advocacy for carers</v>
      </c>
      <c r="G95" s="6" t="str">
        <f>IF(VLOOKUP($C95,Aggregated_Input_BottomUp!$A:E,5,FALSE)=0,"", VLOOKUP($C95,Aggregated_Input_BottomUp!$A:E,5,FALSE))</f>
        <v/>
      </c>
      <c r="H95" s="6" t="str">
        <f>IF(VLOOKUP($C95,Aggregated_Input_BottomUp!$A:F,6,FALSE)=0,"", VLOOKUP($C95,Aggregated_Input_BottomUp!$A:F,6,FALSE))</f>
        <v/>
      </c>
      <c r="I95" s="6" t="str">
        <f>IF(VLOOKUP($C95,Aggregated_Input_BottomUp!$A:G,7,FALSE)=0,"", VLOOKUP($C95,Aggregated_Input_BottomUp!$A:G,7,FALSE))</f>
        <v/>
      </c>
      <c r="J95" s="36">
        <f t="shared" si="1"/>
        <v>1</v>
      </c>
      <c r="K95" s="6"/>
      <c r="L95" s="6"/>
      <c r="M95" s="6"/>
      <c r="N95" s="6"/>
      <c r="O95" s="6"/>
      <c r="P95" s="6"/>
      <c r="Q95" s="6"/>
      <c r="R95" s="6"/>
      <c r="S95" s="6"/>
      <c r="T95" s="6"/>
    </row>
    <row r="96" spans="1:20" ht="15.75" customHeight="1">
      <c r="A96" s="91" t="s">
        <v>74</v>
      </c>
      <c r="B96" s="20" t="s">
        <v>747</v>
      </c>
      <c r="C96" s="23" t="str">
        <f t="shared" si="0"/>
        <v>Information Health care service</v>
      </c>
      <c r="D96" s="26" t="str">
        <f>IF(VLOOKUP(C96,Aggregated_Input_BottomUp!A:B,2,FALSE)=0,"",VLOOKUP(C96,Aggregated_Input_BottomUp!A:B,2,FALSE))</f>
        <v>Disease isolation service</v>
      </c>
      <c r="E96" s="6" t="str">
        <f>IF(VLOOKUP($C96,Aggregated_Input_BottomUp!$A:C,3,FALSE)=0,"", VLOOKUP($C96,Aggregated_Input_BottomUp!$A:C,3,FALSE))</f>
        <v/>
      </c>
      <c r="F96" s="6" t="str">
        <f>IF(VLOOKUP($C96,Aggregated_Input_BottomUp!$A:D,4,FALSE)=0,"", VLOOKUP($C96,Aggregated_Input_BottomUp!$A:D,4,FALSE))</f>
        <v/>
      </c>
      <c r="G96" s="6" t="str">
        <f>IF(VLOOKUP($C96,Aggregated_Input_BottomUp!$A:E,5,FALSE)=0,"", VLOOKUP($C96,Aggregated_Input_BottomUp!$A:E,5,FALSE))</f>
        <v>Isolation</v>
      </c>
      <c r="H96" s="6" t="str">
        <f>IF(VLOOKUP($C96,Aggregated_Input_BottomUp!$A:F,6,FALSE)=0,"", VLOOKUP($C96,Aggregated_Input_BottomUp!$A:F,6,FALSE))</f>
        <v/>
      </c>
      <c r="I96" s="6" t="str">
        <f>IF(VLOOKUP($C96,Aggregated_Input_BottomUp!$A:G,7,FALSE)=0,"", VLOOKUP($C96,Aggregated_Input_BottomUp!$A:G,7,FALSE))</f>
        <v/>
      </c>
      <c r="J96" s="36">
        <f t="shared" si="1"/>
        <v>1</v>
      </c>
      <c r="K96" s="6"/>
      <c r="L96" s="6"/>
      <c r="M96" s="6"/>
      <c r="N96" s="6"/>
      <c r="O96" s="6"/>
      <c r="P96" s="6"/>
      <c r="Q96" s="6"/>
      <c r="R96" s="6"/>
      <c r="S96" s="6"/>
      <c r="T96" s="6"/>
    </row>
    <row r="97" spans="1:20" ht="15.75" customHeight="1">
      <c r="A97" s="91" t="s">
        <v>74</v>
      </c>
      <c r="B97" s="20" t="s">
        <v>169</v>
      </c>
      <c r="C97" s="23" t="str">
        <f t="shared" si="0"/>
        <v>Information Environmental service</v>
      </c>
      <c r="D97" s="26" t="str">
        <f>IF(VLOOKUP(C97,Aggregated_Input_BottomUp!A:B,2,FALSE)=0,"",VLOOKUP(C97,Aggregated_Input_BottomUp!A:B,2,FALSE))</f>
        <v>Human built environment (historic, scientific or social significance)</v>
      </c>
      <c r="E97" s="6" t="str">
        <f>IF(VLOOKUP($C97,Aggregated_Input_BottomUp!$A:C,3,FALSE)=0,"", VLOOKUP($C97,Aggregated_Input_BottomUp!$A:C,3,FALSE))</f>
        <v/>
      </c>
      <c r="F97" s="6" t="str">
        <f>IF(VLOOKUP($C97,Aggregated_Input_BottomUp!$A:D,4,FALSE)=0,"", VLOOKUP($C97,Aggregated_Input_BottomUp!$A:D,4,FALSE))</f>
        <v/>
      </c>
      <c r="G97" s="6" t="str">
        <f>IF(VLOOKUP($C97,Aggregated_Input_BottomUp!$A:E,5,FALSE)=0,"", VLOOKUP($C97,Aggregated_Input_BottomUp!$A:E,5,FALSE))</f>
        <v>Built Environment</v>
      </c>
      <c r="H97" s="6" t="str">
        <f>IF(VLOOKUP($C97,Aggregated_Input_BottomUp!$A:F,6,FALSE)=0,"", VLOOKUP($C97,Aggregated_Input_BottomUp!$A:F,6,FALSE))</f>
        <v/>
      </c>
      <c r="I97" s="6" t="str">
        <f>IF(VLOOKUP($C97,Aggregated_Input_BottomUp!$A:G,7,FALSE)=0,"", VLOOKUP($C97,Aggregated_Input_BottomUp!$A:G,7,FALSE))</f>
        <v/>
      </c>
      <c r="J97" s="36">
        <f t="shared" si="1"/>
        <v>1</v>
      </c>
      <c r="K97" s="6"/>
      <c r="L97" s="6"/>
      <c r="M97" s="6"/>
      <c r="N97" s="6"/>
      <c r="O97" s="6"/>
      <c r="P97" s="6"/>
      <c r="Q97" s="6"/>
      <c r="R97" s="6"/>
      <c r="S97" s="6"/>
      <c r="T97" s="6"/>
    </row>
    <row r="98" spans="1:20" ht="15.75" customHeight="1">
      <c r="A98" s="91" t="s">
        <v>74</v>
      </c>
      <c r="B98" s="20" t="s">
        <v>77</v>
      </c>
      <c r="C98" s="23" t="str">
        <f t="shared" si="0"/>
        <v>Information Education service</v>
      </c>
      <c r="D98" s="26" t="str">
        <f>IF(VLOOKUP(C98,Aggregated_Input_BottomUp!A:B,2,FALSE)=0,"",VLOOKUP(C98,Aggregated_Input_BottomUp!A:B,2,FALSE))</f>
        <v>Tertiary education</v>
      </c>
      <c r="E98" s="6" t="str">
        <f>IF(VLOOKUP($C98,Aggregated_Input_BottomUp!$A:C,3,FALSE)=0,"", VLOOKUP($C98,Aggregated_Input_BottomUp!$A:C,3,FALSE))</f>
        <v/>
      </c>
      <c r="F98" s="6" t="str">
        <f>IF(VLOOKUP($C98,Aggregated_Input_BottomUp!$A:D,4,FALSE)=0,"", VLOOKUP($C98,Aggregated_Input_BottomUp!$A:D,4,FALSE))</f>
        <v/>
      </c>
      <c r="G98" s="6" t="str">
        <f>IF(VLOOKUP($C98,Aggregated_Input_BottomUp!$A:E,5,FALSE)=0,"", VLOOKUP($C98,Aggregated_Input_BottomUp!$A:E,5,FALSE))</f>
        <v>Tertiary Education</v>
      </c>
      <c r="H98" s="6" t="str">
        <f>IF(VLOOKUP($C98,Aggregated_Input_BottomUp!$A:F,6,FALSE)=0,"", VLOOKUP($C98,Aggregated_Input_BottomUp!$A:F,6,FALSE))</f>
        <v/>
      </c>
      <c r="I98" s="6" t="str">
        <f>IF(VLOOKUP($C98,Aggregated_Input_BottomUp!$A:G,7,FALSE)=0,"", VLOOKUP($C98,Aggregated_Input_BottomUp!$A:G,7,FALSE))</f>
        <v/>
      </c>
      <c r="J98" s="36">
        <f t="shared" si="1"/>
        <v>1</v>
      </c>
      <c r="K98" s="6"/>
      <c r="L98" s="6"/>
      <c r="M98" s="6"/>
      <c r="N98" s="6"/>
      <c r="O98" s="6"/>
      <c r="P98" s="6"/>
      <c r="Q98" s="6"/>
      <c r="R98" s="6"/>
      <c r="S98" s="6"/>
      <c r="T98" s="6"/>
    </row>
    <row r="99" spans="1:20" ht="15.75" customHeight="1">
      <c r="A99" s="91" t="s">
        <v>74</v>
      </c>
      <c r="B99" s="20" t="s">
        <v>416</v>
      </c>
      <c r="C99" s="23" t="str">
        <f t="shared" si="0"/>
        <v>Information Media service</v>
      </c>
      <c r="D99" s="26" t="str">
        <f>IF(VLOOKUP(C99,Aggregated_Input_BottomUp!A:B,2,FALSE)=0,"",VLOOKUP(C99,Aggregated_Input_BottomUp!A:B,2,FALSE))</f>
        <v>Media ownership control</v>
      </c>
      <c r="E99" s="6" t="str">
        <f>IF(VLOOKUP($C99,Aggregated_Input_BottomUp!$A:C,3,FALSE)=0,"", VLOOKUP($C99,Aggregated_Input_BottomUp!$A:C,3,FALSE))</f>
        <v/>
      </c>
      <c r="F99" s="6" t="str">
        <f>IF(VLOOKUP($C99,Aggregated_Input_BottomUp!$A:D,4,FALSE)=0,"", VLOOKUP($C99,Aggregated_Input_BottomUp!$A:D,4,FALSE))</f>
        <v/>
      </c>
      <c r="G99" s="6" t="str">
        <f>IF(VLOOKUP($C99,Aggregated_Input_BottomUp!$A:E,5,FALSE)=0,"", VLOOKUP($C99,Aggregated_Input_BottomUp!$A:E,5,FALSE))</f>
        <v>Media Ownership Control</v>
      </c>
      <c r="H99" s="6" t="str">
        <f>IF(VLOOKUP($C99,Aggregated_Input_BottomUp!$A:F,6,FALSE)=0,"", VLOOKUP($C99,Aggregated_Input_BottomUp!$A:F,6,FALSE))</f>
        <v/>
      </c>
      <c r="I99" s="6" t="str">
        <f>IF(VLOOKUP($C99,Aggregated_Input_BottomUp!$A:G,7,FALSE)=0,"", VLOOKUP($C99,Aggregated_Input_BottomUp!$A:G,7,FALSE))</f>
        <v/>
      </c>
      <c r="J99" s="36">
        <f t="shared" si="1"/>
        <v>1</v>
      </c>
      <c r="K99" s="6"/>
      <c r="L99" s="6"/>
      <c r="M99" s="6"/>
      <c r="N99" s="6"/>
      <c r="O99" s="6"/>
      <c r="P99" s="6"/>
      <c r="Q99" s="6"/>
      <c r="R99" s="6"/>
      <c r="S99" s="6"/>
      <c r="T99" s="6"/>
    </row>
    <row r="100" spans="1:20" ht="15.75" customHeight="1">
      <c r="A100" s="91" t="s">
        <v>74</v>
      </c>
      <c r="B100" s="37" t="s">
        <v>54</v>
      </c>
      <c r="C100" s="23" t="str">
        <f t="shared" si="0"/>
        <v>Information Transportation &amp; Transportation infrastructure service</v>
      </c>
      <c r="D100" s="26" t="str">
        <f>IF(VLOOKUP(C100,Aggregated_Input_BottomUp!A:B,2,FALSE)=0,"",VLOOKUP(C100,Aggregated_Input_BottomUp!A:B,2,FALSE))</f>
        <v>Air transport passenger services</v>
      </c>
      <c r="E100" s="6" t="str">
        <f>IF(VLOOKUP($C100,Aggregated_Input_BottomUp!$A:C,3,FALSE)=0,"", VLOOKUP($C100,Aggregated_Input_BottomUp!$A:C,3,FALSE))</f>
        <v/>
      </c>
      <c r="F100" s="6" t="str">
        <f>IF(VLOOKUP($C100,Aggregated_Input_BottomUp!$A:D,4,FALSE)=0,"", VLOOKUP($C100,Aggregated_Input_BottomUp!$A:D,4,FALSE))</f>
        <v/>
      </c>
      <c r="G100" s="6" t="str">
        <f>IF(VLOOKUP($C100,Aggregated_Input_BottomUp!$A:E,5,FALSE)=0,"", VLOOKUP($C100,Aggregated_Input_BottomUp!$A:E,5,FALSE))</f>
        <v>Passenger Services</v>
      </c>
      <c r="H100" s="6" t="str">
        <f>IF(VLOOKUP($C100,Aggregated_Input_BottomUp!$A:F,6,FALSE)=0,"", VLOOKUP($C100,Aggregated_Input_BottomUp!$A:F,6,FALSE))</f>
        <v/>
      </c>
      <c r="I100" s="6" t="str">
        <f>IF(VLOOKUP($C100,Aggregated_Input_BottomUp!$A:G,7,FALSE)=0,"", VLOOKUP($C100,Aggregated_Input_BottomUp!$A:G,7,FALSE))</f>
        <v/>
      </c>
      <c r="J100" s="36">
        <f t="shared" si="1"/>
        <v>1</v>
      </c>
      <c r="K100" s="6"/>
      <c r="L100" s="6"/>
      <c r="M100" s="6"/>
      <c r="N100" s="6"/>
      <c r="O100" s="6"/>
      <c r="P100" s="6"/>
      <c r="Q100" s="6"/>
      <c r="R100" s="6"/>
      <c r="S100" s="6"/>
      <c r="T100" s="6"/>
    </row>
    <row r="101" spans="1:20" ht="15.75" customHeight="1">
      <c r="A101" s="91" t="s">
        <v>74</v>
      </c>
      <c r="B101" s="37" t="s">
        <v>495</v>
      </c>
      <c r="C101" s="23" t="str">
        <f t="shared" si="0"/>
        <v>Information Utilities service</v>
      </c>
      <c r="D101" s="26" t="str">
        <f>IF(VLOOKUP(C101,Aggregated_Input_BottomUp!A:B,2,FALSE)=0,"",VLOOKUP(C101,Aggregated_Input_BottomUp!A:B,2,FALSE))</f>
        <v>Postal services</v>
      </c>
      <c r="E101" s="6" t="str">
        <f>IF(VLOOKUP($C101,Aggregated_Input_BottomUp!$A:C,3,FALSE)=0,"", VLOOKUP($C101,Aggregated_Input_BottomUp!$A:C,3,FALSE))</f>
        <v/>
      </c>
      <c r="F101" s="6" t="str">
        <f>IF(VLOOKUP($C101,Aggregated_Input_BottomUp!$A:D,4,FALSE)=0,"", VLOOKUP($C101,Aggregated_Input_BottomUp!$A:D,4,FALSE))</f>
        <v/>
      </c>
      <c r="G101" s="6" t="str">
        <f>IF(VLOOKUP($C101,Aggregated_Input_BottomUp!$A:E,5,FALSE)=0,"", VLOOKUP($C101,Aggregated_Input_BottomUp!$A:E,5,FALSE))</f>
        <v>Postal Services</v>
      </c>
      <c r="H101" s="6" t="str">
        <f>IF(VLOOKUP($C101,Aggregated_Input_BottomUp!$A:F,6,FALSE)=0,"", VLOOKUP($C101,Aggregated_Input_BottomUp!$A:F,6,FALSE))</f>
        <v/>
      </c>
      <c r="I101" s="6" t="str">
        <f>IF(VLOOKUP($C101,Aggregated_Input_BottomUp!$A:G,7,FALSE)=0,"", VLOOKUP($C101,Aggregated_Input_BottomUp!$A:G,7,FALSE))</f>
        <v/>
      </c>
      <c r="J101" s="36">
        <f t="shared" si="1"/>
        <v>1</v>
      </c>
      <c r="K101" s="6"/>
      <c r="L101" s="6"/>
      <c r="M101" s="6"/>
      <c r="N101" s="6"/>
      <c r="O101" s="6"/>
      <c r="P101" s="6"/>
      <c r="Q101" s="6"/>
      <c r="R101" s="6"/>
      <c r="S101" s="6"/>
      <c r="T101" s="6"/>
    </row>
    <row r="102" spans="1:20" ht="15.75" customHeight="1">
      <c r="A102" s="91" t="s">
        <v>74</v>
      </c>
      <c r="B102" s="37" t="s">
        <v>213</v>
      </c>
      <c r="C102" s="23" t="str">
        <f t="shared" si="0"/>
        <v>Information Agriculture &amp; food service</v>
      </c>
      <c r="D102" s="26" t="str">
        <f>IF(VLOOKUP(C102,Aggregated_Input_BottomUp!A:B,2,FALSE)=0,"",VLOOKUP(C102,Aggregated_Input_BottomUp!A:B,2,FALSE))</f>
        <v/>
      </c>
      <c r="E102" s="6" t="str">
        <f>IF(VLOOKUP($C102,Aggregated_Input_BottomUp!$A:C,3,FALSE)=0,"", VLOOKUP($C102,Aggregated_Input_BottomUp!$A:C,3,FALSE))</f>
        <v/>
      </c>
      <c r="F102" s="6" t="str">
        <f>IF(VLOOKUP($C102,Aggregated_Input_BottomUp!$A:D,4,FALSE)=0,"", VLOOKUP($C102,Aggregated_Input_BottomUp!$A:D,4,FALSE))</f>
        <v>Fishing</v>
      </c>
      <c r="G102" s="6" t="str">
        <f>IF(VLOOKUP($C102,Aggregated_Input_BottomUp!$A:E,5,FALSE)=0,"", VLOOKUP($C102,Aggregated_Input_BottomUp!$A:E,5,FALSE))</f>
        <v/>
      </c>
      <c r="H102" s="6" t="str">
        <f>IF(VLOOKUP($C102,Aggregated_Input_BottomUp!$A:F,6,FALSE)=0,"", VLOOKUP($C102,Aggregated_Input_BottomUp!$A:F,6,FALSE))</f>
        <v/>
      </c>
      <c r="I102" s="6" t="str">
        <f>IF(VLOOKUP($C102,Aggregated_Input_BottomUp!$A:G,7,FALSE)=0,"", VLOOKUP($C102,Aggregated_Input_BottomUp!$A:G,7,FALSE))</f>
        <v/>
      </c>
      <c r="J102" s="36">
        <f t="shared" si="1"/>
        <v>1</v>
      </c>
      <c r="K102" s="6"/>
      <c r="L102" s="6"/>
      <c r="M102" s="6"/>
      <c r="N102" s="6"/>
      <c r="O102" s="6"/>
      <c r="P102" s="6"/>
      <c r="Q102" s="6"/>
      <c r="R102" s="6"/>
      <c r="S102" s="6"/>
      <c r="T102" s="6"/>
    </row>
    <row r="103" spans="1:20" ht="15.75" customHeight="1">
      <c r="A103" s="91" t="s">
        <v>74</v>
      </c>
      <c r="B103" s="20" t="s">
        <v>873</v>
      </c>
      <c r="C103" s="23" t="str">
        <f t="shared" si="0"/>
        <v>Information Animal service</v>
      </c>
      <c r="D103" s="26" t="str">
        <f>IF(VLOOKUP(C103,Aggregated_Input_BottomUp!A:B,2,FALSE)=0,"",VLOOKUP(C103,Aggregated_Input_BottomUp!A:B,2,FALSE))</f>
        <v/>
      </c>
      <c r="E103" s="6" t="str">
        <f>IF(VLOOKUP($C103,Aggregated_Input_BottomUp!$A:C,3,FALSE)=0,"", VLOOKUP($C103,Aggregated_Input_BottomUp!$A:C,3,FALSE))</f>
        <v/>
      </c>
      <c r="F103" s="6" t="str">
        <f>IF(VLOOKUP($C103,Aggregated_Input_BottomUp!$A:D,4,FALSE)=0,"", VLOOKUP($C103,Aggregated_Input_BottomUp!$A:D,4,FALSE))</f>
        <v>Dog wardens</v>
      </c>
      <c r="G103" s="6" t="str">
        <f>IF(VLOOKUP($C103,Aggregated_Input_BottomUp!$A:E,5,FALSE)=0,"", VLOOKUP($C103,Aggregated_Input_BottomUp!$A:E,5,FALSE))</f>
        <v/>
      </c>
      <c r="H103" s="6" t="str">
        <f>IF(VLOOKUP($C103,Aggregated_Input_BottomUp!$A:F,6,FALSE)=0,"", VLOOKUP($C103,Aggregated_Input_BottomUp!$A:F,6,FALSE))</f>
        <v/>
      </c>
      <c r="I103" s="6" t="str">
        <f>IF(VLOOKUP($C103,Aggregated_Input_BottomUp!$A:G,7,FALSE)=0,"", VLOOKUP($C103,Aggregated_Input_BottomUp!$A:G,7,FALSE))</f>
        <v/>
      </c>
      <c r="J103" s="36">
        <f t="shared" si="1"/>
        <v>1</v>
      </c>
      <c r="K103" s="6"/>
      <c r="L103" s="6"/>
      <c r="M103" s="6"/>
      <c r="N103" s="6"/>
      <c r="O103" s="6"/>
      <c r="P103" s="6"/>
      <c r="Q103" s="6"/>
      <c r="R103" s="6"/>
      <c r="S103" s="6"/>
      <c r="T103" s="6"/>
    </row>
    <row r="104" spans="1:20" ht="15.75" customHeight="1">
      <c r="A104" s="91" t="s">
        <v>74</v>
      </c>
      <c r="B104" s="37" t="s">
        <v>268</v>
      </c>
      <c r="C104" s="23" t="str">
        <f t="shared" si="0"/>
        <v>Information Culture, sport &amp; leisure service</v>
      </c>
      <c r="D104" s="26" t="str">
        <f>IF(VLOOKUP(C104,Aggregated_Input_BottomUp!A:B,2,FALSE)=0,"",VLOOKUP(C104,Aggregated_Input_BottomUp!A:B,2,FALSE))</f>
        <v/>
      </c>
      <c r="E104" s="6" t="str">
        <f>IF(VLOOKUP($C104,Aggregated_Input_BottomUp!$A:C,3,FALSE)=0,"", VLOOKUP($C104,Aggregated_Input_BottomUp!$A:C,3,FALSE))</f>
        <v/>
      </c>
      <c r="F104" s="6" t="str">
        <f>IF(VLOOKUP($C104,Aggregated_Input_BottomUp!$A:D,4,FALSE)=0,"", VLOOKUP($C104,Aggregated_Input_BottomUp!$A:D,4,FALSE))</f>
        <v>Leisure and social activities inclusion</v>
      </c>
      <c r="G104" s="6" t="str">
        <f>IF(VLOOKUP($C104,Aggregated_Input_BottomUp!$A:E,5,FALSE)=0,"", VLOOKUP($C104,Aggregated_Input_BottomUp!$A:E,5,FALSE))</f>
        <v/>
      </c>
      <c r="H104" s="6" t="str">
        <f>IF(VLOOKUP($C104,Aggregated_Input_BottomUp!$A:F,6,FALSE)=0,"", VLOOKUP($C104,Aggregated_Input_BottomUp!$A:F,6,FALSE))</f>
        <v/>
      </c>
      <c r="I104" s="6" t="str">
        <f>IF(VLOOKUP($C104,Aggregated_Input_BottomUp!$A:G,7,FALSE)=0,"", VLOOKUP($C104,Aggregated_Input_BottomUp!$A:G,7,FALSE))</f>
        <v/>
      </c>
      <c r="J104" s="36">
        <f t="shared" si="1"/>
        <v>1</v>
      </c>
      <c r="K104" s="6"/>
      <c r="L104" s="6"/>
      <c r="M104" s="6"/>
      <c r="N104" s="6"/>
      <c r="O104" s="6"/>
      <c r="P104" s="6"/>
      <c r="Q104" s="6"/>
      <c r="R104" s="6"/>
      <c r="S104" s="6"/>
      <c r="T104" s="6"/>
    </row>
    <row r="105" spans="1:20" ht="15.75" customHeight="1">
      <c r="A105" s="91" t="s">
        <v>74</v>
      </c>
      <c r="B105" s="20" t="s">
        <v>2517</v>
      </c>
      <c r="C105" s="23" t="str">
        <f t="shared" si="0"/>
        <v>Information Defence service</v>
      </c>
      <c r="D105" s="26" t="str">
        <f>IF(VLOOKUP(C105,Aggregated_Input_BottomUp!A:B,2,FALSE)=0,"",VLOOKUP(C105,Aggregated_Input_BottomUp!A:B,2,FALSE))</f>
        <v>Developing International Military Relations</v>
      </c>
      <c r="E105" s="6" t="str">
        <f>IF(VLOOKUP($C105,Aggregated_Input_BottomUp!$A:C,3,FALSE)=0,"", VLOOKUP($C105,Aggregated_Input_BottomUp!$A:C,3,FALSE))</f>
        <v/>
      </c>
      <c r="F105" s="6" t="str">
        <f>IF(VLOOKUP($C105,Aggregated_Input_BottomUp!$A:D,4,FALSE)=0,"", VLOOKUP($C105,Aggregated_Input_BottomUp!$A:D,4,FALSE))</f>
        <v/>
      </c>
      <c r="G105" s="6" t="str">
        <f>IF(VLOOKUP($C105,Aggregated_Input_BottomUp!$A:E,5,FALSE)=0,"", VLOOKUP($C105,Aggregated_Input_BottomUp!$A:E,5,FALSE))</f>
        <v>Developing International Military Relations</v>
      </c>
      <c r="H105" s="6" t="str">
        <f>IF(VLOOKUP($C105,Aggregated_Input_BottomUp!$A:F,6,FALSE)=0,"", VLOOKUP($C105,Aggregated_Input_BottomUp!$A:F,6,FALSE))</f>
        <v/>
      </c>
      <c r="I105" s="6" t="str">
        <f>IF(VLOOKUP($C105,Aggregated_Input_BottomUp!$A:G,7,FALSE)=0,"", VLOOKUP($C105,Aggregated_Input_BottomUp!$A:G,7,FALSE))</f>
        <v/>
      </c>
      <c r="J105" s="36">
        <f t="shared" si="1"/>
        <v>1</v>
      </c>
      <c r="K105" s="6"/>
      <c r="L105" s="6"/>
      <c r="M105" s="6"/>
      <c r="N105" s="6"/>
      <c r="O105" s="6"/>
      <c r="P105" s="6"/>
      <c r="Q105" s="6"/>
      <c r="R105" s="6"/>
      <c r="S105" s="6"/>
      <c r="T105" s="6"/>
    </row>
    <row r="106" spans="1:20" ht="15.75" customHeight="1">
      <c r="A106" s="91" t="s">
        <v>74</v>
      </c>
      <c r="B106" s="20" t="s">
        <v>101</v>
      </c>
      <c r="C106" s="23" t="str">
        <f t="shared" si="0"/>
        <v>Information Emergency service</v>
      </c>
      <c r="D106" s="26" t="str">
        <f>IF(VLOOKUP(C106,Aggregated_Input_BottomUp!A:B,2,FALSE)=0,"",VLOOKUP(C106,Aggregated_Input_BottomUp!A:B,2,FALSE))</f>
        <v/>
      </c>
      <c r="E106" s="6" t="str">
        <f>IF(VLOOKUP($C106,Aggregated_Input_BottomUp!$A:C,3,FALSE)=0,"", VLOOKUP($C106,Aggregated_Input_BottomUp!$A:C,3,FALSE))</f>
        <v/>
      </c>
      <c r="F106" s="6" t="str">
        <f>IF(VLOOKUP($C106,Aggregated_Input_BottomUp!$A:D,4,FALSE)=0,"", VLOOKUP($C106,Aggregated_Input_BottomUp!$A:D,4,FALSE))</f>
        <v>Civil emergencies - flooding</v>
      </c>
      <c r="G106" s="6" t="str">
        <f>IF(VLOOKUP($C106,Aggregated_Input_BottomUp!$A:E,5,FALSE)=0,"", VLOOKUP($C106,Aggregated_Input_BottomUp!$A:E,5,FALSE))</f>
        <v/>
      </c>
      <c r="H106" s="6" t="str">
        <f>IF(VLOOKUP($C106,Aggregated_Input_BottomUp!$A:F,6,FALSE)=0,"", VLOOKUP($C106,Aggregated_Input_BottomUp!$A:F,6,FALSE))</f>
        <v/>
      </c>
      <c r="I106" s="6" t="str">
        <f>IF(VLOOKUP($C106,Aggregated_Input_BottomUp!$A:G,7,FALSE)=0,"", VLOOKUP($C106,Aggregated_Input_BottomUp!$A:G,7,FALSE))</f>
        <v/>
      </c>
      <c r="J106" s="36">
        <f t="shared" si="1"/>
        <v>1</v>
      </c>
      <c r="K106" s="6"/>
      <c r="L106" s="6"/>
      <c r="M106" s="6"/>
      <c r="N106" s="6"/>
      <c r="O106" s="6"/>
      <c r="P106" s="6"/>
      <c r="Q106" s="6"/>
      <c r="R106" s="6"/>
      <c r="S106" s="6"/>
      <c r="T106" s="6"/>
    </row>
    <row r="107" spans="1:20" ht="15.75" customHeight="1">
      <c r="A107" s="91" t="s">
        <v>74</v>
      </c>
      <c r="B107" s="20" t="s">
        <v>734</v>
      </c>
      <c r="C107" s="23" t="str">
        <f t="shared" si="0"/>
        <v>Information Family service</v>
      </c>
      <c r="D107" s="26" t="str">
        <f>IF(VLOOKUP(C107,Aggregated_Input_BottomUp!A:B,2,FALSE)=0,"",VLOOKUP(C107,Aggregated_Input_BottomUp!A:B,2,FALSE))</f>
        <v/>
      </c>
      <c r="E107" s="6" t="str">
        <f>IF(VLOOKUP($C107,Aggregated_Input_BottomUp!$A:C,3,FALSE)=0,"", VLOOKUP($C107,Aggregated_Input_BottomUp!$A:C,3,FALSE))</f>
        <v/>
      </c>
      <c r="F107" s="6" t="str">
        <f>IF(VLOOKUP($C107,Aggregated_Input_BottomUp!$A:D,4,FALSE)=0,"", VLOOKUP($C107,Aggregated_Input_BottomUp!$A:D,4,FALSE))</f>
        <v>Advice for young people</v>
      </c>
      <c r="G107" s="6" t="str">
        <f>IF(VLOOKUP($C107,Aggregated_Input_BottomUp!$A:E,5,FALSE)=0,"", VLOOKUP($C107,Aggregated_Input_BottomUp!$A:E,5,FALSE))</f>
        <v/>
      </c>
      <c r="H107" s="6" t="str">
        <f>IF(VLOOKUP($C107,Aggregated_Input_BottomUp!$A:F,6,FALSE)=0,"", VLOOKUP($C107,Aggregated_Input_BottomUp!$A:F,6,FALSE))</f>
        <v/>
      </c>
      <c r="I107" s="6" t="str">
        <f>IF(VLOOKUP($C107,Aggregated_Input_BottomUp!$A:G,7,FALSE)=0,"", VLOOKUP($C107,Aggregated_Input_BottomUp!$A:G,7,FALSE))</f>
        <v/>
      </c>
      <c r="J107" s="36">
        <f t="shared" si="1"/>
        <v>1</v>
      </c>
      <c r="K107" s="6"/>
      <c r="L107" s="6"/>
      <c r="M107" s="6"/>
      <c r="N107" s="6"/>
      <c r="O107" s="6"/>
      <c r="P107" s="6"/>
      <c r="Q107" s="6"/>
      <c r="R107" s="6"/>
      <c r="S107" s="6"/>
      <c r="T107" s="6"/>
    </row>
    <row r="108" spans="1:20" ht="15.75" customHeight="1">
      <c r="A108" s="91" t="s">
        <v>74</v>
      </c>
      <c r="B108" s="20" t="s">
        <v>17</v>
      </c>
      <c r="C108" s="23" t="str">
        <f t="shared" si="0"/>
        <v>Information General business service</v>
      </c>
      <c r="D108" s="26" t="str">
        <f>IF(VLOOKUP(C108,Aggregated_Input_BottomUp!A:B,2,FALSE)=0,"",VLOOKUP(C108,Aggregated_Input_BottomUp!A:B,2,FALSE))</f>
        <v>Business information requests</v>
      </c>
      <c r="E108" s="6" t="str">
        <f>IF(VLOOKUP($C108,Aggregated_Input_BottomUp!$A:C,3,FALSE)=0,"", VLOOKUP($C108,Aggregated_Input_BottomUp!$A:C,3,FALSE))</f>
        <v/>
      </c>
      <c r="F108" s="6" t="str">
        <f>IF(VLOOKUP($C108,Aggregated_Input_BottomUp!$A:D,4,FALSE)=0,"", VLOOKUP($C108,Aggregated_Input_BottomUp!$A:D,4,FALSE))</f>
        <v>Business rates account enquiries (56)</v>
      </c>
      <c r="G108" s="6" t="str">
        <f>IF(VLOOKUP($C108,Aggregated_Input_BottomUp!$A:E,5,FALSE)=0,"", VLOOKUP($C108,Aggregated_Input_BottomUp!$A:E,5,FALSE))</f>
        <v/>
      </c>
      <c r="H108" s="6" t="str">
        <f>IF(VLOOKUP($C108,Aggregated_Input_BottomUp!$A:F,6,FALSE)=0,"", VLOOKUP($C108,Aggregated_Input_BottomUp!$A:F,6,FALSE))</f>
        <v/>
      </c>
      <c r="I108" s="6" t="str">
        <f>IF(VLOOKUP($C108,Aggregated_Input_BottomUp!$A:G,7,FALSE)=0,"", VLOOKUP($C108,Aggregated_Input_BottomUp!$A:G,7,FALSE))</f>
        <v/>
      </c>
      <c r="J108" s="36">
        <f t="shared" si="1"/>
        <v>1</v>
      </c>
      <c r="K108" s="6"/>
      <c r="L108" s="6"/>
      <c r="M108" s="6"/>
      <c r="N108" s="6"/>
      <c r="O108" s="6"/>
      <c r="P108" s="6"/>
      <c r="Q108" s="6"/>
      <c r="R108" s="6"/>
      <c r="S108" s="6"/>
      <c r="T108" s="6"/>
    </row>
    <row r="109" spans="1:20" ht="15.75" customHeight="1">
      <c r="A109" s="91" t="s">
        <v>74</v>
      </c>
      <c r="B109" s="20" t="s">
        <v>598</v>
      </c>
      <c r="C109" s="23" t="str">
        <f t="shared" si="0"/>
        <v>Information General government service</v>
      </c>
      <c r="D109" s="26" t="str">
        <f>IF(VLOOKUP(C109,Aggregated_Input_BottomUp!A:B,2,FALSE)=0,"",VLOOKUP(C109,Aggregated_Input_BottomUp!A:B,2,FALSE))</f>
        <v>Tax notifications</v>
      </c>
      <c r="E109" s="6" t="str">
        <f>IF(VLOOKUP($C109,Aggregated_Input_BottomUp!$A:C,3,FALSE)=0,"", VLOOKUP($C109,Aggregated_Input_BottomUp!$A:C,3,FALSE))</f>
        <v/>
      </c>
      <c r="F109" s="6" t="str">
        <f>IF(VLOOKUP($C109,Aggregated_Input_BottomUp!$A:D,4,FALSE)=0,"", VLOOKUP($C109,Aggregated_Input_BottomUp!$A:D,4,FALSE))</f>
        <v>Council tax annual notification (57)</v>
      </c>
      <c r="G109" s="6" t="str">
        <f>IF(VLOOKUP($C109,Aggregated_Input_BottomUp!$A:E,5,FALSE)=0,"", VLOOKUP($C109,Aggregated_Input_BottomUp!$A:E,5,FALSE))</f>
        <v/>
      </c>
      <c r="H109" s="6" t="str">
        <f>IF(VLOOKUP($C109,Aggregated_Input_BottomUp!$A:F,6,FALSE)=0,"", VLOOKUP($C109,Aggregated_Input_BottomUp!$A:F,6,FALSE))</f>
        <v/>
      </c>
      <c r="I109" s="6" t="str">
        <f>IF(VLOOKUP($C109,Aggregated_Input_BottomUp!$A:G,7,FALSE)=0,"", VLOOKUP($C109,Aggregated_Input_BottomUp!$A:G,7,FALSE))</f>
        <v/>
      </c>
      <c r="J109" s="36">
        <f t="shared" si="1"/>
        <v>1</v>
      </c>
      <c r="K109" s="6"/>
      <c r="L109" s="6"/>
      <c r="M109" s="6"/>
      <c r="N109" s="6"/>
      <c r="O109" s="6"/>
      <c r="P109" s="6"/>
      <c r="Q109" s="6"/>
      <c r="R109" s="6"/>
      <c r="S109" s="6"/>
      <c r="T109" s="6"/>
    </row>
    <row r="110" spans="1:20" ht="15.75" customHeight="1">
      <c r="A110" s="91" t="s">
        <v>74</v>
      </c>
      <c r="B110" s="20" t="s">
        <v>751</v>
      </c>
      <c r="C110" s="23" t="str">
        <f t="shared" si="0"/>
        <v>Information Legal service</v>
      </c>
      <c r="D110" s="26" t="str">
        <f>IF(VLOOKUP(C110,Aggregated_Input_BottomUp!A:B,2,FALSE)=0,"",VLOOKUP(C110,Aggregated_Input_BottomUp!A:B,2,FALSE))</f>
        <v/>
      </c>
      <c r="E110" s="6" t="str">
        <f>IF(VLOOKUP($C110,Aggregated_Input_BottomUp!$A:C,3,FALSE)=0,"", VLOOKUP($C110,Aggregated_Input_BottomUp!$A:C,3,FALSE))</f>
        <v/>
      </c>
      <c r="F110" s="6" t="str">
        <f>IF(VLOOKUP($C110,Aggregated_Input_BottomUp!$A:D,4,FALSE)=0,"", VLOOKUP($C110,Aggregated_Input_BottomUp!$A:D,4,FALSE))</f>
        <v>Release of CCTV evidence</v>
      </c>
      <c r="G110" s="6" t="str">
        <f>IF(VLOOKUP($C110,Aggregated_Input_BottomUp!$A:E,5,FALSE)=0,"", VLOOKUP($C110,Aggregated_Input_BottomUp!$A:E,5,FALSE))</f>
        <v/>
      </c>
      <c r="H110" s="6" t="str">
        <f>IF(VLOOKUP($C110,Aggregated_Input_BottomUp!$A:F,6,FALSE)=0,"", VLOOKUP($C110,Aggregated_Input_BottomUp!$A:F,6,FALSE))</f>
        <v/>
      </c>
      <c r="I110" s="6" t="str">
        <f>IF(VLOOKUP($C110,Aggregated_Input_BottomUp!$A:G,7,FALSE)=0,"", VLOOKUP($C110,Aggregated_Input_BottomUp!$A:G,7,FALSE))</f>
        <v/>
      </c>
      <c r="J110" s="36">
        <f t="shared" si="1"/>
        <v>1</v>
      </c>
      <c r="K110" s="6"/>
      <c r="L110" s="6"/>
      <c r="M110" s="6"/>
      <c r="N110" s="6"/>
      <c r="O110" s="6"/>
      <c r="P110" s="6"/>
      <c r="Q110" s="6"/>
      <c r="R110" s="6"/>
      <c r="S110" s="6"/>
      <c r="T110" s="6"/>
    </row>
    <row r="111" spans="1:20" ht="15.75" customHeight="1">
      <c r="A111" s="91" t="s">
        <v>74</v>
      </c>
      <c r="B111" s="20" t="s">
        <v>1002</v>
      </c>
      <c r="C111" s="23" t="str">
        <f t="shared" si="0"/>
        <v>Information Life event &amp; identity service</v>
      </c>
      <c r="D111" s="26" t="str">
        <f>IF(VLOOKUP(C111,Aggregated_Input_BottomUp!A:B,2,FALSE)=0,"",VLOOKUP(C111,Aggregated_Input_BottomUp!A:B,2,FALSE))</f>
        <v/>
      </c>
      <c r="E111" s="6" t="str">
        <f>IF(VLOOKUP($C111,Aggregated_Input_BottomUp!$A:C,3,FALSE)=0,"", VLOOKUP($C111,Aggregated_Input_BottomUp!$A:C,3,FALSE))</f>
        <v/>
      </c>
      <c r="F111" s="6" t="str">
        <f>IF(VLOOKUP($C111,Aggregated_Input_BottomUp!$A:D,4,FALSE)=0,"", VLOOKUP($C111,Aggregated_Input_BottomUp!$A:D,4,FALSE))</f>
        <v>Wedding venues</v>
      </c>
      <c r="G111" s="6" t="str">
        <f>IF(VLOOKUP($C111,Aggregated_Input_BottomUp!$A:E,5,FALSE)=0,"", VLOOKUP($C111,Aggregated_Input_BottomUp!$A:E,5,FALSE))</f>
        <v/>
      </c>
      <c r="H111" s="6" t="str">
        <f>IF(VLOOKUP($C111,Aggregated_Input_BottomUp!$A:F,6,FALSE)=0,"", VLOOKUP($C111,Aggregated_Input_BottomUp!$A:F,6,FALSE))</f>
        <v/>
      </c>
      <c r="I111" s="6" t="str">
        <f>IF(VLOOKUP($C111,Aggregated_Input_BottomUp!$A:G,7,FALSE)=0,"", VLOOKUP($C111,Aggregated_Input_BottomUp!$A:G,7,FALSE))</f>
        <v/>
      </c>
      <c r="J111" s="36">
        <f t="shared" si="1"/>
        <v>1</v>
      </c>
      <c r="K111" s="6"/>
      <c r="L111" s="6"/>
      <c r="M111" s="6"/>
      <c r="N111" s="6"/>
      <c r="O111" s="6"/>
      <c r="P111" s="6"/>
      <c r="Q111" s="6"/>
      <c r="R111" s="6"/>
      <c r="S111" s="6"/>
      <c r="T111" s="6"/>
    </row>
    <row r="112" spans="1:20" ht="15.75" customHeight="1">
      <c r="A112" s="91" t="s">
        <v>74</v>
      </c>
      <c r="B112" s="37" t="s">
        <v>772</v>
      </c>
      <c r="C112" s="23" t="str">
        <f t="shared" si="0"/>
        <v>Information Public space management &amp; heritage service</v>
      </c>
      <c r="D112" s="26" t="str">
        <f>IF(VLOOKUP(C112,Aggregated_Input_BottomUp!A:B,2,FALSE)=0,"",VLOOKUP(C112,Aggregated_Input_BottomUp!A:B,2,FALSE))</f>
        <v/>
      </c>
      <c r="E112" s="6" t="str">
        <f>IF(VLOOKUP($C112,Aggregated_Input_BottomUp!$A:C,3,FALSE)=0,"", VLOOKUP($C112,Aggregated_Input_BottomUp!$A:C,3,FALSE))</f>
        <v/>
      </c>
      <c r="F112" s="6" t="str">
        <f>IF(VLOOKUP($C112,Aggregated_Input_BottomUp!$A:D,4,FALSE)=0,"", VLOOKUP($C112,Aggregated_Input_BottomUp!$A:D,4,FALSE))</f>
        <v>Conservation areas</v>
      </c>
      <c r="G112" s="6" t="str">
        <f>IF(VLOOKUP($C112,Aggregated_Input_BottomUp!$A:E,5,FALSE)=0,"", VLOOKUP($C112,Aggregated_Input_BottomUp!$A:E,5,FALSE))</f>
        <v/>
      </c>
      <c r="H112" s="6" t="str">
        <f>IF(VLOOKUP($C112,Aggregated_Input_BottomUp!$A:F,6,FALSE)=0,"", VLOOKUP($C112,Aggregated_Input_BottomUp!$A:F,6,FALSE))</f>
        <v/>
      </c>
      <c r="I112" s="6" t="str">
        <f>IF(VLOOKUP($C112,Aggregated_Input_BottomUp!$A:G,7,FALSE)=0,"", VLOOKUP($C112,Aggregated_Input_BottomUp!$A:G,7,FALSE))</f>
        <v/>
      </c>
      <c r="J112" s="36">
        <f t="shared" si="1"/>
        <v>1</v>
      </c>
      <c r="K112" s="6"/>
      <c r="L112" s="6"/>
      <c r="M112" s="6"/>
      <c r="N112" s="6"/>
      <c r="O112" s="6"/>
      <c r="P112" s="6"/>
      <c r="Q112" s="6"/>
      <c r="R112" s="6"/>
      <c r="S112" s="6"/>
      <c r="T112" s="6"/>
    </row>
    <row r="113" spans="1:20" ht="15.75" customHeight="1">
      <c r="A113" s="91" t="s">
        <v>74</v>
      </c>
      <c r="B113" s="20" t="s">
        <v>785</v>
      </c>
      <c r="C113" s="23" t="str">
        <f t="shared" si="0"/>
        <v>Information Retail service</v>
      </c>
      <c r="D113" s="26" t="str">
        <f>IF(VLOOKUP(C113,Aggregated_Input_BottomUp!A:B,2,FALSE)=0,"",VLOOKUP(C113,Aggregated_Input_BottomUp!A:B,2,FALSE))</f>
        <v/>
      </c>
      <c r="E113" s="6" t="str">
        <f>IF(VLOOKUP($C113,Aggregated_Input_BottomUp!$A:C,3,FALSE)=0,"", VLOOKUP($C113,Aggregated_Input_BottomUp!$A:C,3,FALSE))</f>
        <v/>
      </c>
      <c r="F113" s="6" t="str">
        <f>IF(VLOOKUP($C113,Aggregated_Input_BottomUp!$A:D,4,FALSE)=0,"", VLOOKUP($C113,Aggregated_Input_BottomUp!$A:D,4,FALSE))</f>
        <v>Retail trading standards</v>
      </c>
      <c r="G113" s="6" t="str">
        <f>IF(VLOOKUP($C113,Aggregated_Input_BottomUp!$A:E,5,FALSE)=0,"", VLOOKUP($C113,Aggregated_Input_BottomUp!$A:E,5,FALSE))</f>
        <v/>
      </c>
      <c r="H113" s="6" t="str">
        <f>IF(VLOOKUP($C113,Aggregated_Input_BottomUp!$A:F,6,FALSE)=0,"", VLOOKUP($C113,Aggregated_Input_BottomUp!$A:F,6,FALSE))</f>
        <v/>
      </c>
      <c r="I113" s="6" t="str">
        <f>IF(VLOOKUP($C113,Aggregated_Input_BottomUp!$A:G,7,FALSE)=0,"", VLOOKUP($C113,Aggregated_Input_BottomUp!$A:G,7,FALSE))</f>
        <v/>
      </c>
      <c r="J113" s="36">
        <f t="shared" si="1"/>
        <v>1</v>
      </c>
      <c r="K113" s="6"/>
      <c r="L113" s="6"/>
      <c r="M113" s="6"/>
      <c r="N113" s="6"/>
      <c r="O113" s="6"/>
      <c r="P113" s="6"/>
      <c r="Q113" s="6"/>
      <c r="R113" s="6"/>
      <c r="S113" s="6"/>
      <c r="T113" s="6"/>
    </row>
    <row r="114" spans="1:20" ht="15.75" customHeight="1">
      <c r="A114" s="91" t="s">
        <v>74</v>
      </c>
      <c r="B114" s="37" t="s">
        <v>797</v>
      </c>
      <c r="C114" s="23" t="str">
        <f t="shared" si="0"/>
        <v>Information Tourism &amp; travelling service</v>
      </c>
      <c r="D114" s="26" t="str">
        <f>IF(VLOOKUP(C114,Aggregated_Input_BottomUp!A:B,2,FALSE)=0,"",VLOOKUP(C114,Aggregated_Input_BottomUp!A:B,2,FALSE))</f>
        <v/>
      </c>
      <c r="E114" s="6" t="str">
        <f>IF(VLOOKUP($C114,Aggregated_Input_BottomUp!$A:C,3,FALSE)=0,"", VLOOKUP($C114,Aggregated_Input_BottomUp!$A:C,3,FALSE))</f>
        <v/>
      </c>
      <c r="F114" s="6" t="str">
        <f>IF(VLOOKUP($C114,Aggregated_Input_BottomUp!$A:D,4,FALSE)=0,"", VLOOKUP($C114,Aggregated_Input_BottomUp!$A:D,4,FALSE))</f>
        <v>Local attractions</v>
      </c>
      <c r="G114" s="6" t="str">
        <f>IF(VLOOKUP($C114,Aggregated_Input_BottomUp!$A:E,5,FALSE)=0,"", VLOOKUP($C114,Aggregated_Input_BottomUp!$A:E,5,FALSE))</f>
        <v/>
      </c>
      <c r="H114" s="6" t="str">
        <f>IF(VLOOKUP($C114,Aggregated_Input_BottomUp!$A:F,6,FALSE)=0,"", VLOOKUP($C114,Aggregated_Input_BottomUp!$A:F,6,FALSE))</f>
        <v/>
      </c>
      <c r="I114" s="6" t="str">
        <f>IF(VLOOKUP($C114,Aggregated_Input_BottomUp!$A:G,7,FALSE)=0,"", VLOOKUP($C114,Aggregated_Input_BottomUp!$A:G,7,FALSE))</f>
        <v/>
      </c>
      <c r="J114" s="36">
        <f t="shared" si="1"/>
        <v>1</v>
      </c>
      <c r="K114" s="6"/>
      <c r="L114" s="6"/>
      <c r="M114" s="6"/>
      <c r="N114" s="6"/>
      <c r="O114" s="6"/>
      <c r="P114" s="6"/>
      <c r="Q114" s="6"/>
      <c r="R114" s="6"/>
      <c r="S114" s="6"/>
      <c r="T114" s="6"/>
    </row>
    <row r="115" spans="1:20" ht="15.75" customHeight="1">
      <c r="A115" s="91" t="s">
        <v>74</v>
      </c>
      <c r="B115" s="20" t="s">
        <v>388</v>
      </c>
      <c r="C115" s="23" t="str">
        <f t="shared" si="0"/>
        <v>Information Voluntary organisation &amp; charity service</v>
      </c>
      <c r="D115" s="26" t="str">
        <f>IF(VLOOKUP(C115,Aggregated_Input_BottomUp!A:B,2,FALSE)=0,"",VLOOKUP(C115,Aggregated_Input_BottomUp!A:B,2,FALSE))</f>
        <v/>
      </c>
      <c r="E115" s="6" t="str">
        <f>IF(VLOOKUP($C115,Aggregated_Input_BottomUp!$A:C,3,FALSE)=0,"", VLOOKUP($C115,Aggregated_Input_BottomUp!$A:C,3,FALSE))</f>
        <v/>
      </c>
      <c r="F115" s="6" t="str">
        <f>IF(VLOOKUP($C115,Aggregated_Input_BottomUp!$A:D,4,FALSE)=0,"", VLOOKUP($C115,Aggregated_Input_BottomUp!$A:D,4,FALSE))</f>
        <v>Volunteering</v>
      </c>
      <c r="G115" s="6" t="str">
        <f>IF(VLOOKUP($C115,Aggregated_Input_BottomUp!$A:E,5,FALSE)=0,"", VLOOKUP($C115,Aggregated_Input_BottomUp!$A:E,5,FALSE))</f>
        <v/>
      </c>
      <c r="H115" s="6" t="str">
        <f>IF(VLOOKUP($C115,Aggregated_Input_BottomUp!$A:F,6,FALSE)=0,"", VLOOKUP($C115,Aggregated_Input_BottomUp!$A:F,6,FALSE))</f>
        <v/>
      </c>
      <c r="I115" s="6" t="str">
        <f>IF(VLOOKUP($C115,Aggregated_Input_BottomUp!$A:G,7,FALSE)=0,"", VLOOKUP($C115,Aggregated_Input_BottomUp!$A:G,7,FALSE))</f>
        <v/>
      </c>
      <c r="J115" s="36">
        <f t="shared" si="1"/>
        <v>1</v>
      </c>
      <c r="K115" s="6"/>
      <c r="L115" s="6"/>
      <c r="M115" s="6"/>
      <c r="N115" s="6"/>
      <c r="O115" s="6"/>
      <c r="P115" s="6"/>
      <c r="Q115" s="6"/>
      <c r="R115" s="6"/>
      <c r="S115" s="6"/>
      <c r="T115" s="6"/>
    </row>
    <row r="116" spans="1:20" ht="15.75" customHeight="1">
      <c r="A116" s="91" t="s">
        <v>74</v>
      </c>
      <c r="B116" s="37" t="s">
        <v>802</v>
      </c>
      <c r="C116" s="23" t="str">
        <f t="shared" si="0"/>
        <v>Information Welfare &amp; social care service</v>
      </c>
      <c r="D116" s="26" t="str">
        <f>IF(VLOOKUP(C116,Aggregated_Input_BottomUp!A:B,2,FALSE)=0,"",VLOOKUP(C116,Aggregated_Input_BottomUp!A:B,2,FALSE))</f>
        <v/>
      </c>
      <c r="E116" s="6" t="str">
        <f>IF(VLOOKUP($C116,Aggregated_Input_BottomUp!$A:C,3,FALSE)=0,"", VLOOKUP($C116,Aggregated_Input_BottomUp!$A:C,3,FALSE))</f>
        <v/>
      </c>
      <c r="F116" s="6" t="str">
        <f>IF(VLOOKUP($C116,Aggregated_Input_BottomUp!$A:D,4,FALSE)=0,"", VLOOKUP($C116,Aggregated_Input_BottomUp!$A:D,4,FALSE))</f>
        <v>Counselling</v>
      </c>
      <c r="G116" s="6" t="str">
        <f>IF(VLOOKUP($C116,Aggregated_Input_BottomUp!$A:E,5,FALSE)=0,"", VLOOKUP($C116,Aggregated_Input_BottomUp!$A:E,5,FALSE))</f>
        <v/>
      </c>
      <c r="H116" s="6" t="str">
        <f>IF(VLOOKUP($C116,Aggregated_Input_BottomUp!$A:F,6,FALSE)=0,"", VLOOKUP($C116,Aggregated_Input_BottomUp!$A:F,6,FALSE))</f>
        <v/>
      </c>
      <c r="I116" s="6" t="str">
        <f>IF(VLOOKUP($C116,Aggregated_Input_BottomUp!$A:G,7,FALSE)=0,"", VLOOKUP($C116,Aggregated_Input_BottomUp!$A:G,7,FALSE))</f>
        <v/>
      </c>
      <c r="J116" s="36">
        <f t="shared" si="1"/>
        <v>1</v>
      </c>
      <c r="K116" s="6"/>
      <c r="L116" s="6"/>
      <c r="M116" s="6"/>
      <c r="N116" s="6"/>
      <c r="O116" s="6"/>
      <c r="P116" s="6"/>
      <c r="Q116" s="6"/>
      <c r="R116" s="6"/>
      <c r="S116" s="6"/>
      <c r="T116" s="6"/>
    </row>
    <row r="117" spans="1:20" ht="15.75" customHeight="1">
      <c r="A117" s="91" t="s">
        <v>321</v>
      </c>
      <c r="B117" s="20" t="s">
        <v>747</v>
      </c>
      <c r="C117" s="23" t="str">
        <f t="shared" si="0"/>
        <v>Production Health care service</v>
      </c>
      <c r="D117" s="26" t="str">
        <f>IF(VLOOKUP(C117,Aggregated_Input_BottomUp!A:B,2,FALSE)=0,"",VLOOKUP(C117,Aggregated_Input_BottomUp!A:B,2,FALSE))</f>
        <v>Immunising People</v>
      </c>
      <c r="E117" s="6" t="str">
        <f>IF(VLOOKUP($C117,Aggregated_Input_BottomUp!$A:C,3,FALSE)=0,"", VLOOKUP($C117,Aggregated_Input_BottomUp!$A:C,3,FALSE))</f>
        <v/>
      </c>
      <c r="F117" s="6" t="str">
        <f>IF(VLOOKUP($C117,Aggregated_Input_BottomUp!$A:D,4,FALSE)=0,"", VLOOKUP($C117,Aggregated_Input_BottomUp!$A:D,4,FALSE))</f>
        <v/>
      </c>
      <c r="G117" s="6" t="str">
        <f>IF(VLOOKUP($C117,Aggregated_Input_BottomUp!$A:E,5,FALSE)=0,"", VLOOKUP($C117,Aggregated_Input_BottomUp!$A:E,5,FALSE))</f>
        <v>Immunising People</v>
      </c>
      <c r="H117" s="6" t="str">
        <f>IF(VLOOKUP($C117,Aggregated_Input_BottomUp!$A:F,6,FALSE)=0,"", VLOOKUP($C117,Aggregated_Input_BottomUp!$A:F,6,FALSE))</f>
        <v/>
      </c>
      <c r="I117" s="6" t="str">
        <f>IF(VLOOKUP($C117,Aggregated_Input_BottomUp!$A:G,7,FALSE)=0,"", VLOOKUP($C117,Aggregated_Input_BottomUp!$A:G,7,FALSE))</f>
        <v/>
      </c>
      <c r="J117" s="36">
        <f t="shared" si="1"/>
        <v>1</v>
      </c>
      <c r="K117" s="6"/>
      <c r="L117" s="6"/>
      <c r="M117" s="6"/>
      <c r="N117" s="6"/>
      <c r="O117" s="6"/>
      <c r="P117" s="6"/>
      <c r="Q117" s="6"/>
      <c r="R117" s="6"/>
      <c r="S117" s="6"/>
      <c r="T117" s="6"/>
    </row>
    <row r="118" spans="1:20" ht="15.75" customHeight="1">
      <c r="A118" s="91" t="s">
        <v>321</v>
      </c>
      <c r="B118" s="20" t="s">
        <v>873</v>
      </c>
      <c r="C118" s="23" t="str">
        <f t="shared" si="0"/>
        <v>Production Animal service</v>
      </c>
      <c r="D118" s="26" t="str">
        <f>IF(VLOOKUP(C118,Aggregated_Input_BottomUp!A:B,2,FALSE)=0,"",VLOOKUP(C118,Aggregated_Input_BottomUp!A:B,2,FALSE))</f>
        <v/>
      </c>
      <c r="E118" s="6" t="str">
        <f>IF(VLOOKUP($C118,Aggregated_Input_BottomUp!$A:C,3,FALSE)=0,"", VLOOKUP($C118,Aggregated_Input_BottomUp!$A:C,3,FALSE))</f>
        <v/>
      </c>
      <c r="F118" s="6" t="str">
        <f>IF(VLOOKUP($C118,Aggregated_Input_BottomUp!$A:D,4,FALSE)=0,"", VLOOKUP($C118,Aggregated_Input_BottomUp!$A:D,4,FALSE))</f>
        <v>Stray animals</v>
      </c>
      <c r="G118" s="6" t="str">
        <f>IF(VLOOKUP($C118,Aggregated_Input_BottomUp!$A:E,5,FALSE)=0,"", VLOOKUP($C118,Aggregated_Input_BottomUp!$A:E,5,FALSE))</f>
        <v/>
      </c>
      <c r="H118" s="6" t="str">
        <f>IF(VLOOKUP($C118,Aggregated_Input_BottomUp!$A:F,6,FALSE)=0,"", VLOOKUP($C118,Aggregated_Input_BottomUp!$A:F,6,FALSE))</f>
        <v/>
      </c>
      <c r="I118" s="6" t="str">
        <f>IF(VLOOKUP($C118,Aggregated_Input_BottomUp!$A:G,7,FALSE)=0,"", VLOOKUP($C118,Aggregated_Input_BottomUp!$A:G,7,FALSE))</f>
        <v/>
      </c>
      <c r="J118" s="36">
        <f t="shared" si="1"/>
        <v>1</v>
      </c>
      <c r="K118" s="6"/>
      <c r="L118" s="6"/>
      <c r="M118" s="6"/>
      <c r="N118" s="6"/>
      <c r="O118" s="6"/>
      <c r="P118" s="6"/>
      <c r="Q118" s="6"/>
      <c r="R118" s="6"/>
      <c r="S118" s="6"/>
      <c r="T118" s="6"/>
    </row>
    <row r="119" spans="1:20" ht="15.75" customHeight="1">
      <c r="A119" s="91" t="s">
        <v>321</v>
      </c>
      <c r="B119" s="37" t="s">
        <v>268</v>
      </c>
      <c r="C119" s="23" t="str">
        <f t="shared" si="0"/>
        <v>Production Culture, sport &amp; leisure service</v>
      </c>
      <c r="D119" s="26" t="str">
        <f>IF(VLOOKUP(C119,Aggregated_Input_BottomUp!A:B,2,FALSE)=0,"",VLOOKUP(C119,Aggregated_Input_BottomUp!A:B,2,FALSE))</f>
        <v/>
      </c>
      <c r="E119" s="6" t="str">
        <f>IF(VLOOKUP($C119,Aggregated_Input_BottomUp!$A:C,3,FALSE)=0,"", VLOOKUP($C119,Aggregated_Input_BottomUp!$A:C,3,FALSE))</f>
        <v/>
      </c>
      <c r="F119" s="6" t="str">
        <f>IF(VLOOKUP($C119,Aggregated_Input_BottomUp!$A:D,4,FALSE)=0,"", VLOOKUP($C119,Aggregated_Input_BottomUp!$A:D,4,FALSE))</f>
        <v>Municipal golf courses</v>
      </c>
      <c r="G119" s="6" t="str">
        <f>IF(VLOOKUP($C119,Aggregated_Input_BottomUp!$A:E,5,FALSE)=0,"", VLOOKUP($C119,Aggregated_Input_BottomUp!$A:E,5,FALSE))</f>
        <v/>
      </c>
      <c r="H119" s="6" t="str">
        <f>IF(VLOOKUP($C119,Aggregated_Input_BottomUp!$A:F,6,FALSE)=0,"", VLOOKUP($C119,Aggregated_Input_BottomUp!$A:F,6,FALSE))</f>
        <v/>
      </c>
      <c r="I119" s="6" t="str">
        <f>IF(VLOOKUP($C119,Aggregated_Input_BottomUp!$A:G,7,FALSE)=0,"", VLOOKUP($C119,Aggregated_Input_BottomUp!$A:G,7,FALSE))</f>
        <v/>
      </c>
      <c r="J119" s="36">
        <f t="shared" si="1"/>
        <v>1</v>
      </c>
      <c r="K119" s="6"/>
      <c r="L119" s="6"/>
      <c r="M119" s="6"/>
      <c r="N119" s="6"/>
      <c r="O119" s="6"/>
      <c r="P119" s="6"/>
      <c r="Q119" s="6"/>
      <c r="R119" s="6"/>
      <c r="S119" s="6"/>
      <c r="T119" s="6"/>
    </row>
    <row r="120" spans="1:20" ht="15.75" customHeight="1">
      <c r="A120" s="91" t="s">
        <v>321</v>
      </c>
      <c r="B120" s="20" t="s">
        <v>2517</v>
      </c>
      <c r="C120" s="23" t="str">
        <f t="shared" si="0"/>
        <v>Production Defence service</v>
      </c>
      <c r="D120" s="26" t="str">
        <f>IF(VLOOKUP(C120,Aggregated_Input_BottomUp!A:B,2,FALSE)=0,"",VLOOKUP(C120,Aggregated_Input_BottomUp!A:B,2,FALSE))</f>
        <v>Military Education and Training</v>
      </c>
      <c r="E120" s="6" t="str">
        <f>IF(VLOOKUP($C120,Aggregated_Input_BottomUp!$A:C,3,FALSE)=0,"", VLOOKUP($C120,Aggregated_Input_BottomUp!$A:C,3,FALSE))</f>
        <v/>
      </c>
      <c r="F120" s="6" t="str">
        <f>IF(VLOOKUP($C120,Aggregated_Input_BottomUp!$A:D,4,FALSE)=0,"", VLOOKUP($C120,Aggregated_Input_BottomUp!$A:D,4,FALSE))</f>
        <v/>
      </c>
      <c r="G120" s="6" t="str">
        <f>IF(VLOOKUP($C120,Aggregated_Input_BottomUp!$A:E,5,FALSE)=0,"", VLOOKUP($C120,Aggregated_Input_BottomUp!$A:E,5,FALSE))</f>
        <v>Military Education and Training</v>
      </c>
      <c r="H120" s="6" t="str">
        <f>IF(VLOOKUP($C120,Aggregated_Input_BottomUp!$A:F,6,FALSE)=0,"", VLOOKUP($C120,Aggregated_Input_BottomUp!$A:F,6,FALSE))</f>
        <v/>
      </c>
      <c r="I120" s="6" t="str">
        <f>IF(VLOOKUP($C120,Aggregated_Input_BottomUp!$A:G,7,FALSE)=0,"", VLOOKUP($C120,Aggregated_Input_BottomUp!$A:G,7,FALSE))</f>
        <v/>
      </c>
      <c r="J120" s="36">
        <f t="shared" si="1"/>
        <v>1</v>
      </c>
      <c r="K120" s="6"/>
      <c r="L120" s="6"/>
      <c r="M120" s="6"/>
      <c r="N120" s="6"/>
      <c r="O120" s="6"/>
      <c r="P120" s="6"/>
      <c r="Q120" s="6"/>
      <c r="R120" s="6"/>
      <c r="S120" s="6"/>
      <c r="T120" s="6"/>
    </row>
    <row r="121" spans="1:20" ht="15.75" customHeight="1">
      <c r="A121" s="91" t="s">
        <v>321</v>
      </c>
      <c r="B121" s="20" t="s">
        <v>77</v>
      </c>
      <c r="C121" s="23" t="str">
        <f t="shared" si="0"/>
        <v>Production Education service</v>
      </c>
      <c r="D121" s="26" t="str">
        <f>IF(VLOOKUP(C121,Aggregated_Input_BottomUp!A:B,2,FALSE)=0,"",VLOOKUP(C121,Aggregated_Input_BottomUp!A:B,2,FALSE))</f>
        <v/>
      </c>
      <c r="E121" s="6" t="str">
        <f>IF(VLOOKUP($C121,Aggregated_Input_BottomUp!$A:C,3,FALSE)=0,"", VLOOKUP($C121,Aggregated_Input_BottomUp!$A:C,3,FALSE))</f>
        <v/>
      </c>
      <c r="F121" s="6" t="str">
        <f>IF(VLOOKUP($C121,Aggregated_Input_BottomUp!$A:D,4,FALSE)=0,"", VLOOKUP($C121,Aggregated_Input_BottomUp!$A:D,4,FALSE))</f>
        <v>Book exhibitions</v>
      </c>
      <c r="G121" s="6" t="str">
        <f>IF(VLOOKUP($C121,Aggregated_Input_BottomUp!$A:E,5,FALSE)=0,"", VLOOKUP($C121,Aggregated_Input_BottomUp!$A:E,5,FALSE))</f>
        <v/>
      </c>
      <c r="H121" s="6" t="str">
        <f>IF(VLOOKUP($C121,Aggregated_Input_BottomUp!$A:F,6,FALSE)=0,"", VLOOKUP($C121,Aggregated_Input_BottomUp!$A:F,6,FALSE))</f>
        <v/>
      </c>
      <c r="I121" s="6" t="str">
        <f>IF(VLOOKUP($C121,Aggregated_Input_BottomUp!$A:G,7,FALSE)=0,"", VLOOKUP($C121,Aggregated_Input_BottomUp!$A:G,7,FALSE))</f>
        <v/>
      </c>
      <c r="J121" s="36">
        <f t="shared" si="1"/>
        <v>1</v>
      </c>
      <c r="K121" s="6"/>
      <c r="L121" s="6"/>
      <c r="M121" s="6"/>
      <c r="N121" s="6"/>
      <c r="O121" s="6"/>
      <c r="P121" s="6"/>
      <c r="Q121" s="6"/>
      <c r="R121" s="6"/>
      <c r="S121" s="6"/>
      <c r="T121" s="6"/>
    </row>
    <row r="122" spans="1:20" ht="15.75" customHeight="1">
      <c r="A122" s="91" t="s">
        <v>321</v>
      </c>
      <c r="B122" s="20" t="s">
        <v>101</v>
      </c>
      <c r="C122" s="23" t="str">
        <f t="shared" si="0"/>
        <v>Production Emergency service</v>
      </c>
      <c r="D122" s="26" t="str">
        <f>IF(VLOOKUP(C122,Aggregated_Input_BottomUp!A:B,2,FALSE)=0,"",VLOOKUP(C122,Aggregated_Input_BottomUp!A:B,2,FALSE))</f>
        <v/>
      </c>
      <c r="E122" s="6" t="str">
        <f>IF(VLOOKUP($C122,Aggregated_Input_BottomUp!$A:C,3,FALSE)=0,"", VLOOKUP($C122,Aggregated_Input_BottomUp!$A:C,3,FALSE))</f>
        <v/>
      </c>
      <c r="F122" s="6" t="str">
        <f>IF(VLOOKUP($C122,Aggregated_Input_BottomUp!$A:D,4,FALSE)=0,"", VLOOKUP($C122,Aggregated_Input_BottomUp!$A:D,4,FALSE))</f>
        <v>Fire hydrants maintenance</v>
      </c>
      <c r="G122" s="6" t="str">
        <f>IF(VLOOKUP($C122,Aggregated_Input_BottomUp!$A:E,5,FALSE)=0,"", VLOOKUP($C122,Aggregated_Input_BottomUp!$A:E,5,FALSE))</f>
        <v/>
      </c>
      <c r="H122" s="6" t="str">
        <f>IF(VLOOKUP($C122,Aggregated_Input_BottomUp!$A:F,6,FALSE)=0,"", VLOOKUP($C122,Aggregated_Input_BottomUp!$A:F,6,FALSE))</f>
        <v/>
      </c>
      <c r="I122" s="6" t="str">
        <f>IF(VLOOKUP($C122,Aggregated_Input_BottomUp!$A:G,7,FALSE)=0,"", VLOOKUP($C122,Aggregated_Input_BottomUp!$A:G,7,FALSE))</f>
        <v/>
      </c>
      <c r="J122" s="36">
        <f t="shared" si="1"/>
        <v>1</v>
      </c>
      <c r="K122" s="6"/>
      <c r="L122" s="6"/>
      <c r="M122" s="6"/>
      <c r="N122" s="6"/>
      <c r="O122" s="6"/>
      <c r="P122" s="6"/>
      <c r="Q122" s="6"/>
      <c r="R122" s="6"/>
      <c r="S122" s="6"/>
      <c r="T122" s="6"/>
    </row>
    <row r="123" spans="1:20" ht="15.75" customHeight="1">
      <c r="A123" s="91" t="s">
        <v>321</v>
      </c>
      <c r="B123" s="20" t="s">
        <v>169</v>
      </c>
      <c r="C123" s="23" t="str">
        <f t="shared" si="0"/>
        <v>Production Environmental service</v>
      </c>
      <c r="D123" s="26" t="str">
        <f>IF(VLOOKUP(C123,Aggregated_Input_BottomUp!A:B,2,FALSE)=0,"",VLOOKUP(C123,Aggregated_Input_BottomUp!A:B,2,FALSE))</f>
        <v/>
      </c>
      <c r="E123" s="6" t="str">
        <f>IF(VLOOKUP($C123,Aggregated_Input_BottomUp!$A:C,3,FALSE)=0,"", VLOOKUP($C123,Aggregated_Input_BottomUp!$A:C,3,FALSE))</f>
        <v/>
      </c>
      <c r="F123" s="6" t="str">
        <f>IF(VLOOKUP($C123,Aggregated_Input_BottomUp!$A:D,4,FALSE)=0,"", VLOOKUP($C123,Aggregated_Input_BottomUp!$A:D,4,FALSE))</f>
        <v>Countryside conservation</v>
      </c>
      <c r="G123" s="6" t="str">
        <f>IF(VLOOKUP($C123,Aggregated_Input_BottomUp!$A:E,5,FALSE)=0,"", VLOOKUP($C123,Aggregated_Input_BottomUp!$A:E,5,FALSE))</f>
        <v/>
      </c>
      <c r="H123" s="6" t="str">
        <f>IF(VLOOKUP($C123,Aggregated_Input_BottomUp!$A:F,6,FALSE)=0,"", VLOOKUP($C123,Aggregated_Input_BottomUp!$A:F,6,FALSE))</f>
        <v/>
      </c>
      <c r="I123" s="6" t="str">
        <f>IF(VLOOKUP($C123,Aggregated_Input_BottomUp!$A:G,7,FALSE)=0,"", VLOOKUP($C123,Aggregated_Input_BottomUp!$A:G,7,FALSE))</f>
        <v/>
      </c>
      <c r="J123" s="36">
        <f t="shared" si="1"/>
        <v>1</v>
      </c>
      <c r="K123" s="6"/>
      <c r="L123" s="6"/>
      <c r="M123" s="6"/>
      <c r="N123" s="6"/>
      <c r="O123" s="6"/>
      <c r="P123" s="6"/>
      <c r="Q123" s="6"/>
      <c r="R123" s="6"/>
      <c r="S123" s="6"/>
      <c r="T123" s="6"/>
    </row>
    <row r="124" spans="1:20" ht="15.75" customHeight="1">
      <c r="A124" s="91" t="s">
        <v>321</v>
      </c>
      <c r="B124" s="20" t="s">
        <v>17</v>
      </c>
      <c r="C124" s="23" t="str">
        <f t="shared" si="0"/>
        <v>Production General business service</v>
      </c>
      <c r="D124" s="26" t="str">
        <f>IF(VLOOKUP(C124,Aggregated_Input_BottomUp!A:B,2,FALSE)=0,"",VLOOKUP(C124,Aggregated_Input_BottomUp!A:B,2,FALSE))</f>
        <v/>
      </c>
      <c r="E124" s="6" t="str">
        <f>IF(VLOOKUP($C124,Aggregated_Input_BottomUp!$A:C,3,FALSE)=0,"", VLOOKUP($C124,Aggregated_Input_BottomUp!$A:C,3,FALSE))</f>
        <v/>
      </c>
      <c r="F124" s="6" t="str">
        <f>IF(VLOOKUP($C124,Aggregated_Input_BottomUp!$A:D,4,FALSE)=0,"", VLOOKUP($C124,Aggregated_Input_BottomUp!$A:D,4,FALSE))</f>
        <v>Commercial waste spillage</v>
      </c>
      <c r="G124" s="6" t="str">
        <f>IF(VLOOKUP($C124,Aggregated_Input_BottomUp!$A:E,5,FALSE)=0,"", VLOOKUP($C124,Aggregated_Input_BottomUp!$A:E,5,FALSE))</f>
        <v/>
      </c>
      <c r="H124" s="6" t="str">
        <f>IF(VLOOKUP($C124,Aggregated_Input_BottomUp!$A:F,6,FALSE)=0,"", VLOOKUP($C124,Aggregated_Input_BottomUp!$A:F,6,FALSE))</f>
        <v/>
      </c>
      <c r="I124" s="6" t="str">
        <f>IF(VLOOKUP($C124,Aggregated_Input_BottomUp!$A:G,7,FALSE)=0,"", VLOOKUP($C124,Aggregated_Input_BottomUp!$A:G,7,FALSE))</f>
        <v/>
      </c>
      <c r="J124" s="36">
        <f t="shared" si="1"/>
        <v>1</v>
      </c>
      <c r="K124" s="6"/>
      <c r="L124" s="6"/>
      <c r="M124" s="6"/>
      <c r="N124" s="6"/>
      <c r="O124" s="6"/>
      <c r="P124" s="6"/>
      <c r="Q124" s="6"/>
      <c r="R124" s="6"/>
      <c r="S124" s="6"/>
      <c r="T124" s="6"/>
    </row>
    <row r="125" spans="1:20" ht="15.75" customHeight="1">
      <c r="A125" s="91" t="s">
        <v>321</v>
      </c>
      <c r="B125" s="20" t="s">
        <v>598</v>
      </c>
      <c r="C125" s="23" t="str">
        <f t="shared" si="0"/>
        <v>Production General government service</v>
      </c>
      <c r="D125" s="26" t="str">
        <f>IF(VLOOKUP(C125,Aggregated_Input_BottomUp!A:B,2,FALSE)=0,"",VLOOKUP(C125,Aggregated_Input_BottomUp!A:B,2,FALSE))</f>
        <v>Translating and interpreting</v>
      </c>
      <c r="E125" s="6" t="str">
        <f>IF(VLOOKUP($C125,Aggregated_Input_BottomUp!$A:C,3,FALSE)=0,"", VLOOKUP($C125,Aggregated_Input_BottomUp!$A:C,3,FALSE))</f>
        <v/>
      </c>
      <c r="F125" s="6">
        <f>IF(VLOOKUP($C125,Aggregated_Input_BottomUp!$A:D,4,FALSE)=0,"", VLOOKUP($C125,Aggregated_Input_BottomUp!$A:D,4,FALSE))</f>
        <v>169</v>
      </c>
      <c r="G125" s="6" t="str">
        <f>IF(VLOOKUP($C125,Aggregated_Input_BottomUp!$A:E,5,FALSE)=0,"", VLOOKUP($C125,Aggregated_Input_BottomUp!$A:E,5,FALSE))</f>
        <v/>
      </c>
      <c r="H125" s="6" t="str">
        <f>IF(VLOOKUP($C125,Aggregated_Input_BottomUp!$A:F,6,FALSE)=0,"", VLOOKUP($C125,Aggregated_Input_BottomUp!$A:F,6,FALSE))</f>
        <v/>
      </c>
      <c r="I125" s="6" t="str">
        <f>IF(VLOOKUP($C125,Aggregated_Input_BottomUp!$A:G,7,FALSE)=0,"", VLOOKUP($C125,Aggregated_Input_BottomUp!$A:G,7,FALSE))</f>
        <v/>
      </c>
      <c r="J125" s="36">
        <f t="shared" si="1"/>
        <v>1</v>
      </c>
      <c r="K125" s="6"/>
      <c r="L125" s="6"/>
      <c r="M125" s="6"/>
      <c r="N125" s="6"/>
      <c r="O125" s="6"/>
      <c r="P125" s="6"/>
      <c r="Q125" s="6"/>
      <c r="R125" s="6"/>
      <c r="S125" s="6"/>
      <c r="T125" s="6"/>
    </row>
    <row r="126" spans="1:20" ht="15.75" customHeight="1">
      <c r="A126" s="91" t="s">
        <v>321</v>
      </c>
      <c r="B126" s="20" t="s">
        <v>368</v>
      </c>
      <c r="C126" s="23" t="str">
        <f t="shared" si="0"/>
        <v>Production Housing &amp; building service</v>
      </c>
      <c r="D126" s="26" t="str">
        <f>IF(VLOOKUP(C126,Aggregated_Input_BottomUp!A:B,2,FALSE)=0,"",VLOOKUP(C126,Aggregated_Input_BottomUp!A:B,2,FALSE))</f>
        <v>Communal heating charge</v>
      </c>
      <c r="E126" s="6" t="str">
        <f>IF(VLOOKUP($C126,Aggregated_Input_BottomUp!$A:C,3,FALSE)=0,"", VLOOKUP($C126,Aggregated_Input_BottomUp!$A:C,3,FALSE))</f>
        <v/>
      </c>
      <c r="F126" s="6">
        <f>IF(VLOOKUP($C126,Aggregated_Input_BottomUp!$A:D,4,FALSE)=0,"", VLOOKUP($C126,Aggregated_Input_BottomUp!$A:D,4,FALSE))</f>
        <v>122</v>
      </c>
      <c r="G126" s="6" t="str">
        <f>IF(VLOOKUP($C126,Aggregated_Input_BottomUp!$A:E,5,FALSE)=0,"", VLOOKUP($C126,Aggregated_Input_BottomUp!$A:E,5,FALSE))</f>
        <v/>
      </c>
      <c r="H126" s="6" t="str">
        <f>IF(VLOOKUP($C126,Aggregated_Input_BottomUp!$A:F,6,FALSE)=0,"", VLOOKUP($C126,Aggregated_Input_BottomUp!$A:F,6,FALSE))</f>
        <v/>
      </c>
      <c r="I126" s="6" t="str">
        <f>IF(VLOOKUP($C126,Aggregated_Input_BottomUp!$A:G,7,FALSE)=0,"", VLOOKUP($C126,Aggregated_Input_BottomUp!$A:G,7,FALSE))</f>
        <v/>
      </c>
      <c r="J126" s="36">
        <f t="shared" si="1"/>
        <v>1</v>
      </c>
      <c r="K126" s="6"/>
      <c r="L126" s="6"/>
      <c r="M126" s="6"/>
      <c r="N126" s="6"/>
      <c r="O126" s="6"/>
      <c r="P126" s="6"/>
      <c r="Q126" s="6"/>
      <c r="R126" s="6"/>
      <c r="S126" s="6"/>
      <c r="T126" s="6"/>
    </row>
    <row r="127" spans="1:20" ht="15.75" customHeight="1">
      <c r="A127" s="91" t="s">
        <v>321</v>
      </c>
      <c r="B127" s="20" t="s">
        <v>1002</v>
      </c>
      <c r="C127" s="23" t="str">
        <f t="shared" si="0"/>
        <v>Production Life event &amp; identity service</v>
      </c>
      <c r="D127" s="26" t="str">
        <f>IF(VLOOKUP(C127,Aggregated_Input_BottomUp!A:B,2,FALSE)=0,"",VLOOKUP(C127,Aggregated_Input_BottomUp!A:B,2,FALSE))</f>
        <v/>
      </c>
      <c r="E127" s="6" t="str">
        <f>IF(VLOOKUP($C127,Aggregated_Input_BottomUp!$A:C,3,FALSE)=0,"", VLOOKUP($C127,Aggregated_Input_BottomUp!$A:C,3,FALSE))</f>
        <v/>
      </c>
      <c r="F127" s="6" t="str">
        <f>IF(VLOOKUP($C127,Aggregated_Input_BottomUp!$A:D,4,FALSE)=0,"", VLOOKUP($C127,Aggregated_Input_BottomUp!$A:D,4,FALSE))</f>
        <v>Grave purchasing</v>
      </c>
      <c r="G127" s="6" t="str">
        <f>IF(VLOOKUP($C127,Aggregated_Input_BottomUp!$A:E,5,FALSE)=0,"", VLOOKUP($C127,Aggregated_Input_BottomUp!$A:E,5,FALSE))</f>
        <v/>
      </c>
      <c r="H127" s="6" t="str">
        <f>IF(VLOOKUP($C127,Aggregated_Input_BottomUp!$A:F,6,FALSE)=0,"", VLOOKUP($C127,Aggregated_Input_BottomUp!$A:F,6,FALSE))</f>
        <v/>
      </c>
      <c r="I127" s="6" t="str">
        <f>IF(VLOOKUP($C127,Aggregated_Input_BottomUp!$A:G,7,FALSE)=0,"", VLOOKUP($C127,Aggregated_Input_BottomUp!$A:G,7,FALSE))</f>
        <v/>
      </c>
      <c r="J127" s="36">
        <f t="shared" si="1"/>
        <v>1</v>
      </c>
      <c r="K127" s="6"/>
      <c r="L127" s="6"/>
      <c r="M127" s="6"/>
      <c r="N127" s="6"/>
      <c r="O127" s="6"/>
      <c r="P127" s="6"/>
      <c r="Q127" s="6"/>
      <c r="R127" s="6"/>
      <c r="S127" s="6"/>
      <c r="T127" s="6"/>
    </row>
    <row r="128" spans="1:20" ht="15.75" customHeight="1">
      <c r="A128" s="91" t="s">
        <v>321</v>
      </c>
      <c r="B128" s="37" t="s">
        <v>772</v>
      </c>
      <c r="C128" s="23" t="str">
        <f t="shared" si="0"/>
        <v>Production Public space management &amp; heritage service</v>
      </c>
      <c r="D128" s="26" t="str">
        <f>IF(VLOOKUP(C128,Aggregated_Input_BottomUp!A:B,2,FALSE)=0,"",VLOOKUP(C128,Aggregated_Input_BottomUp!A:B,2,FALSE))</f>
        <v/>
      </c>
      <c r="E128" s="6" t="str">
        <f>IF(VLOOKUP($C128,Aggregated_Input_BottomUp!$A:C,3,FALSE)=0,"", VLOOKUP($C128,Aggregated_Input_BottomUp!$A:C,3,FALSE))</f>
        <v/>
      </c>
      <c r="F128" s="6" t="str">
        <f>IF(VLOOKUP($C128,Aggregated_Input_BottomUp!$A:D,4,FALSE)=0,"", VLOOKUP($C128,Aggregated_Input_BottomUp!$A:D,4,FALSE))</f>
        <v>Tree management</v>
      </c>
      <c r="G128" s="6" t="str">
        <f>IF(VLOOKUP($C128,Aggregated_Input_BottomUp!$A:E,5,FALSE)=0,"", VLOOKUP($C128,Aggregated_Input_BottomUp!$A:E,5,FALSE))</f>
        <v/>
      </c>
      <c r="H128" s="6" t="str">
        <f>IF(VLOOKUP($C128,Aggregated_Input_BottomUp!$A:F,6,FALSE)=0,"", VLOOKUP($C128,Aggregated_Input_BottomUp!$A:F,6,FALSE))</f>
        <v/>
      </c>
      <c r="I128" s="6" t="str">
        <f>IF(VLOOKUP($C128,Aggregated_Input_BottomUp!$A:G,7,FALSE)=0,"", VLOOKUP($C128,Aggregated_Input_BottomUp!$A:G,7,FALSE))</f>
        <v/>
      </c>
      <c r="J128" s="36">
        <f t="shared" si="1"/>
        <v>1</v>
      </c>
      <c r="K128" s="6"/>
      <c r="L128" s="6"/>
      <c r="M128" s="6"/>
      <c r="N128" s="6"/>
      <c r="O128" s="6"/>
      <c r="P128" s="6"/>
      <c r="Q128" s="6"/>
      <c r="R128" s="6"/>
      <c r="S128" s="6"/>
      <c r="T128" s="6"/>
    </row>
    <row r="129" spans="1:20" ht="15.75" customHeight="1">
      <c r="A129" s="91" t="s">
        <v>321</v>
      </c>
      <c r="B129" s="37" t="s">
        <v>797</v>
      </c>
      <c r="C129" s="23" t="str">
        <f t="shared" si="0"/>
        <v>Production Tourism &amp; travelling service</v>
      </c>
      <c r="D129" s="26" t="str">
        <f>IF(VLOOKUP(C129,Aggregated_Input_BottomUp!A:B,2,FALSE)=0,"",VLOOKUP(C129,Aggregated_Input_BottomUp!A:B,2,FALSE))</f>
        <v/>
      </c>
      <c r="E129" s="6" t="str">
        <f>IF(VLOOKUP($C129,Aggregated_Input_BottomUp!$A:C,3,FALSE)=0,"", VLOOKUP($C129,Aggregated_Input_BottomUp!$A:C,3,FALSE))</f>
        <v/>
      </c>
      <c r="F129" s="6" t="str">
        <f>IF(VLOOKUP($C129,Aggregated_Input_BottomUp!$A:D,4,FALSE)=0,"", VLOOKUP($C129,Aggregated_Input_BottomUp!$A:D,4,FALSE))</f>
        <v>Sale of gifts and publications</v>
      </c>
      <c r="G129" s="6" t="str">
        <f>IF(VLOOKUP($C129,Aggregated_Input_BottomUp!$A:E,5,FALSE)=0,"", VLOOKUP($C129,Aggregated_Input_BottomUp!$A:E,5,FALSE))</f>
        <v/>
      </c>
      <c r="H129" s="6" t="str">
        <f>IF(VLOOKUP($C129,Aggregated_Input_BottomUp!$A:F,6,FALSE)=0,"", VLOOKUP($C129,Aggregated_Input_BottomUp!$A:F,6,FALSE))</f>
        <v/>
      </c>
      <c r="I129" s="6" t="str">
        <f>IF(VLOOKUP($C129,Aggregated_Input_BottomUp!$A:G,7,FALSE)=0,"", VLOOKUP($C129,Aggregated_Input_BottomUp!$A:G,7,FALSE))</f>
        <v/>
      </c>
      <c r="J129" s="36">
        <f t="shared" si="1"/>
        <v>1</v>
      </c>
      <c r="K129" s="6"/>
      <c r="L129" s="6"/>
      <c r="M129" s="6"/>
      <c r="N129" s="6"/>
      <c r="O129" s="6"/>
      <c r="P129" s="6"/>
      <c r="Q129" s="6"/>
      <c r="R129" s="6"/>
      <c r="S129" s="6"/>
      <c r="T129" s="6"/>
    </row>
    <row r="130" spans="1:20" ht="15.75" customHeight="1">
      <c r="A130" s="91" t="s">
        <v>16</v>
      </c>
      <c r="B130" s="37" t="s">
        <v>213</v>
      </c>
      <c r="C130" s="23" t="str">
        <f t="shared" si="0"/>
        <v>Registration Agriculture &amp; food service</v>
      </c>
      <c r="D130" s="26" t="str">
        <f>IF(VLOOKUP(C130,Aggregated_Input_BottomUp!A:B,2,FALSE)=0,"",VLOOKUP(C130,Aggregated_Input_BottomUp!A:B,2,FALSE))</f>
        <v/>
      </c>
      <c r="E130" s="6" t="str">
        <f>IF(VLOOKUP($C130,Aggregated_Input_BottomUp!$A:C,3,FALSE)=0,"", VLOOKUP($C130,Aggregated_Input_BottomUp!$A:C,3,FALSE))</f>
        <v/>
      </c>
      <c r="F130" s="6" t="str">
        <f>IF(VLOOKUP($C130,Aggregated_Input_BottomUp!$A:D,4,FALSE)=0,"", VLOOKUP($C130,Aggregated_Input_BottomUp!$A:D,4,FALSE))</f>
        <v>Sheep and goat movement licence</v>
      </c>
      <c r="G130" s="6" t="str">
        <f>IF(VLOOKUP($C130,Aggregated_Input_BottomUp!$A:E,5,FALSE)=0,"", VLOOKUP($C130,Aggregated_Input_BottomUp!$A:E,5,FALSE))</f>
        <v/>
      </c>
      <c r="H130" s="6" t="str">
        <f>IF(VLOOKUP($C130,Aggregated_Input_BottomUp!$A:F,6,FALSE)=0,"", VLOOKUP($C130,Aggregated_Input_BottomUp!$A:F,6,FALSE))</f>
        <v/>
      </c>
      <c r="I130" s="6" t="str">
        <f>IF(VLOOKUP($C130,Aggregated_Input_BottomUp!$A:G,7,FALSE)=0,"", VLOOKUP($C130,Aggregated_Input_BottomUp!$A:G,7,FALSE))</f>
        <v/>
      </c>
      <c r="J130" s="36">
        <f t="shared" si="1"/>
        <v>1</v>
      </c>
      <c r="K130" s="6"/>
      <c r="L130" s="6"/>
      <c r="M130" s="6"/>
      <c r="N130" s="6"/>
      <c r="O130" s="6"/>
      <c r="P130" s="6"/>
      <c r="Q130" s="6"/>
      <c r="R130" s="6"/>
      <c r="S130" s="6"/>
      <c r="T130" s="6"/>
    </row>
    <row r="131" spans="1:20" ht="15.75" customHeight="1">
      <c r="A131" s="91" t="s">
        <v>16</v>
      </c>
      <c r="B131" s="20" t="s">
        <v>873</v>
      </c>
      <c r="C131" s="23" t="str">
        <f t="shared" si="0"/>
        <v>Registration Animal service</v>
      </c>
      <c r="D131" s="26" t="str">
        <f>IF(VLOOKUP(C131,Aggregated_Input_BottomUp!A:B,2,FALSE)=0,"",VLOOKUP(C131,Aggregated_Input_BottomUp!A:B,2,FALSE))</f>
        <v/>
      </c>
      <c r="E131" s="6" t="str">
        <f>IF(VLOOKUP($C131,Aggregated_Input_BottomUp!$A:C,3,FALSE)=0,"", VLOOKUP($C131,Aggregated_Input_BottomUp!$A:C,3,FALSE))</f>
        <v/>
      </c>
      <c r="F131" s="6" t="str">
        <f>IF(VLOOKUP($C131,Aggregated_Input_BottomUp!$A:D,4,FALSE)=0,"", VLOOKUP($C131,Aggregated_Input_BottomUp!$A:D,4,FALSE))</f>
        <v>Dog registration</v>
      </c>
      <c r="G131" s="6" t="str">
        <f>IF(VLOOKUP($C131,Aggregated_Input_BottomUp!$A:E,5,FALSE)=0,"", VLOOKUP($C131,Aggregated_Input_BottomUp!$A:E,5,FALSE))</f>
        <v/>
      </c>
      <c r="H131" s="6" t="str">
        <f>IF(VLOOKUP($C131,Aggregated_Input_BottomUp!$A:F,6,FALSE)=0,"", VLOOKUP($C131,Aggregated_Input_BottomUp!$A:F,6,FALSE))</f>
        <v/>
      </c>
      <c r="I131" s="6" t="str">
        <f>IF(VLOOKUP($C131,Aggregated_Input_BottomUp!$A:G,7,FALSE)=0,"", VLOOKUP($C131,Aggregated_Input_BottomUp!$A:G,7,FALSE))</f>
        <v/>
      </c>
      <c r="J131" s="36">
        <f t="shared" si="1"/>
        <v>1</v>
      </c>
      <c r="K131" s="6"/>
      <c r="L131" s="6"/>
      <c r="M131" s="6"/>
      <c r="N131" s="6"/>
      <c r="O131" s="6"/>
      <c r="P131" s="6"/>
      <c r="Q131" s="6"/>
      <c r="R131" s="6"/>
      <c r="S131" s="6"/>
      <c r="T131" s="6"/>
    </row>
    <row r="132" spans="1:20" ht="15.75" customHeight="1">
      <c r="A132" s="91" t="s">
        <v>16</v>
      </c>
      <c r="B132" s="20" t="s">
        <v>545</v>
      </c>
      <c r="C132" s="23" t="str">
        <f t="shared" si="0"/>
        <v>Registration Border control service</v>
      </c>
      <c r="D132" s="26" t="str">
        <f>IF(VLOOKUP(C132,Aggregated_Input_BottomUp!A:B,2,FALSE)=0,"",VLOOKUP(C132,Aggregated_Input_BottomUp!A:B,2,FALSE))</f>
        <v/>
      </c>
      <c r="E132" s="6" t="str">
        <f>IF(VLOOKUP($C132,Aggregated_Input_BottomUp!$A:C,3,FALSE)=0,"", VLOOKUP($C132,Aggregated_Input_BottomUp!$A:C,3,FALSE))</f>
        <v/>
      </c>
      <c r="F132" s="6" t="str">
        <f>IF(VLOOKUP($C132,Aggregated_Input_BottomUp!$A:D,4,FALSE)=0,"", VLOOKUP($C132,Aggregated_Input_BottomUp!$A:D,4,FALSE))</f>
        <v>Port consignment notification</v>
      </c>
      <c r="G132" s="6" t="str">
        <f>IF(VLOOKUP($C132,Aggregated_Input_BottomUp!$A:E,5,FALSE)=0,"", VLOOKUP($C132,Aggregated_Input_BottomUp!$A:E,5,FALSE))</f>
        <v/>
      </c>
      <c r="H132" s="6" t="str">
        <f>IF(VLOOKUP($C132,Aggregated_Input_BottomUp!$A:F,6,FALSE)=0,"", VLOOKUP($C132,Aggregated_Input_BottomUp!$A:F,6,FALSE))</f>
        <v/>
      </c>
      <c r="I132" s="6" t="str">
        <f>IF(VLOOKUP($C132,Aggregated_Input_BottomUp!$A:G,7,FALSE)=0,"", VLOOKUP($C132,Aggregated_Input_BottomUp!$A:G,7,FALSE))</f>
        <v/>
      </c>
      <c r="J132" s="36">
        <f t="shared" si="1"/>
        <v>1</v>
      </c>
      <c r="K132" s="6"/>
      <c r="L132" s="6"/>
      <c r="M132" s="6"/>
      <c r="N132" s="6"/>
      <c r="O132" s="6"/>
      <c r="P132" s="6"/>
      <c r="Q132" s="6"/>
      <c r="R132" s="6"/>
      <c r="S132" s="6"/>
      <c r="T132" s="6"/>
    </row>
    <row r="133" spans="1:20" ht="15.75" customHeight="1">
      <c r="A133" s="91" t="s">
        <v>16</v>
      </c>
      <c r="B133" s="37" t="s">
        <v>268</v>
      </c>
      <c r="C133" s="23" t="str">
        <f t="shared" si="0"/>
        <v>Registration Culture, sport &amp; leisure service</v>
      </c>
      <c r="D133" s="26" t="str">
        <f>IF(VLOOKUP(C133,Aggregated_Input_BottomUp!A:B,2,FALSE)=0,"",VLOOKUP(C133,Aggregated_Input_BottomUp!A:B,2,FALSE))</f>
        <v/>
      </c>
      <c r="E133" s="6" t="str">
        <f>IF(VLOOKUP($C133,Aggregated_Input_BottomUp!$A:C,3,FALSE)=0,"", VLOOKUP($C133,Aggregated_Input_BottomUp!$A:C,3,FALSE))</f>
        <v/>
      </c>
      <c r="F133" s="6" t="str">
        <f>IF(VLOOKUP($C133,Aggregated_Input_BottomUp!$A:D,4,FALSE)=0,"", VLOOKUP($C133,Aggregated_Input_BottomUp!$A:D,4,FALSE))</f>
        <v>Joining a library</v>
      </c>
      <c r="G133" s="6" t="str">
        <f>IF(VLOOKUP($C133,Aggregated_Input_BottomUp!$A:E,5,FALSE)=0,"", VLOOKUP($C133,Aggregated_Input_BottomUp!$A:E,5,FALSE))</f>
        <v/>
      </c>
      <c r="H133" s="6" t="str">
        <f>IF(VLOOKUP($C133,Aggregated_Input_BottomUp!$A:F,6,FALSE)=0,"", VLOOKUP($C133,Aggregated_Input_BottomUp!$A:F,6,FALSE))</f>
        <v/>
      </c>
      <c r="I133" s="6" t="str">
        <f>IF(VLOOKUP($C133,Aggregated_Input_BottomUp!$A:G,7,FALSE)=0,"", VLOOKUP($C133,Aggregated_Input_BottomUp!$A:G,7,FALSE))</f>
        <v/>
      </c>
      <c r="J133" s="36">
        <f t="shared" si="1"/>
        <v>1</v>
      </c>
      <c r="K133" s="6"/>
      <c r="L133" s="6"/>
      <c r="M133" s="6"/>
      <c r="N133" s="6"/>
      <c r="O133" s="6"/>
      <c r="P133" s="6"/>
      <c r="Q133" s="6"/>
      <c r="R133" s="6"/>
      <c r="S133" s="6"/>
      <c r="T133" s="6"/>
    </row>
    <row r="134" spans="1:20" ht="15.75" customHeight="1">
      <c r="A134" s="91" t="s">
        <v>16</v>
      </c>
      <c r="B134" s="20" t="s">
        <v>2517</v>
      </c>
      <c r="C134" s="23" t="str">
        <f t="shared" si="0"/>
        <v>Registration Defence service</v>
      </c>
      <c r="D134" s="26" t="str">
        <f>IF(VLOOKUP(C134,Aggregated_Input_BottomUp!A:B,2,FALSE)=0,"",VLOOKUP(C134,Aggregated_Input_BottomUp!A:B,2,FALSE))</f>
        <v/>
      </c>
      <c r="E134" s="6" t="str">
        <f>IF(VLOOKUP($C134,Aggregated_Input_BottomUp!$A:C,3,FALSE)=0,"", VLOOKUP($C134,Aggregated_Input_BottomUp!$A:C,3,FALSE))</f>
        <v/>
      </c>
      <c r="F134" s="6" t="str">
        <f>IF(VLOOKUP($C134,Aggregated_Input_BottomUp!$A:D,4,FALSE)=0,"", VLOOKUP($C134,Aggregated_Input_BottomUp!$A:D,4,FALSE))</f>
        <v>Armed forces recruitment</v>
      </c>
      <c r="G134" s="6" t="str">
        <f>IF(VLOOKUP($C134,Aggregated_Input_BottomUp!$A:E,5,FALSE)=0,"", VLOOKUP($C134,Aggregated_Input_BottomUp!$A:E,5,FALSE))</f>
        <v/>
      </c>
      <c r="H134" s="6" t="str">
        <f>IF(VLOOKUP($C134,Aggregated_Input_BottomUp!$A:F,6,FALSE)=0,"", VLOOKUP($C134,Aggregated_Input_BottomUp!$A:F,6,FALSE))</f>
        <v/>
      </c>
      <c r="I134" s="6" t="str">
        <f>IF(VLOOKUP($C134,Aggregated_Input_BottomUp!$A:G,7,FALSE)=0,"", VLOOKUP($C134,Aggregated_Input_BottomUp!$A:G,7,FALSE))</f>
        <v/>
      </c>
      <c r="J134" s="36">
        <f t="shared" si="1"/>
        <v>1</v>
      </c>
      <c r="K134" s="6"/>
      <c r="L134" s="6"/>
      <c r="M134" s="6"/>
      <c r="N134" s="6"/>
      <c r="O134" s="6"/>
      <c r="P134" s="6"/>
      <c r="Q134" s="6"/>
      <c r="R134" s="6"/>
      <c r="S134" s="6"/>
      <c r="T134" s="6"/>
    </row>
    <row r="135" spans="1:20" ht="15.75" customHeight="1">
      <c r="A135" s="91" t="s">
        <v>16</v>
      </c>
      <c r="B135" s="20" t="s">
        <v>747</v>
      </c>
      <c r="C135" s="23" t="str">
        <f t="shared" si="0"/>
        <v>Registration Health care service</v>
      </c>
      <c r="D135" s="26" t="str">
        <f>IF(VLOOKUP(C135,Aggregated_Input_BottomUp!A:B,2,FALSE)=0,"",VLOOKUP(C135,Aggregated_Input_BottomUp!A:B,2,FALSE))</f>
        <v>Request civil invalidaty registration</v>
      </c>
      <c r="E135" s="6" t="str">
        <f>IF(VLOOKUP($C135,Aggregated_Input_BottomUp!$A:C,3,FALSE)=0,"", VLOOKUP($C135,Aggregated_Input_BottomUp!$A:C,3,FALSE))</f>
        <v/>
      </c>
      <c r="F135" s="6" t="str">
        <f>IF(VLOOKUP($C135,Aggregated_Input_BottomUp!$A:D,4,FALSE)=0,"", VLOOKUP($C135,Aggregated_Input_BottomUp!$A:D,4,FALSE))</f>
        <v/>
      </c>
      <c r="G135" s="6" t="str">
        <f>IF(VLOOKUP($C135,Aggregated_Input_BottomUp!$A:E,5,FALSE)=0,"", VLOOKUP($C135,Aggregated_Input_BottomUp!$A:E,5,FALSE))</f>
        <v/>
      </c>
      <c r="H135" s="6" t="str">
        <f>IF(VLOOKUP($C135,Aggregated_Input_BottomUp!$A:F,6,FALSE)=0,"", VLOOKUP($C135,Aggregated_Input_BottomUp!$A:F,6,FALSE))</f>
        <v>Introductory medical certificate for social security disability application (SS3);
 Civil invalidity - application;
 Medical certificate for the recognition of civil invalidity</v>
      </c>
      <c r="I135" s="6" t="str">
        <f>IF(VLOOKUP($C135,Aggregated_Input_BottomUp!$A:G,7,FALSE)=0,"", VLOOKUP($C135,Aggregated_Input_BottomUp!$A:G,7,FALSE))</f>
        <v/>
      </c>
      <c r="J135" s="36">
        <f t="shared" si="1"/>
        <v>1</v>
      </c>
      <c r="K135" s="6"/>
      <c r="L135" s="6"/>
      <c r="M135" s="6"/>
      <c r="N135" s="6"/>
      <c r="O135" s="6"/>
      <c r="P135" s="6"/>
      <c r="Q135" s="6"/>
      <c r="R135" s="6"/>
      <c r="S135" s="6"/>
      <c r="T135" s="6"/>
    </row>
    <row r="136" spans="1:20" ht="15.75" customHeight="1">
      <c r="A136" s="91" t="s">
        <v>16</v>
      </c>
      <c r="B136" s="20" t="s">
        <v>751</v>
      </c>
      <c r="C136" s="23" t="str">
        <f t="shared" si="0"/>
        <v>Registration Legal service</v>
      </c>
      <c r="D136" s="26" t="str">
        <f>IF(VLOOKUP(C136,Aggregated_Input_BottomUp!A:B,2,FALSE)=0,"",VLOOKUP(C136,Aggregated_Input_BottomUp!A:B,2,FALSE))</f>
        <v/>
      </c>
      <c r="E136" s="6" t="str">
        <f>IF(VLOOKUP($C136,Aggregated_Input_BottomUp!$A:C,3,FALSE)=0,"", VLOOKUP($C136,Aggregated_Input_BottomUp!$A:C,3,FALSE))</f>
        <v/>
      </c>
      <c r="F136" s="6" t="str">
        <f>IF(VLOOKUP($C136,Aggregated_Input_BottomUp!$A:D,4,FALSE)=0,"", VLOOKUP($C136,Aggregated_Input_BottomUp!$A:D,4,FALSE))</f>
        <v>Executry practitioner registration</v>
      </c>
      <c r="G136" s="6" t="str">
        <f>IF(VLOOKUP($C136,Aggregated_Input_BottomUp!$A:E,5,FALSE)=0,"", VLOOKUP($C136,Aggregated_Input_BottomUp!$A:E,5,FALSE))</f>
        <v/>
      </c>
      <c r="H136" s="6" t="str">
        <f>IF(VLOOKUP($C136,Aggregated_Input_BottomUp!$A:F,6,FALSE)=0,"", VLOOKUP($C136,Aggregated_Input_BottomUp!$A:F,6,FALSE))</f>
        <v/>
      </c>
      <c r="I136" s="6" t="str">
        <f>IF(VLOOKUP($C136,Aggregated_Input_BottomUp!$A:G,7,FALSE)=0,"", VLOOKUP($C136,Aggregated_Input_BottomUp!$A:G,7,FALSE))</f>
        <v/>
      </c>
      <c r="J136" s="36">
        <f t="shared" si="1"/>
        <v>1</v>
      </c>
      <c r="K136" s="6"/>
      <c r="L136" s="6"/>
      <c r="M136" s="6"/>
      <c r="N136" s="6"/>
      <c r="O136" s="6"/>
      <c r="P136" s="6"/>
      <c r="Q136" s="6"/>
      <c r="R136" s="6"/>
      <c r="S136" s="6"/>
      <c r="T136" s="6"/>
    </row>
    <row r="137" spans="1:20" ht="15.75" customHeight="1">
      <c r="A137" s="91" t="s">
        <v>16</v>
      </c>
      <c r="B137" s="20" t="s">
        <v>1002</v>
      </c>
      <c r="C137" s="23" t="str">
        <f t="shared" si="0"/>
        <v>Registration Life event &amp; identity service</v>
      </c>
      <c r="D137" s="26" t="str">
        <f>IF(VLOOKUP(C137,Aggregated_Input_BottomUp!A:B,2,FALSE)=0,"",VLOOKUP(C137,Aggregated_Input_BottomUp!A:B,2,FALSE))</f>
        <v/>
      </c>
      <c r="E137" s="6" t="str">
        <f>IF(VLOOKUP($C137,Aggregated_Input_BottomUp!$A:C,3,FALSE)=0,"", VLOOKUP($C137,Aggregated_Input_BottomUp!$A:C,3,FALSE))</f>
        <v/>
      </c>
      <c r="F137" s="6" t="str">
        <f>IF(VLOOKUP($C137,Aggregated_Input_BottomUp!$A:D,4,FALSE)=0,"", VLOOKUP($C137,Aggregated_Input_BottomUp!$A:D,4,FALSE))</f>
        <v>Birth registration</v>
      </c>
      <c r="G137" s="6" t="str">
        <f>IF(VLOOKUP($C137,Aggregated_Input_BottomUp!$A:E,5,FALSE)=0,"", VLOOKUP($C137,Aggregated_Input_BottomUp!$A:E,5,FALSE))</f>
        <v/>
      </c>
      <c r="H137" s="6" t="str">
        <f>IF(VLOOKUP($C137,Aggregated_Input_BottomUp!$A:F,6,FALSE)=0,"", VLOOKUP($C137,Aggregated_Input_BottomUp!$A:F,6,FALSE))</f>
        <v/>
      </c>
      <c r="I137" s="6" t="str">
        <f>IF(VLOOKUP($C137,Aggregated_Input_BottomUp!$A:G,7,FALSE)=0,"", VLOOKUP($C137,Aggregated_Input_BottomUp!$A:G,7,FALSE))</f>
        <v/>
      </c>
      <c r="J137" s="36">
        <f t="shared" si="1"/>
        <v>1</v>
      </c>
      <c r="K137" s="6"/>
      <c r="L137" s="6"/>
      <c r="M137" s="6"/>
      <c r="N137" s="6"/>
      <c r="O137" s="6"/>
      <c r="P137" s="6"/>
      <c r="Q137" s="6"/>
      <c r="R137" s="6"/>
      <c r="S137" s="6"/>
      <c r="T137" s="6"/>
    </row>
    <row r="138" spans="1:20" ht="15.75" customHeight="1">
      <c r="A138" s="91" t="s">
        <v>16</v>
      </c>
      <c r="B138" s="37" t="s">
        <v>756</v>
      </c>
      <c r="C138" s="23" t="str">
        <f t="shared" si="0"/>
        <v>Registration Manufacturing service</v>
      </c>
      <c r="D138" s="26" t="str">
        <f>IF(VLOOKUP(C138,Aggregated_Input_BottomUp!A:B,2,FALSE)=0,"",VLOOKUP(C138,Aggregated_Input_BottomUp!A:B,2,FALSE))</f>
        <v/>
      </c>
      <c r="E138" s="6" t="str">
        <f>IF(VLOOKUP($C138,Aggregated_Input_BottomUp!$A:C,3,FALSE)=0,"", VLOOKUP($C138,Aggregated_Input_BottomUp!$A:C,3,FALSE))</f>
        <v/>
      </c>
      <c r="F138" s="6" t="str">
        <f>IF(VLOOKUP($C138,Aggregated_Input_BottomUp!$A:D,4,FALSE)=0,"", VLOOKUP($C138,Aggregated_Input_BottomUp!$A:D,4,FALSE))</f>
        <v>Food business registration</v>
      </c>
      <c r="G138" s="6" t="str">
        <f>IF(VLOOKUP($C138,Aggregated_Input_BottomUp!$A:E,5,FALSE)=0,"", VLOOKUP($C138,Aggregated_Input_BottomUp!$A:E,5,FALSE))</f>
        <v/>
      </c>
      <c r="H138" s="6" t="str">
        <f>IF(VLOOKUP($C138,Aggregated_Input_BottomUp!$A:F,6,FALSE)=0,"", VLOOKUP($C138,Aggregated_Input_BottomUp!$A:F,6,FALSE))</f>
        <v/>
      </c>
      <c r="I138" s="6" t="str">
        <f>IF(VLOOKUP($C138,Aggregated_Input_BottomUp!$A:G,7,FALSE)=0,"", VLOOKUP($C138,Aggregated_Input_BottomUp!$A:G,7,FALSE))</f>
        <v/>
      </c>
      <c r="J138" s="36">
        <f t="shared" si="1"/>
        <v>1</v>
      </c>
      <c r="K138" s="6"/>
      <c r="L138" s="6"/>
      <c r="M138" s="6"/>
      <c r="N138" s="6"/>
      <c r="O138" s="6"/>
      <c r="P138" s="6"/>
      <c r="Q138" s="6"/>
      <c r="R138" s="6"/>
      <c r="S138" s="6"/>
      <c r="T138" s="6"/>
    </row>
    <row r="139" spans="1:20" ht="15.75" customHeight="1">
      <c r="A139" s="91" t="s">
        <v>16</v>
      </c>
      <c r="B139" s="37" t="s">
        <v>772</v>
      </c>
      <c r="C139" s="23" t="str">
        <f t="shared" si="0"/>
        <v>Registration Public space management &amp; heritage service</v>
      </c>
      <c r="D139" s="26" t="str">
        <f>IF(VLOOKUP(C139,Aggregated_Input_BottomUp!A:B,2,FALSE)=0,"",VLOOKUP(C139,Aggregated_Input_BottomUp!A:B,2,FALSE))</f>
        <v/>
      </c>
      <c r="E139" s="6" t="str">
        <f>IF(VLOOKUP($C139,Aggregated_Input_BottomUp!$A:C,3,FALSE)=0,"", VLOOKUP($C139,Aggregated_Input_BottomUp!$A:C,3,FALSE))</f>
        <v/>
      </c>
      <c r="F139" s="6" t="str">
        <f>IF(VLOOKUP($C139,Aggregated_Input_BottomUp!$A:D,4,FALSE)=0,"", VLOOKUP($C139,Aggregated_Input_BottomUp!$A:D,4,FALSE))</f>
        <v>Listed building consent</v>
      </c>
      <c r="G139" s="6" t="str">
        <f>IF(VLOOKUP($C139,Aggregated_Input_BottomUp!$A:E,5,FALSE)=0,"", VLOOKUP($C139,Aggregated_Input_BottomUp!$A:E,5,FALSE))</f>
        <v/>
      </c>
      <c r="H139" s="6" t="str">
        <f>IF(VLOOKUP($C139,Aggregated_Input_BottomUp!$A:F,6,FALSE)=0,"", VLOOKUP($C139,Aggregated_Input_BottomUp!$A:F,6,FALSE))</f>
        <v/>
      </c>
      <c r="I139" s="6" t="str">
        <f>IF(VLOOKUP($C139,Aggregated_Input_BottomUp!$A:G,7,FALSE)=0,"", VLOOKUP($C139,Aggregated_Input_BottomUp!$A:G,7,FALSE))</f>
        <v/>
      </c>
      <c r="J139" s="36">
        <f t="shared" si="1"/>
        <v>1</v>
      </c>
      <c r="K139" s="6"/>
      <c r="L139" s="6"/>
      <c r="M139" s="6"/>
      <c r="N139" s="6"/>
      <c r="O139" s="6"/>
      <c r="P139" s="6"/>
      <c r="Q139" s="6"/>
      <c r="R139" s="6"/>
      <c r="S139" s="6"/>
      <c r="T139" s="6"/>
    </row>
    <row r="140" spans="1:20" ht="15.75" customHeight="1">
      <c r="A140" s="91" t="s">
        <v>16</v>
      </c>
      <c r="B140" s="37" t="s">
        <v>495</v>
      </c>
      <c r="C140" s="23" t="str">
        <f t="shared" si="0"/>
        <v>Registration Utilities service</v>
      </c>
      <c r="D140" s="26" t="str">
        <f>IF(VLOOKUP(C140,Aggregated_Input_BottomUp!A:B,2,FALSE)=0,"",VLOOKUP(C140,Aggregated_Input_BottomUp!A:B,2,FALSE))</f>
        <v/>
      </c>
      <c r="E140" s="6" t="str">
        <f>IF(VLOOKUP($C140,Aggregated_Input_BottomUp!$A:C,3,FALSE)=0,"", VLOOKUP($C140,Aggregated_Input_BottomUp!$A:C,3,FALSE))</f>
        <v/>
      </c>
      <c r="F140" s="6" t="str">
        <f>IF(VLOOKUP($C140,Aggregated_Input_BottomUp!$A:D,4,FALSE)=0,"", VLOOKUP($C140,Aggregated_Input_BottomUp!$A:D,4,FALSE))</f>
        <v>Scrap metal site registration</v>
      </c>
      <c r="G140" s="6" t="str">
        <f>IF(VLOOKUP($C140,Aggregated_Input_BottomUp!$A:E,5,FALSE)=0,"", VLOOKUP($C140,Aggregated_Input_BottomUp!$A:E,5,FALSE))</f>
        <v/>
      </c>
      <c r="H140" s="6" t="str">
        <f>IF(VLOOKUP($C140,Aggregated_Input_BottomUp!$A:F,6,FALSE)=0,"", VLOOKUP($C140,Aggregated_Input_BottomUp!$A:F,6,FALSE))</f>
        <v/>
      </c>
      <c r="I140" s="6" t="str">
        <f>IF(VLOOKUP($C140,Aggregated_Input_BottomUp!$A:G,7,FALSE)=0,"", VLOOKUP($C140,Aggregated_Input_BottomUp!$A:G,7,FALSE))</f>
        <v/>
      </c>
      <c r="J140" s="36">
        <f t="shared" si="1"/>
        <v>1</v>
      </c>
      <c r="K140" s="6"/>
      <c r="L140" s="6"/>
      <c r="M140" s="6"/>
      <c r="N140" s="6"/>
      <c r="O140" s="6"/>
      <c r="P140" s="6"/>
      <c r="Q140" s="6"/>
      <c r="R140" s="6"/>
      <c r="S140" s="6"/>
      <c r="T140" s="6"/>
    </row>
    <row r="141" spans="1:20" ht="15.75" customHeight="1">
      <c r="A141" s="91" t="s">
        <v>16</v>
      </c>
      <c r="B141" s="37" t="s">
        <v>802</v>
      </c>
      <c r="C141" s="23" t="str">
        <f t="shared" si="0"/>
        <v>Registration Welfare &amp; social care service</v>
      </c>
      <c r="D141" s="26" t="str">
        <f>IF(VLOOKUP(C141,Aggregated_Input_BottomUp!A:B,2,FALSE)=0,"",VLOOKUP(C141,Aggregated_Input_BottomUp!A:B,2,FALSE))</f>
        <v/>
      </c>
      <c r="E141" s="6" t="str">
        <f>IF(VLOOKUP($C141,Aggregated_Input_BottomUp!$A:C,3,FALSE)=0,"", VLOOKUP($C141,Aggregated_Input_BottomUp!$A:C,3,FALSE))</f>
        <v/>
      </c>
      <c r="F141" s="6" t="str">
        <f>IF(VLOOKUP($C141,Aggregated_Input_BottomUp!$A:D,4,FALSE)=0,"", VLOOKUP($C141,Aggregated_Input_BottomUp!$A:D,4,FALSE))</f>
        <v>Adult placement registration</v>
      </c>
      <c r="G141" s="6" t="str">
        <f>IF(VLOOKUP($C141,Aggregated_Input_BottomUp!$A:E,5,FALSE)=0,"", VLOOKUP($C141,Aggregated_Input_BottomUp!$A:E,5,FALSE))</f>
        <v/>
      </c>
      <c r="H141" s="6" t="str">
        <f>IF(VLOOKUP($C141,Aggregated_Input_BottomUp!$A:F,6,FALSE)=0,"", VLOOKUP($C141,Aggregated_Input_BottomUp!$A:F,6,FALSE))</f>
        <v/>
      </c>
      <c r="I141" s="6" t="str">
        <f>IF(VLOOKUP($C141,Aggregated_Input_BottomUp!$A:G,7,FALSE)=0,"", VLOOKUP($C141,Aggregated_Input_BottomUp!$A:G,7,FALSE))</f>
        <v/>
      </c>
      <c r="J141" s="36">
        <f t="shared" si="1"/>
        <v>1</v>
      </c>
      <c r="K141" s="6"/>
      <c r="L141" s="6"/>
      <c r="M141" s="6"/>
      <c r="N141" s="6"/>
      <c r="O141" s="6"/>
      <c r="P141" s="6"/>
      <c r="Q141" s="6"/>
      <c r="R141" s="6"/>
      <c r="S141" s="6"/>
      <c r="T141" s="6"/>
    </row>
    <row r="142" spans="1:20" ht="15.75" customHeight="1">
      <c r="A142" s="91" t="s">
        <v>334</v>
      </c>
      <c r="B142" s="37" t="s">
        <v>268</v>
      </c>
      <c r="C142" s="23" t="str">
        <f t="shared" si="0"/>
        <v>Taxation Culture, sport &amp; leisure service</v>
      </c>
      <c r="D142" s="26" t="str">
        <f>IF(VLOOKUP(C142,Aggregated_Input_BottomUp!A:B,2,FALSE)=0,"",VLOOKUP(C142,Aggregated_Input_BottomUp!A:B,2,FALSE))</f>
        <v/>
      </c>
      <c r="E142" s="6" t="str">
        <f>IF(VLOOKUP($C142,Aggregated_Input_BottomUp!$A:C,3,FALSE)=0,"", VLOOKUP($C142,Aggregated_Input_BottomUp!$A:C,3,FALSE))</f>
        <v/>
      </c>
      <c r="F142" s="6" t="str">
        <f>IF(VLOOKUP($C142,Aggregated_Input_BottomUp!$A:D,4,FALSE)=0,"", VLOOKUP($C142,Aggregated_Input_BottomUp!$A:D,4,FALSE))</f>
        <v>Hotel occupancy tax</v>
      </c>
      <c r="G142" s="6" t="str">
        <f>IF(VLOOKUP($C142,Aggregated_Input_BottomUp!$A:E,5,FALSE)=0,"", VLOOKUP($C142,Aggregated_Input_BottomUp!$A:E,5,FALSE))</f>
        <v/>
      </c>
      <c r="H142" s="6" t="str">
        <f>IF(VLOOKUP($C142,Aggregated_Input_BottomUp!$A:F,6,FALSE)=0,"", VLOOKUP($C142,Aggregated_Input_BottomUp!$A:F,6,FALSE))</f>
        <v/>
      </c>
      <c r="I142" s="6" t="str">
        <f>IF(VLOOKUP($C142,Aggregated_Input_BottomUp!$A:G,7,FALSE)=0,"", VLOOKUP($C142,Aggregated_Input_BottomUp!$A:G,7,FALSE))</f>
        <v/>
      </c>
      <c r="J142" s="36">
        <f t="shared" si="1"/>
        <v>1</v>
      </c>
      <c r="K142" s="6"/>
      <c r="L142" s="6"/>
      <c r="M142" s="6"/>
      <c r="N142" s="6"/>
      <c r="O142" s="6"/>
      <c r="P142" s="6"/>
      <c r="Q142" s="6"/>
      <c r="R142" s="6"/>
      <c r="S142" s="6"/>
      <c r="T142" s="6"/>
    </row>
    <row r="143" spans="1:20" ht="15.75" customHeight="1">
      <c r="A143" s="91" t="s">
        <v>334</v>
      </c>
      <c r="B143" s="20" t="s">
        <v>17</v>
      </c>
      <c r="C143" s="23" t="str">
        <f t="shared" si="0"/>
        <v>Taxation General business service</v>
      </c>
      <c r="D143" s="26" t="str">
        <f>IF(VLOOKUP(C143,Aggregated_Input_BottomUp!A:B,2,FALSE)=0,"",VLOOKUP(C143,Aggregated_Input_BottomUp!A:B,2,FALSE))</f>
        <v/>
      </c>
      <c r="E143" s="6" t="str">
        <f>IF(VLOOKUP($C143,Aggregated_Input_BottomUp!$A:C,3,FALSE)=0,"", VLOOKUP($C143,Aggregated_Input_BottomUp!$A:C,3,FALSE))</f>
        <v/>
      </c>
      <c r="F143" s="6" t="str">
        <f>IF(VLOOKUP($C143,Aggregated_Input_BottomUp!$A:D,4,FALSE)=0,"", VLOOKUP($C143,Aggregated_Input_BottomUp!$A:D,4,FALSE))</f>
        <v>Business taxation</v>
      </c>
      <c r="G143" s="6" t="str">
        <f>IF(VLOOKUP($C143,Aggregated_Input_BottomUp!$A:E,5,FALSE)=0,"", VLOOKUP($C143,Aggregated_Input_BottomUp!$A:E,5,FALSE))</f>
        <v/>
      </c>
      <c r="H143" s="6" t="str">
        <f>IF(VLOOKUP($C143,Aggregated_Input_BottomUp!$A:F,6,FALSE)=0,"", VLOOKUP($C143,Aggregated_Input_BottomUp!$A:F,6,FALSE))</f>
        <v/>
      </c>
      <c r="I143" s="6" t="str">
        <f>IF(VLOOKUP($C143,Aggregated_Input_BottomUp!$A:G,7,FALSE)=0,"", VLOOKUP($C143,Aggregated_Input_BottomUp!$A:G,7,FALSE))</f>
        <v/>
      </c>
      <c r="J143" s="36">
        <f t="shared" si="1"/>
        <v>1</v>
      </c>
      <c r="K143" s="6"/>
      <c r="L143" s="6"/>
      <c r="M143" s="6"/>
      <c r="N143" s="6"/>
      <c r="O143" s="6"/>
      <c r="P143" s="6"/>
      <c r="Q143" s="6"/>
      <c r="R143" s="6"/>
      <c r="S143" s="6"/>
      <c r="T143" s="6"/>
    </row>
    <row r="144" spans="1:20" ht="15.75" customHeight="1">
      <c r="A144" s="91" t="s">
        <v>334</v>
      </c>
      <c r="B144" s="20" t="s">
        <v>598</v>
      </c>
      <c r="C144" s="23" t="str">
        <f t="shared" si="0"/>
        <v>Taxation General government service</v>
      </c>
      <c r="D144" s="26" t="str">
        <f>IF(VLOOKUP(C144,Aggregated_Input_BottomUp!A:B,2,FALSE)=0,"",VLOOKUP(C144,Aggregated_Input_BottomUp!A:B,2,FALSE))</f>
        <v>Tax discounts &amp; exemptions</v>
      </c>
      <c r="E144" s="6" t="str">
        <f>IF(VLOOKUP($C144,Aggregated_Input_BottomUp!$A:C,3,FALSE)=0,"", VLOOKUP($C144,Aggregated_Input_BottomUp!$A:C,3,FALSE))</f>
        <v/>
      </c>
      <c r="F144" s="6" t="str">
        <f>IF(VLOOKUP($C144,Aggregated_Input_BottomUp!$A:D,4,FALSE)=0,"", VLOOKUP($C144,Aggregated_Input_BottomUp!$A:D,4,FALSE))</f>
        <v>Council tax discount (59) Council tax exemptions (60)</v>
      </c>
      <c r="G144" s="6" t="str">
        <f>IF(VLOOKUP($C144,Aggregated_Input_BottomUp!$A:E,5,FALSE)=0,"", VLOOKUP($C144,Aggregated_Input_BottomUp!$A:E,5,FALSE))</f>
        <v/>
      </c>
      <c r="H144" s="6" t="str">
        <f>IF(VLOOKUP($C144,Aggregated_Input_BottomUp!$A:F,6,FALSE)=0,"", VLOOKUP($C144,Aggregated_Input_BottomUp!$A:F,6,FALSE))</f>
        <v/>
      </c>
      <c r="I144" s="6" t="str">
        <f>IF(VLOOKUP($C144,Aggregated_Input_BottomUp!$A:G,7,FALSE)=0,"", VLOOKUP($C144,Aggregated_Input_BottomUp!$A:G,7,FALSE))</f>
        <v/>
      </c>
      <c r="J144" s="36">
        <f t="shared" si="1"/>
        <v>1</v>
      </c>
      <c r="K144" s="6"/>
      <c r="L144" s="6"/>
      <c r="M144" s="6"/>
      <c r="N144" s="6"/>
      <c r="O144" s="6"/>
      <c r="P144" s="6"/>
      <c r="Q144" s="6"/>
      <c r="R144" s="6"/>
      <c r="S144" s="6"/>
      <c r="T144" s="6"/>
    </row>
    <row r="145" spans="1:20" ht="15.75" customHeight="1">
      <c r="A145" s="91" t="s">
        <v>334</v>
      </c>
      <c r="B145" s="20" t="s">
        <v>368</v>
      </c>
      <c r="C145" s="23" t="str">
        <f t="shared" si="0"/>
        <v>Taxation Housing &amp; building service</v>
      </c>
      <c r="D145" s="26" t="str">
        <f>IF(VLOOKUP(C145,Aggregated_Input_BottomUp!A:B,2,FALSE)=0,"",VLOOKUP(C145,Aggregated_Input_BottomUp!A:B,2,FALSE))</f>
        <v/>
      </c>
      <c r="E145" s="6" t="str">
        <f>IF(VLOOKUP($C145,Aggregated_Input_BottomUp!$A:C,3,FALSE)=0,"", VLOOKUP($C145,Aggregated_Input_BottomUp!$A:C,3,FALSE))</f>
        <v/>
      </c>
      <c r="F145" s="6" t="str">
        <f>IF(VLOOKUP($C145,Aggregated_Input_BottomUp!$A:D,4,FALSE)=0,"", VLOOKUP($C145,Aggregated_Input_BottomUp!$A:D,4,FALSE))</f>
        <v>Housing benefit backdated claims</v>
      </c>
      <c r="G145" s="6" t="str">
        <f>IF(VLOOKUP($C145,Aggregated_Input_BottomUp!$A:E,5,FALSE)=0,"", VLOOKUP($C145,Aggregated_Input_BottomUp!$A:E,5,FALSE))</f>
        <v/>
      </c>
      <c r="H145" s="6" t="str">
        <f>IF(VLOOKUP($C145,Aggregated_Input_BottomUp!$A:F,6,FALSE)=0,"", VLOOKUP($C145,Aggregated_Input_BottomUp!$A:F,6,FALSE))</f>
        <v/>
      </c>
      <c r="I145" s="6" t="str">
        <f>IF(VLOOKUP($C145,Aggregated_Input_BottomUp!$A:G,7,FALSE)=0,"", VLOOKUP($C145,Aggregated_Input_BottomUp!$A:G,7,FALSE))</f>
        <v/>
      </c>
      <c r="J145" s="36">
        <f t="shared" si="1"/>
        <v>1</v>
      </c>
      <c r="K145" s="6"/>
      <c r="L145" s="6"/>
      <c r="M145" s="6"/>
      <c r="N145" s="6"/>
      <c r="O145" s="6"/>
      <c r="P145" s="6"/>
      <c r="Q145" s="6"/>
      <c r="R145" s="6"/>
      <c r="S145" s="6"/>
      <c r="T145" s="6"/>
    </row>
    <row r="146" spans="1:20" ht="15.75" customHeight="1">
      <c r="A146" s="91" t="s">
        <v>334</v>
      </c>
      <c r="B146" s="20" t="s">
        <v>1002</v>
      </c>
      <c r="C146" s="23" t="str">
        <f t="shared" si="0"/>
        <v>Taxation Life event &amp; identity service</v>
      </c>
      <c r="D146" s="26" t="str">
        <f>IF(VLOOKUP(C146,Aggregated_Input_BottomUp!A:B,2,FALSE)=0,"",VLOOKUP(C146,Aggregated_Input_BottomUp!A:B,2,FALSE))</f>
        <v/>
      </c>
      <c r="E146" s="6" t="str">
        <f>IF(VLOOKUP($C146,Aggregated_Input_BottomUp!$A:C,3,FALSE)=0,"", VLOOKUP($C146,Aggregated_Input_BottomUp!$A:C,3,FALSE))</f>
        <v/>
      </c>
      <c r="F146" s="6" t="str">
        <f>IF(VLOOKUP($C146,Aggregated_Input_BottomUp!$A:D,4,FALSE)=0,"", VLOOKUP($C146,Aggregated_Input_BottomUp!$A:D,4,FALSE))</f>
        <v>Personal taxation</v>
      </c>
      <c r="G146" s="6" t="str">
        <f>IF(VLOOKUP($C146,Aggregated_Input_BottomUp!$A:E,5,FALSE)=0,"", VLOOKUP($C146,Aggregated_Input_BottomUp!$A:E,5,FALSE))</f>
        <v/>
      </c>
      <c r="H146" s="6" t="str">
        <f>IF(VLOOKUP($C146,Aggregated_Input_BottomUp!$A:F,6,FALSE)=0,"", VLOOKUP($C146,Aggregated_Input_BottomUp!$A:F,6,FALSE))</f>
        <v/>
      </c>
      <c r="I146" s="6" t="str">
        <f>IF(VLOOKUP($C146,Aggregated_Input_BottomUp!$A:G,7,FALSE)=0,"", VLOOKUP($C146,Aggregated_Input_BottomUp!$A:G,7,FALSE))</f>
        <v/>
      </c>
      <c r="J146" s="36">
        <f t="shared" si="1"/>
        <v>1</v>
      </c>
      <c r="K146" s="6"/>
      <c r="L146" s="6"/>
      <c r="M146" s="6"/>
      <c r="N146" s="6"/>
      <c r="O146" s="6"/>
      <c r="P146" s="6"/>
      <c r="Q146" s="6"/>
      <c r="R146" s="6"/>
      <c r="S146" s="6"/>
      <c r="T146" s="6"/>
    </row>
    <row r="147" spans="1:20" ht="15.75" customHeight="1">
      <c r="A147" s="91" t="s">
        <v>81</v>
      </c>
      <c r="B147" s="20" t="s">
        <v>545</v>
      </c>
      <c r="C147" s="23" t="str">
        <f t="shared" si="0"/>
        <v>Certification Border control service</v>
      </c>
      <c r="D147" s="26" t="e">
        <f>IF(VLOOKUP(C147,Aggregated_Input_BottomUp!A:B,2,FALSE)=0,"",VLOOKUP(C147,Aggregated_Input_BottomUp!A:B,2,FALSE))</f>
        <v>#N/A</v>
      </c>
      <c r="E147" s="6" t="e">
        <f>IF(VLOOKUP($C147,Aggregated_Input_BottomUp!$A:C,3,FALSE)=0,"", VLOOKUP($C147,Aggregated_Input_BottomUp!$A:C,3,FALSE))</f>
        <v>#N/A</v>
      </c>
      <c r="F147" s="6" t="e">
        <f>IF(VLOOKUP($C147,Aggregated_Input_BottomUp!$A:D,4,FALSE)=0,"", VLOOKUP($C147,Aggregated_Input_BottomUp!$A:D,4,FALSE))</f>
        <v>#N/A</v>
      </c>
      <c r="G147" s="6" t="e">
        <f>IF(VLOOKUP($C147,Aggregated_Input_BottomUp!$A:E,5,FALSE)=0,"", VLOOKUP($C147,Aggregated_Input_BottomUp!$A:E,5,FALSE))</f>
        <v>#N/A</v>
      </c>
      <c r="H147" s="6" t="e">
        <f>IF(VLOOKUP($C147,Aggregated_Input_BottomUp!$A:F,6,FALSE)=0,"", VLOOKUP($C147,Aggregated_Input_BottomUp!$A:F,6,FALSE))</f>
        <v>#N/A</v>
      </c>
      <c r="I147" s="6" t="e">
        <f>IF(VLOOKUP($C147,Aggregated_Input_BottomUp!$A:G,7,FALSE)=0,"", VLOOKUP($C147,Aggregated_Input_BottomUp!$A:G,7,FALSE))</f>
        <v>#N/A</v>
      </c>
      <c r="J147" s="36">
        <f t="shared" si="1"/>
        <v>5</v>
      </c>
      <c r="K147" s="6"/>
      <c r="L147" s="6"/>
      <c r="M147" s="6"/>
      <c r="N147" s="6"/>
      <c r="O147" s="6"/>
      <c r="P147" s="6"/>
      <c r="Q147" s="6"/>
      <c r="R147" s="6"/>
      <c r="S147" s="6"/>
      <c r="T147" s="6"/>
    </row>
    <row r="148" spans="1:20" ht="15.75" customHeight="1">
      <c r="A148" s="91" t="s">
        <v>81</v>
      </c>
      <c r="B148" s="20" t="s">
        <v>2556</v>
      </c>
      <c r="C148" s="23" t="str">
        <f t="shared" si="0"/>
        <v>Certification Digital service</v>
      </c>
      <c r="D148" s="26" t="e">
        <f>IF(VLOOKUP(C148,Aggregated_Input_BottomUp!A:B,2,FALSE)=0,"",VLOOKUP(C148,Aggregated_Input_BottomUp!A:B,2,FALSE))</f>
        <v>#N/A</v>
      </c>
      <c r="E148" s="6" t="e">
        <f>IF(VLOOKUP($C148,Aggregated_Input_BottomUp!$A:C,3,FALSE)=0,"", VLOOKUP($C148,Aggregated_Input_BottomUp!$A:C,3,FALSE))</f>
        <v>#N/A</v>
      </c>
      <c r="F148" s="6" t="e">
        <f>IF(VLOOKUP($C148,Aggregated_Input_BottomUp!$A:D,4,FALSE)=0,"", VLOOKUP($C148,Aggregated_Input_BottomUp!$A:D,4,FALSE))</f>
        <v>#N/A</v>
      </c>
      <c r="G148" s="6" t="e">
        <f>IF(VLOOKUP($C148,Aggregated_Input_BottomUp!$A:E,5,FALSE)=0,"", VLOOKUP($C148,Aggregated_Input_BottomUp!$A:E,5,FALSE))</f>
        <v>#N/A</v>
      </c>
      <c r="H148" s="6" t="e">
        <f>IF(VLOOKUP($C148,Aggregated_Input_BottomUp!$A:F,6,FALSE)=0,"", VLOOKUP($C148,Aggregated_Input_BottomUp!$A:F,6,FALSE))</f>
        <v>#N/A</v>
      </c>
      <c r="I148" s="6" t="e">
        <f>IF(VLOOKUP($C148,Aggregated_Input_BottomUp!$A:G,7,FALSE)=0,"", VLOOKUP($C148,Aggregated_Input_BottomUp!$A:G,7,FALSE))</f>
        <v>#N/A</v>
      </c>
      <c r="J148" s="36">
        <f t="shared" si="1"/>
        <v>5</v>
      </c>
      <c r="K148" s="6"/>
      <c r="L148" s="6"/>
      <c r="M148" s="6"/>
      <c r="N148" s="6"/>
      <c r="O148" s="6"/>
      <c r="P148" s="6"/>
      <c r="Q148" s="6"/>
      <c r="R148" s="6"/>
      <c r="S148" s="6"/>
      <c r="T148" s="6"/>
    </row>
    <row r="149" spans="1:20" ht="15.75" customHeight="1">
      <c r="A149" s="91" t="s">
        <v>81</v>
      </c>
      <c r="B149" s="20" t="s">
        <v>101</v>
      </c>
      <c r="C149" s="23" t="str">
        <f t="shared" si="0"/>
        <v>Certification Emergency service</v>
      </c>
      <c r="D149" s="26" t="e">
        <f>IF(VLOOKUP(C149,Aggregated_Input_BottomUp!A:B,2,FALSE)=0,"",VLOOKUP(C149,Aggregated_Input_BottomUp!A:B,2,FALSE))</f>
        <v>#N/A</v>
      </c>
      <c r="E149" s="6" t="e">
        <f>IF(VLOOKUP($C149,Aggregated_Input_BottomUp!$A:C,3,FALSE)=0,"", VLOOKUP($C149,Aggregated_Input_BottomUp!$A:C,3,FALSE))</f>
        <v>#N/A</v>
      </c>
      <c r="F149" s="6" t="e">
        <f>IF(VLOOKUP($C149,Aggregated_Input_BottomUp!$A:D,4,FALSE)=0,"", VLOOKUP($C149,Aggregated_Input_BottomUp!$A:D,4,FALSE))</f>
        <v>#N/A</v>
      </c>
      <c r="G149" s="6" t="e">
        <f>IF(VLOOKUP($C149,Aggregated_Input_BottomUp!$A:E,5,FALSE)=0,"", VLOOKUP($C149,Aggregated_Input_BottomUp!$A:E,5,FALSE))</f>
        <v>#N/A</v>
      </c>
      <c r="H149" s="6" t="e">
        <f>IF(VLOOKUP($C149,Aggregated_Input_BottomUp!$A:F,6,FALSE)=0,"", VLOOKUP($C149,Aggregated_Input_BottomUp!$A:F,6,FALSE))</f>
        <v>#N/A</v>
      </c>
      <c r="I149" s="6" t="e">
        <f>IF(VLOOKUP($C149,Aggregated_Input_BottomUp!$A:G,7,FALSE)=0,"", VLOOKUP($C149,Aggregated_Input_BottomUp!$A:G,7,FALSE))</f>
        <v>#N/A</v>
      </c>
      <c r="J149" s="36">
        <f t="shared" si="1"/>
        <v>5</v>
      </c>
      <c r="K149" s="6"/>
      <c r="L149" s="6"/>
      <c r="M149" s="6"/>
      <c r="N149" s="6"/>
      <c r="O149" s="6"/>
      <c r="P149" s="6"/>
      <c r="Q149" s="6"/>
      <c r="R149" s="6"/>
      <c r="S149" s="6"/>
      <c r="T149" s="6"/>
    </row>
    <row r="150" spans="1:20" ht="15.75" customHeight="1">
      <c r="A150" s="91" t="s">
        <v>81</v>
      </c>
      <c r="B150" s="20" t="s">
        <v>598</v>
      </c>
      <c r="C150" s="23" t="str">
        <f t="shared" si="0"/>
        <v>Certification General government service</v>
      </c>
      <c r="D150" s="26" t="e">
        <f>IF(VLOOKUP(C150,Aggregated_Input_BottomUp!A:B,2,FALSE)=0,"",VLOOKUP(C150,Aggregated_Input_BottomUp!A:B,2,FALSE))</f>
        <v>#N/A</v>
      </c>
      <c r="E150" s="6" t="e">
        <f>IF(VLOOKUP($C150,Aggregated_Input_BottomUp!$A:C,3,FALSE)=0,"", VLOOKUP($C150,Aggregated_Input_BottomUp!$A:C,3,FALSE))</f>
        <v>#N/A</v>
      </c>
      <c r="F150" s="6" t="e">
        <f>IF(VLOOKUP($C150,Aggregated_Input_BottomUp!$A:D,4,FALSE)=0,"", VLOOKUP($C150,Aggregated_Input_BottomUp!$A:D,4,FALSE))</f>
        <v>#N/A</v>
      </c>
      <c r="G150" s="6" t="e">
        <f>IF(VLOOKUP($C150,Aggregated_Input_BottomUp!$A:E,5,FALSE)=0,"", VLOOKUP($C150,Aggregated_Input_BottomUp!$A:E,5,FALSE))</f>
        <v>#N/A</v>
      </c>
      <c r="H150" s="6" t="e">
        <f>IF(VLOOKUP($C150,Aggregated_Input_BottomUp!$A:F,6,FALSE)=0,"", VLOOKUP($C150,Aggregated_Input_BottomUp!$A:F,6,FALSE))</f>
        <v>#N/A</v>
      </c>
      <c r="I150" s="6" t="e">
        <f>IF(VLOOKUP($C150,Aggregated_Input_BottomUp!$A:G,7,FALSE)=0,"", VLOOKUP($C150,Aggregated_Input_BottomUp!$A:G,7,FALSE))</f>
        <v>#N/A</v>
      </c>
      <c r="J150" s="36">
        <f t="shared" si="1"/>
        <v>5</v>
      </c>
      <c r="K150" s="6"/>
      <c r="L150" s="6"/>
      <c r="M150" s="6"/>
      <c r="N150" s="6"/>
      <c r="O150" s="6"/>
      <c r="P150" s="6"/>
      <c r="Q150" s="6"/>
      <c r="R150" s="6"/>
      <c r="S150" s="6"/>
      <c r="T150" s="6"/>
    </row>
    <row r="151" spans="1:20" ht="15.75" customHeight="1">
      <c r="A151" s="91" t="s">
        <v>81</v>
      </c>
      <c r="B151" s="20" t="s">
        <v>751</v>
      </c>
      <c r="C151" s="23" t="str">
        <f t="shared" si="0"/>
        <v>Certification Legal service</v>
      </c>
      <c r="D151" s="26" t="e">
        <f>IF(VLOOKUP(C151,Aggregated_Input_BottomUp!A:B,2,FALSE)=0,"",VLOOKUP(C151,Aggregated_Input_BottomUp!A:B,2,FALSE))</f>
        <v>#N/A</v>
      </c>
      <c r="E151" s="6" t="e">
        <f>IF(VLOOKUP($C151,Aggregated_Input_BottomUp!$A:C,3,FALSE)=0,"", VLOOKUP($C151,Aggregated_Input_BottomUp!$A:C,3,FALSE))</f>
        <v>#N/A</v>
      </c>
      <c r="F151" s="6" t="e">
        <f>IF(VLOOKUP($C151,Aggregated_Input_BottomUp!$A:D,4,FALSE)=0,"", VLOOKUP($C151,Aggregated_Input_BottomUp!$A:D,4,FALSE))</f>
        <v>#N/A</v>
      </c>
      <c r="G151" s="6" t="e">
        <f>IF(VLOOKUP($C151,Aggregated_Input_BottomUp!$A:E,5,FALSE)=0,"", VLOOKUP($C151,Aggregated_Input_BottomUp!$A:E,5,FALSE))</f>
        <v>#N/A</v>
      </c>
      <c r="H151" s="6" t="e">
        <f>IF(VLOOKUP($C151,Aggregated_Input_BottomUp!$A:F,6,FALSE)=0,"", VLOOKUP($C151,Aggregated_Input_BottomUp!$A:F,6,FALSE))</f>
        <v>#N/A</v>
      </c>
      <c r="I151" s="6" t="e">
        <f>IF(VLOOKUP($C151,Aggregated_Input_BottomUp!$A:G,7,FALSE)=0,"", VLOOKUP($C151,Aggregated_Input_BottomUp!$A:G,7,FALSE))</f>
        <v>#N/A</v>
      </c>
      <c r="J151" s="36">
        <f t="shared" si="1"/>
        <v>5</v>
      </c>
      <c r="K151" s="6"/>
      <c r="L151" s="6"/>
      <c r="M151" s="6"/>
      <c r="N151" s="6"/>
      <c r="O151" s="6"/>
      <c r="P151" s="6"/>
      <c r="Q151" s="6"/>
      <c r="R151" s="6"/>
      <c r="S151" s="6"/>
      <c r="T151" s="6"/>
    </row>
    <row r="152" spans="1:20" ht="15.75" customHeight="1">
      <c r="A152" s="91" t="s">
        <v>81</v>
      </c>
      <c r="B152" s="37" t="s">
        <v>756</v>
      </c>
      <c r="C152" s="23" t="str">
        <f t="shared" si="0"/>
        <v>Certification Manufacturing service</v>
      </c>
      <c r="D152" s="26" t="e">
        <f>IF(VLOOKUP(C152,Aggregated_Input_BottomUp!A:B,2,FALSE)=0,"",VLOOKUP(C152,Aggregated_Input_BottomUp!A:B,2,FALSE))</f>
        <v>#N/A</v>
      </c>
      <c r="E152" s="6" t="e">
        <f>IF(VLOOKUP($C152,Aggregated_Input_BottomUp!$A:C,3,FALSE)=0,"", VLOOKUP($C152,Aggregated_Input_BottomUp!$A:C,3,FALSE))</f>
        <v>#N/A</v>
      </c>
      <c r="F152" s="6" t="e">
        <f>IF(VLOOKUP($C152,Aggregated_Input_BottomUp!$A:D,4,FALSE)=0,"", VLOOKUP($C152,Aggregated_Input_BottomUp!$A:D,4,FALSE))</f>
        <v>#N/A</v>
      </c>
      <c r="G152" s="6" t="e">
        <f>IF(VLOOKUP($C152,Aggregated_Input_BottomUp!$A:E,5,FALSE)=0,"", VLOOKUP($C152,Aggregated_Input_BottomUp!$A:E,5,FALSE))</f>
        <v>#N/A</v>
      </c>
      <c r="H152" s="6" t="e">
        <f>IF(VLOOKUP($C152,Aggregated_Input_BottomUp!$A:F,6,FALSE)=0,"", VLOOKUP($C152,Aggregated_Input_BottomUp!$A:F,6,FALSE))</f>
        <v>#N/A</v>
      </c>
      <c r="I152" s="6" t="e">
        <f>IF(VLOOKUP($C152,Aggregated_Input_BottomUp!$A:G,7,FALSE)=0,"", VLOOKUP($C152,Aggregated_Input_BottomUp!$A:G,7,FALSE))</f>
        <v>#N/A</v>
      </c>
      <c r="J152" s="36">
        <f t="shared" si="1"/>
        <v>5</v>
      </c>
      <c r="K152" s="6"/>
      <c r="L152" s="6"/>
      <c r="M152" s="6"/>
      <c r="N152" s="6"/>
      <c r="O152" s="6"/>
      <c r="P152" s="6"/>
      <c r="Q152" s="6"/>
      <c r="R152" s="6"/>
      <c r="S152" s="6"/>
      <c r="T152" s="6"/>
    </row>
    <row r="153" spans="1:20" ht="15.75" customHeight="1">
      <c r="A153" s="91" t="s">
        <v>81</v>
      </c>
      <c r="B153" s="20" t="s">
        <v>1471</v>
      </c>
      <c r="C153" s="23" t="str">
        <f t="shared" si="0"/>
        <v>Certification Monetary policy service</v>
      </c>
      <c r="D153" s="26" t="e">
        <f>IF(VLOOKUP(C153,Aggregated_Input_BottomUp!A:B,2,FALSE)=0,"",VLOOKUP(C153,Aggregated_Input_BottomUp!A:B,2,FALSE))</f>
        <v>#N/A</v>
      </c>
      <c r="E153" s="6" t="e">
        <f>IF(VLOOKUP($C153,Aggregated_Input_BottomUp!$A:C,3,FALSE)=0,"", VLOOKUP($C153,Aggregated_Input_BottomUp!$A:C,3,FALSE))</f>
        <v>#N/A</v>
      </c>
      <c r="F153" s="6" t="e">
        <f>IF(VLOOKUP($C153,Aggregated_Input_BottomUp!$A:D,4,FALSE)=0,"", VLOOKUP($C153,Aggregated_Input_BottomUp!$A:D,4,FALSE))</f>
        <v>#N/A</v>
      </c>
      <c r="G153" s="6" t="e">
        <f>IF(VLOOKUP($C153,Aggregated_Input_BottomUp!$A:E,5,FALSE)=0,"", VLOOKUP($C153,Aggregated_Input_BottomUp!$A:E,5,FALSE))</f>
        <v>#N/A</v>
      </c>
      <c r="H153" s="6" t="e">
        <f>IF(VLOOKUP($C153,Aggregated_Input_BottomUp!$A:F,6,FALSE)=0,"", VLOOKUP($C153,Aggregated_Input_BottomUp!$A:F,6,FALSE))</f>
        <v>#N/A</v>
      </c>
      <c r="I153" s="6" t="e">
        <f>IF(VLOOKUP($C153,Aggregated_Input_BottomUp!$A:G,7,FALSE)=0,"", VLOOKUP($C153,Aggregated_Input_BottomUp!$A:G,7,FALSE))</f>
        <v>#N/A</v>
      </c>
      <c r="J153" s="36">
        <f t="shared" si="1"/>
        <v>5</v>
      </c>
      <c r="K153" s="6"/>
      <c r="L153" s="6"/>
      <c r="M153" s="6"/>
      <c r="N153" s="6"/>
      <c r="O153" s="6"/>
      <c r="P153" s="6"/>
      <c r="Q153" s="6"/>
      <c r="R153" s="6"/>
      <c r="S153" s="6"/>
      <c r="T153" s="6"/>
    </row>
    <row r="154" spans="1:20" ht="15.75" customHeight="1">
      <c r="A154" s="91" t="s">
        <v>81</v>
      </c>
      <c r="B154" s="20" t="s">
        <v>3485</v>
      </c>
      <c r="C154" s="23" t="str">
        <f t="shared" si="0"/>
        <v>Certification Money and debt service</v>
      </c>
      <c r="D154" s="26" t="e">
        <f>IF(VLOOKUP(C154,Aggregated_Input_BottomUp!A:B,2,FALSE)=0,"",VLOOKUP(C154,Aggregated_Input_BottomUp!A:B,2,FALSE))</f>
        <v>#N/A</v>
      </c>
      <c r="E154" s="6" t="e">
        <f>IF(VLOOKUP($C154,Aggregated_Input_BottomUp!$A:C,3,FALSE)=0,"", VLOOKUP($C154,Aggregated_Input_BottomUp!$A:C,3,FALSE))</f>
        <v>#N/A</v>
      </c>
      <c r="F154" s="6" t="e">
        <f>IF(VLOOKUP($C154,Aggregated_Input_BottomUp!$A:D,4,FALSE)=0,"", VLOOKUP($C154,Aggregated_Input_BottomUp!$A:D,4,FALSE))</f>
        <v>#N/A</v>
      </c>
      <c r="G154" s="6" t="e">
        <f>IF(VLOOKUP($C154,Aggregated_Input_BottomUp!$A:E,5,FALSE)=0,"", VLOOKUP($C154,Aggregated_Input_BottomUp!$A:E,5,FALSE))</f>
        <v>#N/A</v>
      </c>
      <c r="H154" s="6" t="e">
        <f>IF(VLOOKUP($C154,Aggregated_Input_BottomUp!$A:F,6,FALSE)=0,"", VLOOKUP($C154,Aggregated_Input_BottomUp!$A:F,6,FALSE))</f>
        <v>#N/A</v>
      </c>
      <c r="I154" s="6" t="e">
        <f>IF(VLOOKUP($C154,Aggregated_Input_BottomUp!$A:G,7,FALSE)=0,"", VLOOKUP($C154,Aggregated_Input_BottomUp!$A:G,7,FALSE))</f>
        <v>#N/A</v>
      </c>
      <c r="J154" s="36">
        <f t="shared" si="1"/>
        <v>5</v>
      </c>
      <c r="K154" s="6"/>
      <c r="L154" s="6"/>
      <c r="M154" s="6"/>
      <c r="N154" s="6"/>
      <c r="O154" s="6"/>
      <c r="P154" s="6"/>
      <c r="Q154" s="6"/>
      <c r="R154" s="6"/>
      <c r="S154" s="6"/>
      <c r="T154" s="6"/>
    </row>
    <row r="155" spans="1:20" ht="15.75" customHeight="1">
      <c r="A155" s="91" t="s">
        <v>81</v>
      </c>
      <c r="B155" s="20" t="s">
        <v>3486</v>
      </c>
      <c r="C155" s="23" t="str">
        <f t="shared" si="0"/>
        <v>Certification Religious service</v>
      </c>
      <c r="D155" s="26" t="e">
        <f>IF(VLOOKUP(C155,Aggregated_Input_BottomUp!A:B,2,FALSE)=0,"",VLOOKUP(C155,Aggregated_Input_BottomUp!A:B,2,FALSE))</f>
        <v>#N/A</v>
      </c>
      <c r="E155" s="6" t="e">
        <f>IF(VLOOKUP($C155,Aggregated_Input_BottomUp!$A:C,3,FALSE)=0,"", VLOOKUP($C155,Aggregated_Input_BottomUp!$A:C,3,FALSE))</f>
        <v>#N/A</v>
      </c>
      <c r="F155" s="6" t="e">
        <f>IF(VLOOKUP($C155,Aggregated_Input_BottomUp!$A:D,4,FALSE)=0,"", VLOOKUP($C155,Aggregated_Input_BottomUp!$A:D,4,FALSE))</f>
        <v>#N/A</v>
      </c>
      <c r="G155" s="6" t="e">
        <f>IF(VLOOKUP($C155,Aggregated_Input_BottomUp!$A:E,5,FALSE)=0,"", VLOOKUP($C155,Aggregated_Input_BottomUp!$A:E,5,FALSE))</f>
        <v>#N/A</v>
      </c>
      <c r="H155" s="6" t="e">
        <f>IF(VLOOKUP($C155,Aggregated_Input_BottomUp!$A:F,6,FALSE)=0,"", VLOOKUP($C155,Aggregated_Input_BottomUp!$A:F,6,FALSE))</f>
        <v>#N/A</v>
      </c>
      <c r="I155" s="6" t="e">
        <f>IF(VLOOKUP($C155,Aggregated_Input_BottomUp!$A:G,7,FALSE)=0,"", VLOOKUP($C155,Aggregated_Input_BottomUp!$A:G,7,FALSE))</f>
        <v>#N/A</v>
      </c>
      <c r="J155" s="36">
        <f t="shared" si="1"/>
        <v>5</v>
      </c>
      <c r="K155" s="6"/>
      <c r="L155" s="6"/>
      <c r="M155" s="6"/>
      <c r="N155" s="6"/>
      <c r="O155" s="6"/>
      <c r="P155" s="6"/>
      <c r="Q155" s="6"/>
      <c r="R155" s="6"/>
      <c r="S155" s="6"/>
      <c r="T155" s="6"/>
    </row>
    <row r="156" spans="1:20" ht="15.75" customHeight="1">
      <c r="A156" s="91" t="s">
        <v>81</v>
      </c>
      <c r="B156" s="20" t="s">
        <v>3487</v>
      </c>
      <c r="C156" s="23" t="str">
        <f t="shared" si="0"/>
        <v>Certification Stock market service</v>
      </c>
      <c r="D156" s="26" t="e">
        <f>IF(VLOOKUP(C156,Aggregated_Input_BottomUp!A:B,2,FALSE)=0,"",VLOOKUP(C156,Aggregated_Input_BottomUp!A:B,2,FALSE))</f>
        <v>#N/A</v>
      </c>
      <c r="E156" s="6" t="e">
        <f>IF(VLOOKUP($C156,Aggregated_Input_BottomUp!$A:C,3,FALSE)=0,"", VLOOKUP($C156,Aggregated_Input_BottomUp!$A:C,3,FALSE))</f>
        <v>#N/A</v>
      </c>
      <c r="F156" s="6" t="e">
        <f>IF(VLOOKUP($C156,Aggregated_Input_BottomUp!$A:D,4,FALSE)=0,"", VLOOKUP($C156,Aggregated_Input_BottomUp!$A:D,4,FALSE))</f>
        <v>#N/A</v>
      </c>
      <c r="G156" s="6" t="e">
        <f>IF(VLOOKUP($C156,Aggregated_Input_BottomUp!$A:E,5,FALSE)=0,"", VLOOKUP($C156,Aggregated_Input_BottomUp!$A:E,5,FALSE))</f>
        <v>#N/A</v>
      </c>
      <c r="H156" s="6" t="e">
        <f>IF(VLOOKUP($C156,Aggregated_Input_BottomUp!$A:F,6,FALSE)=0,"", VLOOKUP($C156,Aggregated_Input_BottomUp!$A:F,6,FALSE))</f>
        <v>#N/A</v>
      </c>
      <c r="I156" s="6" t="e">
        <f>IF(VLOOKUP($C156,Aggregated_Input_BottomUp!$A:G,7,FALSE)=0,"", VLOOKUP($C156,Aggregated_Input_BottomUp!$A:G,7,FALSE))</f>
        <v>#N/A</v>
      </c>
      <c r="J156" s="36">
        <f t="shared" si="1"/>
        <v>5</v>
      </c>
      <c r="K156" s="6"/>
      <c r="L156" s="6"/>
      <c r="M156" s="6"/>
      <c r="N156" s="6"/>
      <c r="O156" s="6"/>
      <c r="P156" s="6"/>
      <c r="Q156" s="6"/>
      <c r="R156" s="6"/>
      <c r="S156" s="6"/>
      <c r="T156" s="6"/>
    </row>
    <row r="157" spans="1:20" ht="15.75" customHeight="1">
      <c r="A157" s="91" t="s">
        <v>81</v>
      </c>
      <c r="B157" s="20" t="s">
        <v>814</v>
      </c>
      <c r="C157" s="23" t="str">
        <f t="shared" si="0"/>
        <v>Certification Voluntary organisation &amp; charity  service</v>
      </c>
      <c r="D157" s="26" t="e">
        <f>IF(VLOOKUP(C157,Aggregated_Input_BottomUp!A:B,2,FALSE)=0,"",VLOOKUP(C157,Aggregated_Input_BottomUp!A:B,2,FALSE))</f>
        <v>#N/A</v>
      </c>
      <c r="E157" s="6" t="e">
        <f>IF(VLOOKUP($C157,Aggregated_Input_BottomUp!$A:C,3,FALSE)=0,"", VLOOKUP($C157,Aggregated_Input_BottomUp!$A:C,3,FALSE))</f>
        <v>#N/A</v>
      </c>
      <c r="F157" s="6" t="e">
        <f>IF(VLOOKUP($C157,Aggregated_Input_BottomUp!$A:D,4,FALSE)=0,"", VLOOKUP($C157,Aggregated_Input_BottomUp!$A:D,4,FALSE))</f>
        <v>#N/A</v>
      </c>
      <c r="G157" s="6" t="e">
        <f>IF(VLOOKUP($C157,Aggregated_Input_BottomUp!$A:E,5,FALSE)=0,"", VLOOKUP($C157,Aggregated_Input_BottomUp!$A:E,5,FALSE))</f>
        <v>#N/A</v>
      </c>
      <c r="H157" s="6" t="e">
        <f>IF(VLOOKUP($C157,Aggregated_Input_BottomUp!$A:F,6,FALSE)=0,"", VLOOKUP($C157,Aggregated_Input_BottomUp!$A:F,6,FALSE))</f>
        <v>#N/A</v>
      </c>
      <c r="I157" s="6" t="e">
        <f>IF(VLOOKUP($C157,Aggregated_Input_BottomUp!$A:G,7,FALSE)=0,"", VLOOKUP($C157,Aggregated_Input_BottomUp!$A:G,7,FALSE))</f>
        <v>#N/A</v>
      </c>
      <c r="J157" s="36">
        <f t="shared" si="1"/>
        <v>5</v>
      </c>
      <c r="K157" s="6"/>
      <c r="L157" s="6"/>
      <c r="M157" s="6"/>
      <c r="N157" s="6"/>
      <c r="O157" s="6"/>
      <c r="P157" s="6"/>
      <c r="Q157" s="6"/>
      <c r="R157" s="6"/>
      <c r="S157" s="6"/>
      <c r="T157" s="6"/>
    </row>
    <row r="158" spans="1:20" ht="15.75" customHeight="1">
      <c r="A158" s="91" t="s">
        <v>81</v>
      </c>
      <c r="B158" s="37" t="s">
        <v>802</v>
      </c>
      <c r="C158" s="23" t="str">
        <f t="shared" si="0"/>
        <v>Certification Welfare &amp; social care service</v>
      </c>
      <c r="D158" s="26" t="e">
        <f>IF(VLOOKUP(C158,Aggregated_Input_BottomUp!A:B,2,FALSE)=0,"",VLOOKUP(C158,Aggregated_Input_BottomUp!A:B,2,FALSE))</f>
        <v>#N/A</v>
      </c>
      <c r="E158" s="6" t="e">
        <f>IF(VLOOKUP($C158,Aggregated_Input_BottomUp!$A:C,3,FALSE)=0,"", VLOOKUP($C158,Aggregated_Input_BottomUp!$A:C,3,FALSE))</f>
        <v>#N/A</v>
      </c>
      <c r="F158" s="6" t="e">
        <f>IF(VLOOKUP($C158,Aggregated_Input_BottomUp!$A:D,4,FALSE)=0,"", VLOOKUP($C158,Aggregated_Input_BottomUp!$A:D,4,FALSE))</f>
        <v>#N/A</v>
      </c>
      <c r="G158" s="6" t="e">
        <f>IF(VLOOKUP($C158,Aggregated_Input_BottomUp!$A:E,5,FALSE)=0,"", VLOOKUP($C158,Aggregated_Input_BottomUp!$A:E,5,FALSE))</f>
        <v>#N/A</v>
      </c>
      <c r="H158" s="6" t="e">
        <f>IF(VLOOKUP($C158,Aggregated_Input_BottomUp!$A:F,6,FALSE)=0,"", VLOOKUP($C158,Aggregated_Input_BottomUp!$A:F,6,FALSE))</f>
        <v>#N/A</v>
      </c>
      <c r="I158" s="6" t="e">
        <f>IF(VLOOKUP($C158,Aggregated_Input_BottomUp!$A:G,7,FALSE)=0,"", VLOOKUP($C158,Aggregated_Input_BottomUp!$A:G,7,FALSE))</f>
        <v>#N/A</v>
      </c>
      <c r="J158" s="36">
        <f t="shared" si="1"/>
        <v>5</v>
      </c>
      <c r="K158" s="6"/>
      <c r="L158" s="6"/>
      <c r="M158" s="6"/>
      <c r="N158" s="6"/>
      <c r="O158" s="6"/>
      <c r="P158" s="6"/>
      <c r="Q158" s="6"/>
      <c r="R158" s="6"/>
      <c r="S158" s="6"/>
      <c r="T158" s="6"/>
    </row>
    <row r="159" spans="1:20" ht="15.75" customHeight="1">
      <c r="A159" s="91" t="s">
        <v>81</v>
      </c>
      <c r="B159" s="20" t="s">
        <v>2517</v>
      </c>
      <c r="C159" s="23" t="str">
        <f t="shared" si="0"/>
        <v>Certification Defence service</v>
      </c>
      <c r="D159" s="26" t="e">
        <f>IF(VLOOKUP(C159,Aggregated_Input_BottomUp!A:B,2,FALSE)=0,"",VLOOKUP(C159,Aggregated_Input_BottomUp!A:B,2,FALSE))</f>
        <v>#N/A</v>
      </c>
      <c r="E159" s="6" t="e">
        <f>IF(VLOOKUP($C159,Aggregated_Input_BottomUp!$A:C,3,FALSE)=0,"", VLOOKUP($C159,Aggregated_Input_BottomUp!$A:C,3,FALSE))</f>
        <v>#N/A</v>
      </c>
      <c r="F159" s="6" t="e">
        <f>IF(VLOOKUP($C159,Aggregated_Input_BottomUp!$A:D,4,FALSE)=0,"", VLOOKUP($C159,Aggregated_Input_BottomUp!$A:D,4,FALSE))</f>
        <v>#N/A</v>
      </c>
      <c r="G159" s="6" t="e">
        <f>IF(VLOOKUP($C159,Aggregated_Input_BottomUp!$A:E,5,FALSE)=0,"", VLOOKUP($C159,Aggregated_Input_BottomUp!$A:E,5,FALSE))</f>
        <v>#N/A</v>
      </c>
      <c r="H159" s="6" t="e">
        <f>IF(VLOOKUP($C159,Aggregated_Input_BottomUp!$A:F,6,FALSE)=0,"", VLOOKUP($C159,Aggregated_Input_BottomUp!$A:F,6,FALSE))</f>
        <v>#N/A</v>
      </c>
      <c r="I159" s="6" t="e">
        <f>IF(VLOOKUP($C159,Aggregated_Input_BottomUp!$A:G,7,FALSE)=0,"", VLOOKUP($C159,Aggregated_Input_BottomUp!$A:G,7,FALSE))</f>
        <v>#N/A</v>
      </c>
      <c r="J159" s="36">
        <f t="shared" si="1"/>
        <v>5</v>
      </c>
      <c r="K159" s="6"/>
      <c r="L159" s="6"/>
      <c r="M159" s="6"/>
      <c r="N159" s="6"/>
      <c r="O159" s="6"/>
      <c r="P159" s="6"/>
      <c r="Q159" s="6"/>
      <c r="R159" s="6"/>
      <c r="S159" s="6"/>
      <c r="T159" s="6"/>
    </row>
    <row r="160" spans="1:20" ht="15.75" customHeight="1">
      <c r="A160" s="91" t="s">
        <v>81</v>
      </c>
      <c r="B160" s="20" t="s">
        <v>77</v>
      </c>
      <c r="C160" s="23" t="str">
        <f t="shared" si="0"/>
        <v>Certification Education service</v>
      </c>
      <c r="D160" s="26" t="str">
        <f>IF(VLOOKUP(C160,Aggregated_Input_BottomUp!A:B,2,FALSE)=0,"",VLOOKUP(C160,Aggregated_Input_BottomUp!A:B,2,FALSE))</f>
        <v>Request proof of admission in public higher education institution</v>
      </c>
      <c r="E160" s="6" t="str">
        <f>IF(VLOOKUP($C160,Aggregated_Input_BottomUp!$A:C,3,FALSE)=0,"", VLOOKUP($C160,Aggregated_Input_BottomUp!$A:C,3,FALSE))</f>
        <v/>
      </c>
      <c r="F160" s="6" t="str">
        <f>IF(VLOOKUP($C160,Aggregated_Input_BottomUp!$A:D,4,FALSE)=0,"", VLOOKUP($C160,Aggregated_Input_BottomUp!$A:D,4,FALSE))</f>
        <v/>
      </c>
      <c r="G160" s="6" t="str">
        <f>IF(VLOOKUP($C160,Aggregated_Input_BottomUp!$A:E,5,FALSE)=0,"", VLOOKUP($C160,Aggregated_Input_BottomUp!$A:E,5,FALSE))</f>
        <v/>
      </c>
      <c r="H160" s="6" t="str">
        <f>IF(VLOOKUP($C160,Aggregated_Input_BottomUp!$A:F,6,FALSE)=0,"", VLOOKUP($C160,Aggregated_Input_BottomUp!$A:F,6,FALSE))</f>
        <v/>
      </c>
      <c r="I160" s="6" t="str">
        <f>IF(VLOOKUP($C160,Aggregated_Input_BottomUp!$A:G,7,FALSE)=0,"", VLOOKUP($C160,Aggregated_Input_BottomUp!$A:G,7,FALSE))</f>
        <v/>
      </c>
      <c r="J160" s="36">
        <f t="shared" si="1"/>
        <v>0</v>
      </c>
      <c r="K160" s="6"/>
      <c r="L160" s="6"/>
      <c r="M160" s="6"/>
      <c r="N160" s="6"/>
      <c r="O160" s="6"/>
      <c r="P160" s="6"/>
      <c r="Q160" s="6"/>
      <c r="R160" s="6"/>
      <c r="S160" s="6"/>
      <c r="T160" s="6"/>
    </row>
    <row r="161" spans="1:20" ht="15.75" customHeight="1">
      <c r="A161" s="91" t="s">
        <v>81</v>
      </c>
      <c r="B161" s="20" t="s">
        <v>368</v>
      </c>
      <c r="C161" s="23" t="str">
        <f t="shared" si="0"/>
        <v>Certification Housing &amp; building service</v>
      </c>
      <c r="D161" s="26" t="str">
        <f>IF(VLOOKUP(C161,Aggregated_Input_BottomUp!A:B,2,FALSE)=0,"",VLOOKUP(C161,Aggregated_Input_BottomUp!A:B,2,FALSE))</f>
        <v>Request proof of registration of the civic numbering</v>
      </c>
      <c r="E161" s="6" t="str">
        <f>IF(VLOOKUP($C161,Aggregated_Input_BottomUp!$A:C,3,FALSE)=0,"", VLOOKUP($C161,Aggregated_Input_BottomUp!$A:C,3,FALSE))</f>
        <v/>
      </c>
      <c r="F161" s="6" t="str">
        <f>IF(VLOOKUP($C161,Aggregated_Input_BottomUp!$A:D,4,FALSE)=0,"", VLOOKUP($C161,Aggregated_Input_BottomUp!$A:D,4,FALSE))</f>
        <v/>
      </c>
      <c r="G161" s="6" t="str">
        <f>IF(VLOOKUP($C161,Aggregated_Input_BottomUp!$A:E,5,FALSE)=0,"", VLOOKUP($C161,Aggregated_Input_BottomUp!$A:E,5,FALSE))</f>
        <v/>
      </c>
      <c r="H161" s="6" t="str">
        <f>IF(VLOOKUP($C161,Aggregated_Input_BottomUp!$A:F,6,FALSE)=0,"", VLOOKUP($C161,Aggregated_Input_BottomUp!$A:F,6,FALSE))</f>
        <v/>
      </c>
      <c r="I161" s="6" t="str">
        <f>IF(VLOOKUP($C161,Aggregated_Input_BottomUp!$A:G,7,FALSE)=0,"", VLOOKUP($C161,Aggregated_Input_BottomUp!$A:G,7,FALSE))</f>
        <v/>
      </c>
      <c r="J161" s="36">
        <f t="shared" si="1"/>
        <v>0</v>
      </c>
      <c r="K161" s="6"/>
      <c r="L161" s="6"/>
      <c r="M161" s="6"/>
      <c r="N161" s="6"/>
      <c r="O161" s="6"/>
      <c r="P161" s="6"/>
      <c r="Q161" s="6"/>
      <c r="R161" s="6"/>
      <c r="S161" s="6"/>
      <c r="T161" s="6"/>
    </row>
    <row r="162" spans="1:20" ht="15.75" customHeight="1">
      <c r="A162" s="91" t="s">
        <v>81</v>
      </c>
      <c r="B162" s="20" t="s">
        <v>68</v>
      </c>
      <c r="C162" s="23" t="str">
        <f t="shared" si="0"/>
        <v>Certification Work service</v>
      </c>
      <c r="D162" s="26" t="str">
        <f>IF(VLOOKUP(C162,Aggregated_Input_BottomUp!A:B,2,FALSE)=0,"",VLOOKUP(C162,Aggregated_Input_BottomUp!A:B,2,FALSE))</f>
        <v>Request for a proof of registration for pension and pre-retirement benefits</v>
      </c>
      <c r="E162" s="6" t="str">
        <f>IF(VLOOKUP($C162,Aggregated_Input_BottomUp!$A:C,3,FALSE)=0,"", VLOOKUP($C162,Aggregated_Input_BottomUp!$A:C,3,FALSE))</f>
        <v/>
      </c>
      <c r="F162" s="6" t="str">
        <f>IF(VLOOKUP($C162,Aggregated_Input_BottomUp!$A:D,4,FALSE)=0,"", VLOOKUP($C162,Aggregated_Input_BottomUp!$A:D,4,FALSE))</f>
        <v/>
      </c>
      <c r="G162" s="6" t="str">
        <f>IF(VLOOKUP($C162,Aggregated_Input_BottomUp!$A:E,5,FALSE)=0,"", VLOOKUP($C162,Aggregated_Input_BottomUp!$A:E,5,FALSE))</f>
        <v/>
      </c>
      <c r="H162" s="6" t="str">
        <f>IF(VLOOKUP($C162,Aggregated_Input_BottomUp!$A:F,6,FALSE)=0,"", VLOOKUP($C162,Aggregated_Input_BottomUp!$A:F,6,FALSE))</f>
        <v/>
      </c>
      <c r="I162" s="6" t="str">
        <f>IF(VLOOKUP($C162,Aggregated_Input_BottomUp!$A:G,7,FALSE)=0,"", VLOOKUP($C162,Aggregated_Input_BottomUp!$A:G,7,FALSE))</f>
        <v/>
      </c>
      <c r="J162" s="36">
        <f t="shared" si="1"/>
        <v>0</v>
      </c>
      <c r="K162" s="6"/>
      <c r="L162" s="6"/>
      <c r="M162" s="6"/>
      <c r="N162" s="6"/>
      <c r="O162" s="6"/>
      <c r="P162" s="6"/>
      <c r="Q162" s="6"/>
      <c r="R162" s="6"/>
      <c r="S162" s="6"/>
      <c r="T162" s="6"/>
    </row>
    <row r="163" spans="1:20" ht="15.75" customHeight="1">
      <c r="A163" s="91" t="s">
        <v>99</v>
      </c>
      <c r="B163" s="37" t="s">
        <v>268</v>
      </c>
      <c r="C163" s="23" t="str">
        <f t="shared" si="0"/>
        <v>Control &amp; monitoring Culture, sport &amp; leisure service</v>
      </c>
      <c r="D163" s="26" t="e">
        <f>IF(VLOOKUP(C163,Aggregated_Input_BottomUp!A:B,2,FALSE)=0,"",VLOOKUP(C163,Aggregated_Input_BottomUp!A:B,2,FALSE))</f>
        <v>#N/A</v>
      </c>
      <c r="E163" s="6" t="e">
        <f>IF(VLOOKUP($C163,Aggregated_Input_BottomUp!$A:C,3,FALSE)=0,"", VLOOKUP($C163,Aggregated_Input_BottomUp!$A:C,3,FALSE))</f>
        <v>#N/A</v>
      </c>
      <c r="F163" s="6" t="e">
        <f>IF(VLOOKUP($C163,Aggregated_Input_BottomUp!$A:D,4,FALSE)=0,"", VLOOKUP($C163,Aggregated_Input_BottomUp!$A:D,4,FALSE))</f>
        <v>#N/A</v>
      </c>
      <c r="G163" s="6" t="e">
        <f>IF(VLOOKUP($C163,Aggregated_Input_BottomUp!$A:E,5,FALSE)=0,"", VLOOKUP($C163,Aggregated_Input_BottomUp!$A:E,5,FALSE))</f>
        <v>#N/A</v>
      </c>
      <c r="H163" s="6" t="e">
        <f>IF(VLOOKUP($C163,Aggregated_Input_BottomUp!$A:F,6,FALSE)=0,"", VLOOKUP($C163,Aggregated_Input_BottomUp!$A:F,6,FALSE))</f>
        <v>#N/A</v>
      </c>
      <c r="I163" s="6" t="e">
        <f>IF(VLOOKUP($C163,Aggregated_Input_BottomUp!$A:G,7,FALSE)=0,"", VLOOKUP($C163,Aggregated_Input_BottomUp!$A:G,7,FALSE))</f>
        <v>#N/A</v>
      </c>
      <c r="J163" s="36">
        <f t="shared" si="1"/>
        <v>5</v>
      </c>
      <c r="K163" s="6"/>
      <c r="L163" s="6"/>
      <c r="M163" s="6"/>
      <c r="N163" s="6"/>
      <c r="O163" s="6"/>
      <c r="P163" s="6"/>
      <c r="Q163" s="6"/>
      <c r="R163" s="6"/>
      <c r="S163" s="6"/>
      <c r="T163" s="6"/>
    </row>
    <row r="164" spans="1:20" ht="15.75" customHeight="1">
      <c r="A164" s="91" t="s">
        <v>99</v>
      </c>
      <c r="B164" s="20" t="s">
        <v>2517</v>
      </c>
      <c r="C164" s="23" t="str">
        <f t="shared" si="0"/>
        <v>Control &amp; monitoring Defence service</v>
      </c>
      <c r="D164" s="26" t="e">
        <f>IF(VLOOKUP(C164,Aggregated_Input_BottomUp!A:B,2,FALSE)=0,"",VLOOKUP(C164,Aggregated_Input_BottomUp!A:B,2,FALSE))</f>
        <v>#N/A</v>
      </c>
      <c r="E164" s="6" t="e">
        <f>IF(VLOOKUP($C164,Aggregated_Input_BottomUp!$A:C,3,FALSE)=0,"", VLOOKUP($C164,Aggregated_Input_BottomUp!$A:C,3,FALSE))</f>
        <v>#N/A</v>
      </c>
      <c r="F164" s="6" t="e">
        <f>IF(VLOOKUP($C164,Aggregated_Input_BottomUp!$A:D,4,FALSE)=0,"", VLOOKUP($C164,Aggregated_Input_BottomUp!$A:D,4,FALSE))</f>
        <v>#N/A</v>
      </c>
      <c r="G164" s="6" t="e">
        <f>IF(VLOOKUP($C164,Aggregated_Input_BottomUp!$A:E,5,FALSE)=0,"", VLOOKUP($C164,Aggregated_Input_BottomUp!$A:E,5,FALSE))</f>
        <v>#N/A</v>
      </c>
      <c r="H164" s="6" t="e">
        <f>IF(VLOOKUP($C164,Aggregated_Input_BottomUp!$A:F,6,FALSE)=0,"", VLOOKUP($C164,Aggregated_Input_BottomUp!$A:F,6,FALSE))</f>
        <v>#N/A</v>
      </c>
      <c r="I164" s="6" t="e">
        <f>IF(VLOOKUP($C164,Aggregated_Input_BottomUp!$A:G,7,FALSE)=0,"", VLOOKUP($C164,Aggregated_Input_BottomUp!$A:G,7,FALSE))</f>
        <v>#N/A</v>
      </c>
      <c r="J164" s="36">
        <f t="shared" si="1"/>
        <v>5</v>
      </c>
      <c r="K164" s="6"/>
      <c r="L164" s="6"/>
      <c r="M164" s="6"/>
      <c r="N164" s="6"/>
      <c r="O164" s="6"/>
      <c r="P164" s="6"/>
      <c r="Q164" s="6"/>
      <c r="R164" s="6"/>
      <c r="S164" s="6"/>
      <c r="T164" s="6"/>
    </row>
    <row r="165" spans="1:20" ht="15.75" customHeight="1">
      <c r="A165" s="91" t="s">
        <v>99</v>
      </c>
      <c r="B165" s="20" t="s">
        <v>2556</v>
      </c>
      <c r="C165" s="23" t="str">
        <f t="shared" si="0"/>
        <v>Control &amp; monitoring Digital service</v>
      </c>
      <c r="D165" s="26" t="e">
        <f>IF(VLOOKUP(C165,Aggregated_Input_BottomUp!A:B,2,FALSE)=0,"",VLOOKUP(C165,Aggregated_Input_BottomUp!A:B,2,FALSE))</f>
        <v>#N/A</v>
      </c>
      <c r="E165" s="6" t="e">
        <f>IF(VLOOKUP($C165,Aggregated_Input_BottomUp!$A:C,3,FALSE)=0,"", VLOOKUP($C165,Aggregated_Input_BottomUp!$A:C,3,FALSE))</f>
        <v>#N/A</v>
      </c>
      <c r="F165" s="6" t="e">
        <f>IF(VLOOKUP($C165,Aggregated_Input_BottomUp!$A:D,4,FALSE)=0,"", VLOOKUP($C165,Aggregated_Input_BottomUp!$A:D,4,FALSE))</f>
        <v>#N/A</v>
      </c>
      <c r="G165" s="6" t="e">
        <f>IF(VLOOKUP($C165,Aggregated_Input_BottomUp!$A:E,5,FALSE)=0,"", VLOOKUP($C165,Aggregated_Input_BottomUp!$A:E,5,FALSE))</f>
        <v>#N/A</v>
      </c>
      <c r="H165" s="6" t="e">
        <f>IF(VLOOKUP($C165,Aggregated_Input_BottomUp!$A:F,6,FALSE)=0,"", VLOOKUP($C165,Aggregated_Input_BottomUp!$A:F,6,FALSE))</f>
        <v>#N/A</v>
      </c>
      <c r="I165" s="6" t="e">
        <f>IF(VLOOKUP($C165,Aggregated_Input_BottomUp!$A:G,7,FALSE)=0,"", VLOOKUP($C165,Aggregated_Input_BottomUp!$A:G,7,FALSE))</f>
        <v>#N/A</v>
      </c>
      <c r="J165" s="36">
        <f t="shared" si="1"/>
        <v>5</v>
      </c>
      <c r="K165" s="6"/>
      <c r="L165" s="6"/>
      <c r="M165" s="6"/>
      <c r="N165" s="6"/>
      <c r="O165" s="6"/>
      <c r="P165" s="6"/>
      <c r="Q165" s="6"/>
      <c r="R165" s="6"/>
      <c r="S165" s="6"/>
      <c r="T165" s="6"/>
    </row>
    <row r="166" spans="1:20" ht="15.75" customHeight="1">
      <c r="A166" s="91" t="s">
        <v>99</v>
      </c>
      <c r="B166" s="20" t="s">
        <v>1002</v>
      </c>
      <c r="C166" s="23" t="str">
        <f t="shared" si="0"/>
        <v>Control &amp; monitoring Life event &amp; identity service</v>
      </c>
      <c r="D166" s="26" t="e">
        <f>IF(VLOOKUP(C166,Aggregated_Input_BottomUp!A:B,2,FALSE)=0,"",VLOOKUP(C166,Aggregated_Input_BottomUp!A:B,2,FALSE))</f>
        <v>#N/A</v>
      </c>
      <c r="E166" s="6" t="e">
        <f>IF(VLOOKUP($C166,Aggregated_Input_BottomUp!$A:C,3,FALSE)=0,"", VLOOKUP($C166,Aggregated_Input_BottomUp!$A:C,3,FALSE))</f>
        <v>#N/A</v>
      </c>
      <c r="F166" s="6" t="e">
        <f>IF(VLOOKUP($C166,Aggregated_Input_BottomUp!$A:D,4,FALSE)=0,"", VLOOKUP($C166,Aggregated_Input_BottomUp!$A:D,4,FALSE))</f>
        <v>#N/A</v>
      </c>
      <c r="G166" s="6" t="e">
        <f>IF(VLOOKUP($C166,Aggregated_Input_BottomUp!$A:E,5,FALSE)=0,"", VLOOKUP($C166,Aggregated_Input_BottomUp!$A:E,5,FALSE))</f>
        <v>#N/A</v>
      </c>
      <c r="H166" s="6" t="e">
        <f>IF(VLOOKUP($C166,Aggregated_Input_BottomUp!$A:F,6,FALSE)=0,"", VLOOKUP($C166,Aggregated_Input_BottomUp!$A:F,6,FALSE))</f>
        <v>#N/A</v>
      </c>
      <c r="I166" s="6" t="e">
        <f>IF(VLOOKUP($C166,Aggregated_Input_BottomUp!$A:G,7,FALSE)=0,"", VLOOKUP($C166,Aggregated_Input_BottomUp!$A:G,7,FALSE))</f>
        <v>#N/A</v>
      </c>
      <c r="J166" s="36">
        <f t="shared" si="1"/>
        <v>5</v>
      </c>
      <c r="K166" s="6"/>
      <c r="L166" s="6"/>
      <c r="M166" s="6"/>
      <c r="N166" s="6"/>
      <c r="O166" s="6"/>
      <c r="P166" s="6"/>
      <c r="Q166" s="6"/>
      <c r="R166" s="6"/>
      <c r="S166" s="6"/>
      <c r="T166" s="6"/>
    </row>
    <row r="167" spans="1:20" ht="15.75" customHeight="1">
      <c r="A167" s="91" t="s">
        <v>99</v>
      </c>
      <c r="B167" s="37" t="s">
        <v>756</v>
      </c>
      <c r="C167" s="23" t="str">
        <f t="shared" si="0"/>
        <v>Control &amp; monitoring Manufacturing service</v>
      </c>
      <c r="D167" s="26" t="e">
        <f>IF(VLOOKUP(C167,Aggregated_Input_BottomUp!A:B,2,FALSE)=0,"",VLOOKUP(C167,Aggregated_Input_BottomUp!A:B,2,FALSE))</f>
        <v>#N/A</v>
      </c>
      <c r="E167" s="6" t="e">
        <f>IF(VLOOKUP($C167,Aggregated_Input_BottomUp!$A:C,3,FALSE)=0,"", VLOOKUP($C167,Aggregated_Input_BottomUp!$A:C,3,FALSE))</f>
        <v>#N/A</v>
      </c>
      <c r="F167" s="6" t="e">
        <f>IF(VLOOKUP($C167,Aggregated_Input_BottomUp!$A:D,4,FALSE)=0,"", VLOOKUP($C167,Aggregated_Input_BottomUp!$A:D,4,FALSE))</f>
        <v>#N/A</v>
      </c>
      <c r="G167" s="6" t="e">
        <f>IF(VLOOKUP($C167,Aggregated_Input_BottomUp!$A:E,5,FALSE)=0,"", VLOOKUP($C167,Aggregated_Input_BottomUp!$A:E,5,FALSE))</f>
        <v>#N/A</v>
      </c>
      <c r="H167" s="6" t="e">
        <f>IF(VLOOKUP($C167,Aggregated_Input_BottomUp!$A:F,6,FALSE)=0,"", VLOOKUP($C167,Aggregated_Input_BottomUp!$A:F,6,FALSE))</f>
        <v>#N/A</v>
      </c>
      <c r="I167" s="6" t="e">
        <f>IF(VLOOKUP($C167,Aggregated_Input_BottomUp!$A:G,7,FALSE)=0,"", VLOOKUP($C167,Aggregated_Input_BottomUp!$A:G,7,FALSE))</f>
        <v>#N/A</v>
      </c>
      <c r="J167" s="36">
        <f t="shared" si="1"/>
        <v>5</v>
      </c>
      <c r="K167" s="6"/>
      <c r="L167" s="6"/>
      <c r="M167" s="6"/>
      <c r="N167" s="6"/>
      <c r="O167" s="6"/>
      <c r="P167" s="6"/>
      <c r="Q167" s="6"/>
      <c r="R167" s="6"/>
      <c r="S167" s="6"/>
      <c r="T167" s="6"/>
    </row>
    <row r="168" spans="1:20" ht="15.75" customHeight="1">
      <c r="A168" s="91" t="s">
        <v>99</v>
      </c>
      <c r="B168" s="20" t="s">
        <v>416</v>
      </c>
      <c r="C168" s="23" t="str">
        <f t="shared" si="0"/>
        <v>Control &amp; monitoring Media service</v>
      </c>
      <c r="D168" s="26" t="e">
        <f>IF(VLOOKUP(C168,Aggregated_Input_BottomUp!A:B,2,FALSE)=0,"",VLOOKUP(C168,Aggregated_Input_BottomUp!A:B,2,FALSE))</f>
        <v>#N/A</v>
      </c>
      <c r="E168" s="6" t="e">
        <f>IF(VLOOKUP($C168,Aggregated_Input_BottomUp!$A:C,3,FALSE)=0,"", VLOOKUP($C168,Aggregated_Input_BottomUp!$A:C,3,FALSE))</f>
        <v>#N/A</v>
      </c>
      <c r="F168" s="6" t="e">
        <f>IF(VLOOKUP($C168,Aggregated_Input_BottomUp!$A:D,4,FALSE)=0,"", VLOOKUP($C168,Aggregated_Input_BottomUp!$A:D,4,FALSE))</f>
        <v>#N/A</v>
      </c>
      <c r="G168" s="6" t="e">
        <f>IF(VLOOKUP($C168,Aggregated_Input_BottomUp!$A:E,5,FALSE)=0,"", VLOOKUP($C168,Aggregated_Input_BottomUp!$A:E,5,FALSE))</f>
        <v>#N/A</v>
      </c>
      <c r="H168" s="6" t="e">
        <f>IF(VLOOKUP($C168,Aggregated_Input_BottomUp!$A:F,6,FALSE)=0,"", VLOOKUP($C168,Aggregated_Input_BottomUp!$A:F,6,FALSE))</f>
        <v>#N/A</v>
      </c>
      <c r="I168" s="6" t="e">
        <f>IF(VLOOKUP($C168,Aggregated_Input_BottomUp!$A:G,7,FALSE)=0,"", VLOOKUP($C168,Aggregated_Input_BottomUp!$A:G,7,FALSE))</f>
        <v>#N/A</v>
      </c>
      <c r="J168" s="36">
        <f t="shared" si="1"/>
        <v>5</v>
      </c>
      <c r="K168" s="6"/>
      <c r="L168" s="6"/>
      <c r="M168" s="6"/>
      <c r="N168" s="6"/>
      <c r="O168" s="6"/>
      <c r="P168" s="6"/>
      <c r="Q168" s="6"/>
      <c r="R168" s="6"/>
      <c r="S168" s="6"/>
      <c r="T168" s="6"/>
    </row>
    <row r="169" spans="1:20" ht="15.75" customHeight="1">
      <c r="A169" s="91" t="s">
        <v>99</v>
      </c>
      <c r="B169" s="20" t="s">
        <v>3485</v>
      </c>
      <c r="C169" s="23" t="str">
        <f t="shared" si="0"/>
        <v>Control &amp; monitoring Money and debt service</v>
      </c>
      <c r="D169" s="26" t="e">
        <f>IF(VLOOKUP(C169,Aggregated_Input_BottomUp!A:B,2,FALSE)=0,"",VLOOKUP(C169,Aggregated_Input_BottomUp!A:B,2,FALSE))</f>
        <v>#N/A</v>
      </c>
      <c r="E169" s="6" t="e">
        <f>IF(VLOOKUP($C169,Aggregated_Input_BottomUp!$A:C,3,FALSE)=0,"", VLOOKUP($C169,Aggregated_Input_BottomUp!$A:C,3,FALSE))</f>
        <v>#N/A</v>
      </c>
      <c r="F169" s="6" t="e">
        <f>IF(VLOOKUP($C169,Aggregated_Input_BottomUp!$A:D,4,FALSE)=0,"", VLOOKUP($C169,Aggregated_Input_BottomUp!$A:D,4,FALSE))</f>
        <v>#N/A</v>
      </c>
      <c r="G169" s="6" t="e">
        <f>IF(VLOOKUP($C169,Aggregated_Input_BottomUp!$A:E,5,FALSE)=0,"", VLOOKUP($C169,Aggregated_Input_BottomUp!$A:E,5,FALSE))</f>
        <v>#N/A</v>
      </c>
      <c r="H169" s="6" t="e">
        <f>IF(VLOOKUP($C169,Aggregated_Input_BottomUp!$A:F,6,FALSE)=0,"", VLOOKUP($C169,Aggregated_Input_BottomUp!$A:F,6,FALSE))</f>
        <v>#N/A</v>
      </c>
      <c r="I169" s="6" t="e">
        <f>IF(VLOOKUP($C169,Aggregated_Input_BottomUp!$A:G,7,FALSE)=0,"", VLOOKUP($C169,Aggregated_Input_BottomUp!$A:G,7,FALSE))</f>
        <v>#N/A</v>
      </c>
      <c r="J169" s="36">
        <f t="shared" si="1"/>
        <v>5</v>
      </c>
      <c r="K169" s="6"/>
      <c r="L169" s="6"/>
      <c r="M169" s="6"/>
      <c r="N169" s="6"/>
      <c r="O169" s="6"/>
      <c r="P169" s="6"/>
      <c r="Q169" s="6"/>
      <c r="R169" s="6"/>
      <c r="S169" s="6"/>
      <c r="T169" s="6"/>
    </row>
    <row r="170" spans="1:20" ht="15.75" customHeight="1">
      <c r="A170" s="91" t="s">
        <v>99</v>
      </c>
      <c r="B170" s="20" t="s">
        <v>1063</v>
      </c>
      <c r="C170" s="23" t="str">
        <f t="shared" si="0"/>
        <v>Control &amp; monitoring Natural resources service</v>
      </c>
      <c r="D170" s="26" t="e">
        <f>IF(VLOOKUP(C170,Aggregated_Input_BottomUp!A:B,2,FALSE)=0,"",VLOOKUP(C170,Aggregated_Input_BottomUp!A:B,2,FALSE))</f>
        <v>#N/A</v>
      </c>
      <c r="E170" s="6" t="e">
        <f>IF(VLOOKUP($C170,Aggregated_Input_BottomUp!$A:C,3,FALSE)=0,"", VLOOKUP($C170,Aggregated_Input_BottomUp!$A:C,3,FALSE))</f>
        <v>#N/A</v>
      </c>
      <c r="F170" s="6" t="e">
        <f>IF(VLOOKUP($C170,Aggregated_Input_BottomUp!$A:D,4,FALSE)=0,"", VLOOKUP($C170,Aggregated_Input_BottomUp!$A:D,4,FALSE))</f>
        <v>#N/A</v>
      </c>
      <c r="G170" s="6" t="e">
        <f>IF(VLOOKUP($C170,Aggregated_Input_BottomUp!$A:E,5,FALSE)=0,"", VLOOKUP($C170,Aggregated_Input_BottomUp!$A:E,5,FALSE))</f>
        <v>#N/A</v>
      </c>
      <c r="H170" s="6" t="e">
        <f>IF(VLOOKUP($C170,Aggregated_Input_BottomUp!$A:F,6,FALSE)=0,"", VLOOKUP($C170,Aggregated_Input_BottomUp!$A:F,6,FALSE))</f>
        <v>#N/A</v>
      </c>
      <c r="I170" s="6" t="e">
        <f>IF(VLOOKUP($C170,Aggregated_Input_BottomUp!$A:G,7,FALSE)=0,"", VLOOKUP($C170,Aggregated_Input_BottomUp!$A:G,7,FALSE))</f>
        <v>#N/A</v>
      </c>
      <c r="J170" s="36">
        <f t="shared" si="1"/>
        <v>5</v>
      </c>
      <c r="K170" s="6"/>
      <c r="L170" s="6"/>
      <c r="M170" s="6"/>
      <c r="N170" s="6"/>
      <c r="O170" s="6"/>
      <c r="P170" s="6"/>
      <c r="Q170" s="6"/>
      <c r="R170" s="6"/>
      <c r="S170" s="6"/>
      <c r="T170" s="6"/>
    </row>
    <row r="171" spans="1:20" ht="15.75" customHeight="1">
      <c r="A171" s="91" t="s">
        <v>99</v>
      </c>
      <c r="B171" s="20" t="s">
        <v>3486</v>
      </c>
      <c r="C171" s="23" t="str">
        <f t="shared" si="0"/>
        <v>Control &amp; monitoring Religious service</v>
      </c>
      <c r="D171" s="26" t="e">
        <f>IF(VLOOKUP(C171,Aggregated_Input_BottomUp!A:B,2,FALSE)=0,"",VLOOKUP(C171,Aggregated_Input_BottomUp!A:B,2,FALSE))</f>
        <v>#N/A</v>
      </c>
      <c r="E171" s="6" t="e">
        <f>IF(VLOOKUP($C171,Aggregated_Input_BottomUp!$A:C,3,FALSE)=0,"", VLOOKUP($C171,Aggregated_Input_BottomUp!$A:C,3,FALSE))</f>
        <v>#N/A</v>
      </c>
      <c r="F171" s="6" t="e">
        <f>IF(VLOOKUP($C171,Aggregated_Input_BottomUp!$A:D,4,FALSE)=0,"", VLOOKUP($C171,Aggregated_Input_BottomUp!$A:D,4,FALSE))</f>
        <v>#N/A</v>
      </c>
      <c r="G171" s="6" t="e">
        <f>IF(VLOOKUP($C171,Aggregated_Input_BottomUp!$A:E,5,FALSE)=0,"", VLOOKUP($C171,Aggregated_Input_BottomUp!$A:E,5,FALSE))</f>
        <v>#N/A</v>
      </c>
      <c r="H171" s="6" t="e">
        <f>IF(VLOOKUP($C171,Aggregated_Input_BottomUp!$A:F,6,FALSE)=0,"", VLOOKUP($C171,Aggregated_Input_BottomUp!$A:F,6,FALSE))</f>
        <v>#N/A</v>
      </c>
      <c r="I171" s="6" t="e">
        <f>IF(VLOOKUP($C171,Aggregated_Input_BottomUp!$A:G,7,FALSE)=0,"", VLOOKUP($C171,Aggregated_Input_BottomUp!$A:G,7,FALSE))</f>
        <v>#N/A</v>
      </c>
      <c r="J171" s="36">
        <f t="shared" si="1"/>
        <v>5</v>
      </c>
      <c r="K171" s="6"/>
      <c r="L171" s="6"/>
      <c r="M171" s="6"/>
      <c r="N171" s="6"/>
      <c r="O171" s="6"/>
      <c r="P171" s="6"/>
      <c r="Q171" s="6"/>
      <c r="R171" s="6"/>
      <c r="S171" s="6"/>
      <c r="T171" s="6"/>
    </row>
    <row r="172" spans="1:20" ht="15.75" customHeight="1">
      <c r="A172" s="91" t="s">
        <v>99</v>
      </c>
      <c r="B172" s="20" t="s">
        <v>785</v>
      </c>
      <c r="C172" s="23" t="str">
        <f t="shared" si="0"/>
        <v>Control &amp; monitoring Retail service</v>
      </c>
      <c r="D172" s="26" t="e">
        <f>IF(VLOOKUP(C172,Aggregated_Input_BottomUp!A:B,2,FALSE)=0,"",VLOOKUP(C172,Aggregated_Input_BottomUp!A:B,2,FALSE))</f>
        <v>#N/A</v>
      </c>
      <c r="E172" s="6" t="e">
        <f>IF(VLOOKUP($C172,Aggregated_Input_BottomUp!$A:C,3,FALSE)=0,"", VLOOKUP($C172,Aggregated_Input_BottomUp!$A:C,3,FALSE))</f>
        <v>#N/A</v>
      </c>
      <c r="F172" s="6" t="e">
        <f>IF(VLOOKUP($C172,Aggregated_Input_BottomUp!$A:D,4,FALSE)=0,"", VLOOKUP($C172,Aggregated_Input_BottomUp!$A:D,4,FALSE))</f>
        <v>#N/A</v>
      </c>
      <c r="G172" s="6" t="e">
        <f>IF(VLOOKUP($C172,Aggregated_Input_BottomUp!$A:E,5,FALSE)=0,"", VLOOKUP($C172,Aggregated_Input_BottomUp!$A:E,5,FALSE))</f>
        <v>#N/A</v>
      </c>
      <c r="H172" s="6" t="e">
        <f>IF(VLOOKUP($C172,Aggregated_Input_BottomUp!$A:F,6,FALSE)=0,"", VLOOKUP($C172,Aggregated_Input_BottomUp!$A:F,6,FALSE))</f>
        <v>#N/A</v>
      </c>
      <c r="I172" s="6" t="e">
        <f>IF(VLOOKUP($C172,Aggregated_Input_BottomUp!$A:G,7,FALSE)=0,"", VLOOKUP($C172,Aggregated_Input_BottomUp!$A:G,7,FALSE))</f>
        <v>#N/A</v>
      </c>
      <c r="J172" s="36">
        <f t="shared" si="1"/>
        <v>5</v>
      </c>
      <c r="K172" s="6"/>
      <c r="L172" s="6"/>
      <c r="M172" s="6"/>
      <c r="N172" s="6"/>
      <c r="O172" s="6"/>
      <c r="P172" s="6"/>
      <c r="Q172" s="6"/>
      <c r="R172" s="6"/>
      <c r="S172" s="6"/>
      <c r="T172" s="6"/>
    </row>
    <row r="173" spans="1:20" ht="15.75" customHeight="1">
      <c r="A173" s="91" t="s">
        <v>99</v>
      </c>
      <c r="B173" s="20" t="s">
        <v>388</v>
      </c>
      <c r="C173" s="23" t="str">
        <f t="shared" si="0"/>
        <v>Control &amp; monitoring Voluntary organisation &amp; charity service</v>
      </c>
      <c r="D173" s="26" t="e">
        <f>IF(VLOOKUP(C173,Aggregated_Input_BottomUp!A:B,2,FALSE)=0,"",VLOOKUP(C173,Aggregated_Input_BottomUp!A:B,2,FALSE))</f>
        <v>#N/A</v>
      </c>
      <c r="E173" s="6" t="e">
        <f>IF(VLOOKUP($C173,Aggregated_Input_BottomUp!$A:C,3,FALSE)=0,"", VLOOKUP($C173,Aggregated_Input_BottomUp!$A:C,3,FALSE))</f>
        <v>#N/A</v>
      </c>
      <c r="F173" s="6" t="e">
        <f>IF(VLOOKUP($C173,Aggregated_Input_BottomUp!$A:D,4,FALSE)=0,"", VLOOKUP($C173,Aggregated_Input_BottomUp!$A:D,4,FALSE))</f>
        <v>#N/A</v>
      </c>
      <c r="G173" s="6" t="e">
        <f>IF(VLOOKUP($C173,Aggregated_Input_BottomUp!$A:E,5,FALSE)=0,"", VLOOKUP($C173,Aggregated_Input_BottomUp!$A:E,5,FALSE))</f>
        <v>#N/A</v>
      </c>
      <c r="H173" s="6" t="e">
        <f>IF(VLOOKUP($C173,Aggregated_Input_BottomUp!$A:F,6,FALSE)=0,"", VLOOKUP($C173,Aggregated_Input_BottomUp!$A:F,6,FALSE))</f>
        <v>#N/A</v>
      </c>
      <c r="I173" s="6" t="e">
        <f>IF(VLOOKUP($C173,Aggregated_Input_BottomUp!$A:G,7,FALSE)=0,"", VLOOKUP($C173,Aggregated_Input_BottomUp!$A:G,7,FALSE))</f>
        <v>#N/A</v>
      </c>
      <c r="J173" s="36">
        <f t="shared" si="1"/>
        <v>5</v>
      </c>
      <c r="K173" s="6"/>
      <c r="L173" s="6"/>
      <c r="M173" s="6"/>
      <c r="N173" s="6"/>
      <c r="O173" s="6"/>
      <c r="P173" s="6"/>
      <c r="Q173" s="6"/>
      <c r="R173" s="6"/>
      <c r="S173" s="6"/>
      <c r="T173" s="6"/>
    </row>
    <row r="174" spans="1:20" ht="15.75" customHeight="1">
      <c r="A174" s="91" t="s">
        <v>99</v>
      </c>
      <c r="B174" s="20" t="s">
        <v>68</v>
      </c>
      <c r="C174" s="23" t="str">
        <f t="shared" si="0"/>
        <v>Control &amp; monitoring Work service</v>
      </c>
      <c r="D174" s="26" t="e">
        <f>IF(VLOOKUP(C174,Aggregated_Input_BottomUp!A:B,2,FALSE)=0,"",VLOOKUP(C174,Aggregated_Input_BottomUp!A:B,2,FALSE))</f>
        <v>#N/A</v>
      </c>
      <c r="E174" s="6" t="e">
        <f>IF(VLOOKUP($C174,Aggregated_Input_BottomUp!$A:C,3,FALSE)=0,"", VLOOKUP($C174,Aggregated_Input_BottomUp!$A:C,3,FALSE))</f>
        <v>#N/A</v>
      </c>
      <c r="F174" s="6" t="e">
        <f>IF(VLOOKUP($C174,Aggregated_Input_BottomUp!$A:D,4,FALSE)=0,"", VLOOKUP($C174,Aggregated_Input_BottomUp!$A:D,4,FALSE))</f>
        <v>#N/A</v>
      </c>
      <c r="G174" s="6" t="e">
        <f>IF(VLOOKUP($C174,Aggregated_Input_BottomUp!$A:E,5,FALSE)=0,"", VLOOKUP($C174,Aggregated_Input_BottomUp!$A:E,5,FALSE))</f>
        <v>#N/A</v>
      </c>
      <c r="H174" s="6" t="e">
        <f>IF(VLOOKUP($C174,Aggregated_Input_BottomUp!$A:F,6,FALSE)=0,"", VLOOKUP($C174,Aggregated_Input_BottomUp!$A:F,6,FALSE))</f>
        <v>#N/A</v>
      </c>
      <c r="I174" s="6" t="e">
        <f>IF(VLOOKUP($C174,Aggregated_Input_BottomUp!$A:G,7,FALSE)=0,"", VLOOKUP($C174,Aggregated_Input_BottomUp!$A:G,7,FALSE))</f>
        <v>#N/A</v>
      </c>
      <c r="J174" s="36">
        <f t="shared" si="1"/>
        <v>5</v>
      </c>
      <c r="K174" s="6"/>
      <c r="L174" s="6"/>
      <c r="M174" s="6"/>
      <c r="N174" s="6"/>
      <c r="O174" s="6"/>
      <c r="P174" s="6"/>
      <c r="Q174" s="6"/>
      <c r="R174" s="6"/>
      <c r="S174" s="6"/>
      <c r="T174" s="6"/>
    </row>
    <row r="175" spans="1:20" ht="15.75" customHeight="1">
      <c r="A175" s="91" t="s">
        <v>99</v>
      </c>
      <c r="B175" s="37" t="s">
        <v>797</v>
      </c>
      <c r="C175" s="23" t="str">
        <f t="shared" si="0"/>
        <v>Control &amp; monitoring Tourism &amp; travelling service</v>
      </c>
      <c r="D175" s="26" t="e">
        <f>IF(VLOOKUP(C175,Aggregated_Input_BottomUp!A:B,2,FALSE)=0,"",VLOOKUP(C175,Aggregated_Input_BottomUp!A:B,2,FALSE))</f>
        <v>#N/A</v>
      </c>
      <c r="E175" s="6" t="e">
        <f>IF(VLOOKUP($C175,Aggregated_Input_BottomUp!$A:C,3,FALSE)=0,"", VLOOKUP($C175,Aggregated_Input_BottomUp!$A:C,3,FALSE))</f>
        <v>#N/A</v>
      </c>
      <c r="F175" s="6" t="e">
        <f>IF(VLOOKUP($C175,Aggregated_Input_BottomUp!$A:D,4,FALSE)=0,"", VLOOKUP($C175,Aggregated_Input_BottomUp!$A:D,4,FALSE))</f>
        <v>#N/A</v>
      </c>
      <c r="G175" s="6" t="e">
        <f>IF(VLOOKUP($C175,Aggregated_Input_BottomUp!$A:E,5,FALSE)=0,"", VLOOKUP($C175,Aggregated_Input_BottomUp!$A:E,5,FALSE))</f>
        <v>#N/A</v>
      </c>
      <c r="H175" s="6" t="e">
        <f>IF(VLOOKUP($C175,Aggregated_Input_BottomUp!$A:F,6,FALSE)=0,"", VLOOKUP($C175,Aggregated_Input_BottomUp!$A:F,6,FALSE))</f>
        <v>#N/A</v>
      </c>
      <c r="I175" s="6" t="e">
        <f>IF(VLOOKUP($C175,Aggregated_Input_BottomUp!$A:G,7,FALSE)=0,"", VLOOKUP($C175,Aggregated_Input_BottomUp!$A:G,7,FALSE))</f>
        <v>#N/A</v>
      </c>
      <c r="J175" s="36">
        <f t="shared" si="1"/>
        <v>5</v>
      </c>
      <c r="K175" s="6"/>
      <c r="L175" s="6"/>
      <c r="M175" s="6"/>
      <c r="N175" s="6"/>
      <c r="O175" s="6"/>
      <c r="P175" s="6"/>
      <c r="Q175" s="6"/>
      <c r="R175" s="6"/>
      <c r="S175" s="6"/>
      <c r="T175" s="6"/>
    </row>
    <row r="176" spans="1:20" ht="15.75" customHeight="1">
      <c r="A176" s="91" t="s">
        <v>99</v>
      </c>
      <c r="B176" s="20" t="s">
        <v>3487</v>
      </c>
      <c r="C176" s="23" t="str">
        <f t="shared" si="0"/>
        <v>Control &amp; monitoring Stock market service</v>
      </c>
      <c r="D176" s="26" t="str">
        <f>IF(VLOOKUP(C176,Aggregated_Input_BottomUp!A:B,2,FALSE)=0,"",VLOOKUP(C176,Aggregated_Input_BottomUp!A:B,2,FALSE))</f>
        <v>Supports and controls the buying, selling and trading of shares and securities.</v>
      </c>
      <c r="E176" s="6" t="str">
        <f>IF(VLOOKUP($C176,Aggregated_Input_BottomUp!$A:C,3,FALSE)=0,"", VLOOKUP($C176,Aggregated_Input_BottomUp!$A:C,3,FALSE))</f>
        <v/>
      </c>
      <c r="F176" s="6" t="str">
        <f>IF(VLOOKUP($C176,Aggregated_Input_BottomUp!$A:D,4,FALSE)=0,"", VLOOKUP($C176,Aggregated_Input_BottomUp!$A:D,4,FALSE))</f>
        <v/>
      </c>
      <c r="G176" s="6" t="str">
        <f>IF(VLOOKUP($C176,Aggregated_Input_BottomUp!$A:E,5,FALSE)=0,"", VLOOKUP($C176,Aggregated_Input_BottomUp!$A:E,5,FALSE))</f>
        <v/>
      </c>
      <c r="H176" s="6" t="str">
        <f>IF(VLOOKUP($C176,Aggregated_Input_BottomUp!$A:F,6,FALSE)=0,"", VLOOKUP($C176,Aggregated_Input_BottomUp!$A:F,6,FALSE))</f>
        <v/>
      </c>
      <c r="I176" s="6" t="str">
        <f>IF(VLOOKUP($C176,Aggregated_Input_BottomUp!$A:G,7,FALSE)=0,"", VLOOKUP($C176,Aggregated_Input_BottomUp!$A:G,7,FALSE))</f>
        <v/>
      </c>
      <c r="J176" s="36">
        <f t="shared" si="1"/>
        <v>0</v>
      </c>
      <c r="K176" s="6"/>
      <c r="L176" s="6"/>
      <c r="M176" s="6"/>
      <c r="N176" s="6"/>
      <c r="O176" s="6"/>
      <c r="P176" s="6"/>
      <c r="Q176" s="6"/>
      <c r="R176" s="6"/>
      <c r="S176" s="6"/>
      <c r="T176" s="6"/>
    </row>
    <row r="177" spans="1:20" ht="15.75" customHeight="1">
      <c r="A177" s="91" t="s">
        <v>212</v>
      </c>
      <c r="B177" s="20" t="s">
        <v>873</v>
      </c>
      <c r="C177" s="23" t="str">
        <f t="shared" si="0"/>
        <v>Feedback Animal service</v>
      </c>
      <c r="D177" s="26" t="e">
        <f>IF(VLOOKUP(C177,Aggregated_Input_BottomUp!A:B,2,FALSE)=0,"",VLOOKUP(C177,Aggregated_Input_BottomUp!A:B,2,FALSE))</f>
        <v>#N/A</v>
      </c>
      <c r="E177" s="6" t="e">
        <f>IF(VLOOKUP($C177,Aggregated_Input_BottomUp!$A:C,3,FALSE)=0,"", VLOOKUP($C177,Aggregated_Input_BottomUp!$A:C,3,FALSE))</f>
        <v>#N/A</v>
      </c>
      <c r="F177" s="6" t="e">
        <f>IF(VLOOKUP($C177,Aggregated_Input_BottomUp!$A:D,4,FALSE)=0,"", VLOOKUP($C177,Aggregated_Input_BottomUp!$A:D,4,FALSE))</f>
        <v>#N/A</v>
      </c>
      <c r="G177" s="6" t="e">
        <f>IF(VLOOKUP($C177,Aggregated_Input_BottomUp!$A:E,5,FALSE)=0,"", VLOOKUP($C177,Aggregated_Input_BottomUp!$A:E,5,FALSE))</f>
        <v>#N/A</v>
      </c>
      <c r="H177" s="6" t="e">
        <f>IF(VLOOKUP($C177,Aggregated_Input_BottomUp!$A:F,6,FALSE)=0,"", VLOOKUP($C177,Aggregated_Input_BottomUp!$A:F,6,FALSE))</f>
        <v>#N/A</v>
      </c>
      <c r="I177" s="6" t="e">
        <f>IF(VLOOKUP($C177,Aggregated_Input_BottomUp!$A:G,7,FALSE)=0,"", VLOOKUP($C177,Aggregated_Input_BottomUp!$A:G,7,FALSE))</f>
        <v>#N/A</v>
      </c>
      <c r="J177" s="36">
        <f t="shared" si="1"/>
        <v>5</v>
      </c>
      <c r="K177" s="6"/>
      <c r="L177" s="6"/>
      <c r="M177" s="6"/>
      <c r="N177" s="6"/>
      <c r="O177" s="6"/>
      <c r="P177" s="6"/>
      <c r="Q177" s="6"/>
      <c r="R177" s="6"/>
      <c r="S177" s="6"/>
      <c r="T177" s="6"/>
    </row>
    <row r="178" spans="1:20" ht="15.75" customHeight="1">
      <c r="A178" s="91" t="s">
        <v>212</v>
      </c>
      <c r="B178" s="20" t="s">
        <v>545</v>
      </c>
      <c r="C178" s="23" t="str">
        <f t="shared" si="0"/>
        <v>Feedback Border control service</v>
      </c>
      <c r="D178" s="26" t="e">
        <f>IF(VLOOKUP(C178,Aggregated_Input_BottomUp!A:B,2,FALSE)=0,"",VLOOKUP(C178,Aggregated_Input_BottomUp!A:B,2,FALSE))</f>
        <v>#N/A</v>
      </c>
      <c r="E178" s="6" t="e">
        <f>IF(VLOOKUP($C178,Aggregated_Input_BottomUp!$A:C,3,FALSE)=0,"", VLOOKUP($C178,Aggregated_Input_BottomUp!$A:C,3,FALSE))</f>
        <v>#N/A</v>
      </c>
      <c r="F178" s="6" t="e">
        <f>IF(VLOOKUP($C178,Aggregated_Input_BottomUp!$A:D,4,FALSE)=0,"", VLOOKUP($C178,Aggregated_Input_BottomUp!$A:D,4,FALSE))</f>
        <v>#N/A</v>
      </c>
      <c r="G178" s="6" t="e">
        <f>IF(VLOOKUP($C178,Aggregated_Input_BottomUp!$A:E,5,FALSE)=0,"", VLOOKUP($C178,Aggregated_Input_BottomUp!$A:E,5,FALSE))</f>
        <v>#N/A</v>
      </c>
      <c r="H178" s="6" t="e">
        <f>IF(VLOOKUP($C178,Aggregated_Input_BottomUp!$A:F,6,FALSE)=0,"", VLOOKUP($C178,Aggregated_Input_BottomUp!$A:F,6,FALSE))</f>
        <v>#N/A</v>
      </c>
      <c r="I178" s="6" t="e">
        <f>IF(VLOOKUP($C178,Aggregated_Input_BottomUp!$A:G,7,FALSE)=0,"", VLOOKUP($C178,Aggregated_Input_BottomUp!$A:G,7,FALSE))</f>
        <v>#N/A</v>
      </c>
      <c r="J178" s="36">
        <f t="shared" si="1"/>
        <v>5</v>
      </c>
      <c r="K178" s="6"/>
      <c r="L178" s="6"/>
      <c r="M178" s="6"/>
      <c r="N178" s="6"/>
      <c r="O178" s="6"/>
      <c r="P178" s="6"/>
      <c r="Q178" s="6"/>
      <c r="R178" s="6"/>
      <c r="S178" s="6"/>
      <c r="T178" s="6"/>
    </row>
    <row r="179" spans="1:20" ht="15.75" customHeight="1">
      <c r="A179" s="91" t="s">
        <v>212</v>
      </c>
      <c r="B179" s="37" t="s">
        <v>268</v>
      </c>
      <c r="C179" s="23" t="str">
        <f t="shared" si="0"/>
        <v>Feedback Culture, sport &amp; leisure service</v>
      </c>
      <c r="D179" s="26" t="e">
        <f>IF(VLOOKUP(C179,Aggregated_Input_BottomUp!A:B,2,FALSE)=0,"",VLOOKUP(C179,Aggregated_Input_BottomUp!A:B,2,FALSE))</f>
        <v>#N/A</v>
      </c>
      <c r="E179" s="6" t="e">
        <f>IF(VLOOKUP($C179,Aggregated_Input_BottomUp!$A:C,3,FALSE)=0,"", VLOOKUP($C179,Aggregated_Input_BottomUp!$A:C,3,FALSE))</f>
        <v>#N/A</v>
      </c>
      <c r="F179" s="6" t="e">
        <f>IF(VLOOKUP($C179,Aggregated_Input_BottomUp!$A:D,4,FALSE)=0,"", VLOOKUP($C179,Aggregated_Input_BottomUp!$A:D,4,FALSE))</f>
        <v>#N/A</v>
      </c>
      <c r="G179" s="6" t="e">
        <f>IF(VLOOKUP($C179,Aggregated_Input_BottomUp!$A:E,5,FALSE)=0,"", VLOOKUP($C179,Aggregated_Input_BottomUp!$A:E,5,FALSE))</f>
        <v>#N/A</v>
      </c>
      <c r="H179" s="6" t="e">
        <f>IF(VLOOKUP($C179,Aggregated_Input_BottomUp!$A:F,6,FALSE)=0,"", VLOOKUP($C179,Aggregated_Input_BottomUp!$A:F,6,FALSE))</f>
        <v>#N/A</v>
      </c>
      <c r="I179" s="6" t="e">
        <f>IF(VLOOKUP($C179,Aggregated_Input_BottomUp!$A:G,7,FALSE)=0,"", VLOOKUP($C179,Aggregated_Input_BottomUp!$A:G,7,FALSE))</f>
        <v>#N/A</v>
      </c>
      <c r="J179" s="36">
        <f t="shared" si="1"/>
        <v>5</v>
      </c>
      <c r="K179" s="6"/>
      <c r="L179" s="6"/>
      <c r="M179" s="6"/>
      <c r="N179" s="6"/>
      <c r="O179" s="6"/>
      <c r="P179" s="6"/>
      <c r="Q179" s="6"/>
      <c r="R179" s="6"/>
      <c r="S179" s="6"/>
      <c r="T179" s="6"/>
    </row>
    <row r="180" spans="1:20" ht="15.75" customHeight="1">
      <c r="A180" s="91" t="s">
        <v>212</v>
      </c>
      <c r="B180" s="20" t="s">
        <v>2517</v>
      </c>
      <c r="C180" s="23" t="str">
        <f t="shared" si="0"/>
        <v>Feedback Defence service</v>
      </c>
      <c r="D180" s="26" t="e">
        <f>IF(VLOOKUP(C180,Aggregated_Input_BottomUp!A:B,2,FALSE)=0,"",VLOOKUP(C180,Aggregated_Input_BottomUp!A:B,2,FALSE))</f>
        <v>#N/A</v>
      </c>
      <c r="E180" s="6" t="e">
        <f>IF(VLOOKUP($C180,Aggregated_Input_BottomUp!$A:C,3,FALSE)=0,"", VLOOKUP($C180,Aggregated_Input_BottomUp!$A:C,3,FALSE))</f>
        <v>#N/A</v>
      </c>
      <c r="F180" s="6" t="e">
        <f>IF(VLOOKUP($C180,Aggregated_Input_BottomUp!$A:D,4,FALSE)=0,"", VLOOKUP($C180,Aggregated_Input_BottomUp!$A:D,4,FALSE))</f>
        <v>#N/A</v>
      </c>
      <c r="G180" s="6" t="e">
        <f>IF(VLOOKUP($C180,Aggregated_Input_BottomUp!$A:E,5,FALSE)=0,"", VLOOKUP($C180,Aggregated_Input_BottomUp!$A:E,5,FALSE))</f>
        <v>#N/A</v>
      </c>
      <c r="H180" s="6" t="e">
        <f>IF(VLOOKUP($C180,Aggregated_Input_BottomUp!$A:F,6,FALSE)=0,"", VLOOKUP($C180,Aggregated_Input_BottomUp!$A:F,6,FALSE))</f>
        <v>#N/A</v>
      </c>
      <c r="I180" s="6" t="e">
        <f>IF(VLOOKUP($C180,Aggregated_Input_BottomUp!$A:G,7,FALSE)=0,"", VLOOKUP($C180,Aggregated_Input_BottomUp!$A:G,7,FALSE))</f>
        <v>#N/A</v>
      </c>
      <c r="J180" s="36">
        <f t="shared" si="1"/>
        <v>5</v>
      </c>
      <c r="K180" s="6"/>
      <c r="L180" s="6"/>
      <c r="M180" s="6"/>
      <c r="N180" s="6"/>
      <c r="O180" s="6"/>
      <c r="P180" s="6"/>
      <c r="Q180" s="6"/>
      <c r="R180" s="6"/>
      <c r="S180" s="6"/>
      <c r="T180" s="6"/>
    </row>
    <row r="181" spans="1:20" ht="15.75" customHeight="1">
      <c r="A181" s="91" t="s">
        <v>212</v>
      </c>
      <c r="B181" s="20" t="s">
        <v>2556</v>
      </c>
      <c r="C181" s="23" t="str">
        <f t="shared" si="0"/>
        <v>Feedback Digital service</v>
      </c>
      <c r="D181" s="26" t="e">
        <f>IF(VLOOKUP(C181,Aggregated_Input_BottomUp!A:B,2,FALSE)=0,"",VLOOKUP(C181,Aggregated_Input_BottomUp!A:B,2,FALSE))</f>
        <v>#N/A</v>
      </c>
      <c r="E181" s="6" t="e">
        <f>IF(VLOOKUP($C181,Aggregated_Input_BottomUp!$A:C,3,FALSE)=0,"", VLOOKUP($C181,Aggregated_Input_BottomUp!$A:C,3,FALSE))</f>
        <v>#N/A</v>
      </c>
      <c r="F181" s="6" t="e">
        <f>IF(VLOOKUP($C181,Aggregated_Input_BottomUp!$A:D,4,FALSE)=0,"", VLOOKUP($C181,Aggregated_Input_BottomUp!$A:D,4,FALSE))</f>
        <v>#N/A</v>
      </c>
      <c r="G181" s="6" t="e">
        <f>IF(VLOOKUP($C181,Aggregated_Input_BottomUp!$A:E,5,FALSE)=0,"", VLOOKUP($C181,Aggregated_Input_BottomUp!$A:E,5,FALSE))</f>
        <v>#N/A</v>
      </c>
      <c r="H181" s="6" t="e">
        <f>IF(VLOOKUP($C181,Aggregated_Input_BottomUp!$A:F,6,FALSE)=0,"", VLOOKUP($C181,Aggregated_Input_BottomUp!$A:F,6,FALSE))</f>
        <v>#N/A</v>
      </c>
      <c r="I181" s="6" t="e">
        <f>IF(VLOOKUP($C181,Aggregated_Input_BottomUp!$A:G,7,FALSE)=0,"", VLOOKUP($C181,Aggregated_Input_BottomUp!$A:G,7,FALSE))</f>
        <v>#N/A</v>
      </c>
      <c r="J181" s="36">
        <f t="shared" si="1"/>
        <v>5</v>
      </c>
      <c r="K181" s="6"/>
      <c r="L181" s="6"/>
      <c r="M181" s="6"/>
      <c r="N181" s="6"/>
      <c r="O181" s="6"/>
      <c r="P181" s="6"/>
      <c r="Q181" s="6"/>
      <c r="R181" s="6"/>
      <c r="S181" s="6"/>
      <c r="T181" s="6"/>
    </row>
    <row r="182" spans="1:20" ht="15.75" customHeight="1">
      <c r="A182" s="91" t="s">
        <v>212</v>
      </c>
      <c r="B182" s="20" t="s">
        <v>3488</v>
      </c>
      <c r="C182" s="23" t="str">
        <f t="shared" si="0"/>
        <v>Feedback Emergencys service</v>
      </c>
      <c r="D182" s="26" t="e">
        <f>IF(VLOOKUP(C182,Aggregated_Input_BottomUp!A:B,2,FALSE)=0,"",VLOOKUP(C182,Aggregated_Input_BottomUp!A:B,2,FALSE))</f>
        <v>#N/A</v>
      </c>
      <c r="E182" s="6" t="e">
        <f>IF(VLOOKUP($C182,Aggregated_Input_BottomUp!$A:C,3,FALSE)=0,"", VLOOKUP($C182,Aggregated_Input_BottomUp!$A:C,3,FALSE))</f>
        <v>#N/A</v>
      </c>
      <c r="F182" s="6" t="e">
        <f>IF(VLOOKUP($C182,Aggregated_Input_BottomUp!$A:D,4,FALSE)=0,"", VLOOKUP($C182,Aggregated_Input_BottomUp!$A:D,4,FALSE))</f>
        <v>#N/A</v>
      </c>
      <c r="G182" s="6" t="e">
        <f>IF(VLOOKUP($C182,Aggregated_Input_BottomUp!$A:E,5,FALSE)=0,"", VLOOKUP($C182,Aggregated_Input_BottomUp!$A:E,5,FALSE))</f>
        <v>#N/A</v>
      </c>
      <c r="H182" s="6" t="e">
        <f>IF(VLOOKUP($C182,Aggregated_Input_BottomUp!$A:F,6,FALSE)=0,"", VLOOKUP($C182,Aggregated_Input_BottomUp!$A:F,6,FALSE))</f>
        <v>#N/A</v>
      </c>
      <c r="I182" s="6" t="e">
        <f>IF(VLOOKUP($C182,Aggregated_Input_BottomUp!$A:G,7,FALSE)=0,"", VLOOKUP($C182,Aggregated_Input_BottomUp!$A:G,7,FALSE))</f>
        <v>#N/A</v>
      </c>
      <c r="J182" s="36">
        <f t="shared" si="1"/>
        <v>5</v>
      </c>
      <c r="K182" s="6"/>
      <c r="L182" s="6"/>
      <c r="M182" s="6"/>
      <c r="N182" s="6"/>
      <c r="O182" s="6"/>
      <c r="P182" s="6"/>
      <c r="Q182" s="6"/>
      <c r="R182" s="6"/>
      <c r="S182" s="6"/>
      <c r="T182" s="6"/>
    </row>
    <row r="183" spans="1:20" ht="15.75" customHeight="1">
      <c r="A183" s="91" t="s">
        <v>212</v>
      </c>
      <c r="B183" s="20" t="s">
        <v>169</v>
      </c>
      <c r="C183" s="23" t="str">
        <f t="shared" si="0"/>
        <v>Feedback Environmental service</v>
      </c>
      <c r="D183" s="26" t="e">
        <f>IF(VLOOKUP(C183,Aggregated_Input_BottomUp!A:B,2,FALSE)=0,"",VLOOKUP(C183,Aggregated_Input_BottomUp!A:B,2,FALSE))</f>
        <v>#N/A</v>
      </c>
      <c r="E183" s="6" t="e">
        <f>IF(VLOOKUP($C183,Aggregated_Input_BottomUp!$A:C,3,FALSE)=0,"", VLOOKUP($C183,Aggregated_Input_BottomUp!$A:C,3,FALSE))</f>
        <v>#N/A</v>
      </c>
      <c r="F183" s="6" t="e">
        <f>IF(VLOOKUP($C183,Aggregated_Input_BottomUp!$A:D,4,FALSE)=0,"", VLOOKUP($C183,Aggregated_Input_BottomUp!$A:D,4,FALSE))</f>
        <v>#N/A</v>
      </c>
      <c r="G183" s="6" t="e">
        <f>IF(VLOOKUP($C183,Aggregated_Input_BottomUp!$A:E,5,FALSE)=0,"", VLOOKUP($C183,Aggregated_Input_BottomUp!$A:E,5,FALSE))</f>
        <v>#N/A</v>
      </c>
      <c r="H183" s="6" t="e">
        <f>IF(VLOOKUP($C183,Aggregated_Input_BottomUp!$A:F,6,FALSE)=0,"", VLOOKUP($C183,Aggregated_Input_BottomUp!$A:F,6,FALSE))</f>
        <v>#N/A</v>
      </c>
      <c r="I183" s="6" t="e">
        <f>IF(VLOOKUP($C183,Aggregated_Input_BottomUp!$A:G,7,FALSE)=0,"", VLOOKUP($C183,Aggregated_Input_BottomUp!$A:G,7,FALSE))</f>
        <v>#N/A</v>
      </c>
      <c r="J183" s="36">
        <f t="shared" si="1"/>
        <v>5</v>
      </c>
      <c r="K183" s="6"/>
      <c r="L183" s="6"/>
      <c r="M183" s="6"/>
      <c r="N183" s="6"/>
      <c r="O183" s="6"/>
      <c r="P183" s="6"/>
      <c r="Q183" s="6"/>
      <c r="R183" s="6"/>
      <c r="S183" s="6"/>
      <c r="T183" s="6"/>
    </row>
    <row r="184" spans="1:20" ht="15.75" customHeight="1">
      <c r="A184" s="91" t="s">
        <v>212</v>
      </c>
      <c r="B184" s="20" t="s">
        <v>734</v>
      </c>
      <c r="C184" s="23" t="str">
        <f t="shared" si="0"/>
        <v>Feedback Family service</v>
      </c>
      <c r="D184" s="26" t="e">
        <f>IF(VLOOKUP(C184,Aggregated_Input_BottomUp!A:B,2,FALSE)=0,"",VLOOKUP(C184,Aggregated_Input_BottomUp!A:B,2,FALSE))</f>
        <v>#N/A</v>
      </c>
      <c r="E184" s="6" t="e">
        <f>IF(VLOOKUP($C184,Aggregated_Input_BottomUp!$A:C,3,FALSE)=0,"", VLOOKUP($C184,Aggregated_Input_BottomUp!$A:C,3,FALSE))</f>
        <v>#N/A</v>
      </c>
      <c r="F184" s="6" t="e">
        <f>IF(VLOOKUP($C184,Aggregated_Input_BottomUp!$A:D,4,FALSE)=0,"", VLOOKUP($C184,Aggregated_Input_BottomUp!$A:D,4,FALSE))</f>
        <v>#N/A</v>
      </c>
      <c r="G184" s="6" t="e">
        <f>IF(VLOOKUP($C184,Aggregated_Input_BottomUp!$A:E,5,FALSE)=0,"", VLOOKUP($C184,Aggregated_Input_BottomUp!$A:E,5,FALSE))</f>
        <v>#N/A</v>
      </c>
      <c r="H184" s="6" t="e">
        <f>IF(VLOOKUP($C184,Aggregated_Input_BottomUp!$A:F,6,FALSE)=0,"", VLOOKUP($C184,Aggregated_Input_BottomUp!$A:F,6,FALSE))</f>
        <v>#N/A</v>
      </c>
      <c r="I184" s="6" t="e">
        <f>IF(VLOOKUP($C184,Aggregated_Input_BottomUp!$A:G,7,FALSE)=0,"", VLOOKUP($C184,Aggregated_Input_BottomUp!$A:G,7,FALSE))</f>
        <v>#N/A</v>
      </c>
      <c r="J184" s="36">
        <f t="shared" si="1"/>
        <v>5</v>
      </c>
      <c r="K184" s="6"/>
      <c r="L184" s="6"/>
      <c r="M184" s="6"/>
      <c r="N184" s="6"/>
      <c r="O184" s="6"/>
      <c r="P184" s="6"/>
      <c r="Q184" s="6"/>
      <c r="R184" s="6"/>
      <c r="S184" s="6"/>
      <c r="T184" s="6"/>
    </row>
    <row r="185" spans="1:20" ht="15.75" customHeight="1">
      <c r="A185" s="91" t="s">
        <v>212</v>
      </c>
      <c r="B185" s="20" t="s">
        <v>747</v>
      </c>
      <c r="C185" s="23" t="str">
        <f t="shared" si="0"/>
        <v>Feedback Health care service</v>
      </c>
      <c r="D185" s="26" t="e">
        <f>IF(VLOOKUP(C185,Aggregated_Input_BottomUp!A:B,2,FALSE)=0,"",VLOOKUP(C185,Aggregated_Input_BottomUp!A:B,2,FALSE))</f>
        <v>#N/A</v>
      </c>
      <c r="E185" s="6" t="e">
        <f>IF(VLOOKUP($C185,Aggregated_Input_BottomUp!$A:C,3,FALSE)=0,"", VLOOKUP($C185,Aggregated_Input_BottomUp!$A:C,3,FALSE))</f>
        <v>#N/A</v>
      </c>
      <c r="F185" s="6" t="e">
        <f>IF(VLOOKUP($C185,Aggregated_Input_BottomUp!$A:D,4,FALSE)=0,"", VLOOKUP($C185,Aggregated_Input_BottomUp!$A:D,4,FALSE))</f>
        <v>#N/A</v>
      </c>
      <c r="G185" s="6" t="e">
        <f>IF(VLOOKUP($C185,Aggregated_Input_BottomUp!$A:E,5,FALSE)=0,"", VLOOKUP($C185,Aggregated_Input_BottomUp!$A:E,5,FALSE))</f>
        <v>#N/A</v>
      </c>
      <c r="H185" s="6" t="e">
        <f>IF(VLOOKUP($C185,Aggregated_Input_BottomUp!$A:F,6,FALSE)=0,"", VLOOKUP($C185,Aggregated_Input_BottomUp!$A:F,6,FALSE))</f>
        <v>#N/A</v>
      </c>
      <c r="I185" s="6" t="e">
        <f>IF(VLOOKUP($C185,Aggregated_Input_BottomUp!$A:G,7,FALSE)=0,"", VLOOKUP($C185,Aggregated_Input_BottomUp!$A:G,7,FALSE))</f>
        <v>#N/A</v>
      </c>
      <c r="J185" s="36">
        <f t="shared" si="1"/>
        <v>5</v>
      </c>
      <c r="K185" s="6"/>
      <c r="L185" s="6"/>
      <c r="M185" s="6"/>
      <c r="N185" s="6"/>
      <c r="O185" s="6"/>
      <c r="P185" s="6"/>
      <c r="Q185" s="6"/>
      <c r="R185" s="6"/>
      <c r="S185" s="6"/>
      <c r="T185" s="6"/>
    </row>
    <row r="186" spans="1:20" ht="15.75" customHeight="1">
      <c r="A186" s="91" t="s">
        <v>212</v>
      </c>
      <c r="B186" s="20" t="s">
        <v>751</v>
      </c>
      <c r="C186" s="23" t="str">
        <f t="shared" si="0"/>
        <v>Feedback Legal service</v>
      </c>
      <c r="D186" s="26" t="e">
        <f>IF(VLOOKUP(C186,Aggregated_Input_BottomUp!A:B,2,FALSE)=0,"",VLOOKUP(C186,Aggregated_Input_BottomUp!A:B,2,FALSE))</f>
        <v>#N/A</v>
      </c>
      <c r="E186" s="6" t="e">
        <f>IF(VLOOKUP($C186,Aggregated_Input_BottomUp!$A:C,3,FALSE)=0,"", VLOOKUP($C186,Aggregated_Input_BottomUp!$A:C,3,FALSE))</f>
        <v>#N/A</v>
      </c>
      <c r="F186" s="6" t="e">
        <f>IF(VLOOKUP($C186,Aggregated_Input_BottomUp!$A:D,4,FALSE)=0,"", VLOOKUP($C186,Aggregated_Input_BottomUp!$A:D,4,FALSE))</f>
        <v>#N/A</v>
      </c>
      <c r="G186" s="6" t="e">
        <f>IF(VLOOKUP($C186,Aggregated_Input_BottomUp!$A:E,5,FALSE)=0,"", VLOOKUP($C186,Aggregated_Input_BottomUp!$A:E,5,FALSE))</f>
        <v>#N/A</v>
      </c>
      <c r="H186" s="6" t="e">
        <f>IF(VLOOKUP($C186,Aggregated_Input_BottomUp!$A:F,6,FALSE)=0,"", VLOOKUP($C186,Aggregated_Input_BottomUp!$A:F,6,FALSE))</f>
        <v>#N/A</v>
      </c>
      <c r="I186" s="6" t="e">
        <f>IF(VLOOKUP($C186,Aggregated_Input_BottomUp!$A:G,7,FALSE)=0,"", VLOOKUP($C186,Aggregated_Input_BottomUp!$A:G,7,FALSE))</f>
        <v>#N/A</v>
      </c>
      <c r="J186" s="36">
        <f t="shared" si="1"/>
        <v>5</v>
      </c>
      <c r="K186" s="6"/>
      <c r="L186" s="6"/>
      <c r="M186" s="6"/>
      <c r="N186" s="6"/>
      <c r="O186" s="6"/>
      <c r="P186" s="6"/>
      <c r="Q186" s="6"/>
      <c r="R186" s="6"/>
      <c r="S186" s="6"/>
      <c r="T186" s="6"/>
    </row>
    <row r="187" spans="1:20" ht="15.75" customHeight="1">
      <c r="A187" s="91" t="s">
        <v>212</v>
      </c>
      <c r="B187" s="20" t="s">
        <v>1002</v>
      </c>
      <c r="C187" s="23" t="str">
        <f t="shared" si="0"/>
        <v>Feedback Life event &amp; identity service</v>
      </c>
      <c r="D187" s="26" t="e">
        <f>IF(VLOOKUP(C187,Aggregated_Input_BottomUp!A:B,2,FALSE)=0,"",VLOOKUP(C187,Aggregated_Input_BottomUp!A:B,2,FALSE))</f>
        <v>#N/A</v>
      </c>
      <c r="E187" s="6" t="e">
        <f>IF(VLOOKUP($C187,Aggregated_Input_BottomUp!$A:C,3,FALSE)=0,"", VLOOKUP($C187,Aggregated_Input_BottomUp!$A:C,3,FALSE))</f>
        <v>#N/A</v>
      </c>
      <c r="F187" s="6" t="e">
        <f>IF(VLOOKUP($C187,Aggregated_Input_BottomUp!$A:D,4,FALSE)=0,"", VLOOKUP($C187,Aggregated_Input_BottomUp!$A:D,4,FALSE))</f>
        <v>#N/A</v>
      </c>
      <c r="G187" s="6" t="e">
        <f>IF(VLOOKUP($C187,Aggregated_Input_BottomUp!$A:E,5,FALSE)=0,"", VLOOKUP($C187,Aggregated_Input_BottomUp!$A:E,5,FALSE))</f>
        <v>#N/A</v>
      </c>
      <c r="H187" s="6" t="e">
        <f>IF(VLOOKUP($C187,Aggregated_Input_BottomUp!$A:F,6,FALSE)=0,"", VLOOKUP($C187,Aggregated_Input_BottomUp!$A:F,6,FALSE))</f>
        <v>#N/A</v>
      </c>
      <c r="I187" s="6" t="e">
        <f>IF(VLOOKUP($C187,Aggregated_Input_BottomUp!$A:G,7,FALSE)=0,"", VLOOKUP($C187,Aggregated_Input_BottomUp!$A:G,7,FALSE))</f>
        <v>#N/A</v>
      </c>
      <c r="J187" s="36">
        <f t="shared" si="1"/>
        <v>5</v>
      </c>
      <c r="K187" s="6"/>
      <c r="L187" s="6"/>
      <c r="M187" s="6"/>
      <c r="N187" s="6"/>
      <c r="O187" s="6"/>
      <c r="P187" s="6"/>
      <c r="Q187" s="6"/>
      <c r="R187" s="6"/>
      <c r="S187" s="6"/>
      <c r="T187" s="6"/>
    </row>
    <row r="188" spans="1:20" ht="15.75" customHeight="1">
      <c r="A188" s="91" t="s">
        <v>212</v>
      </c>
      <c r="B188" s="37" t="s">
        <v>756</v>
      </c>
      <c r="C188" s="23" t="str">
        <f t="shared" si="0"/>
        <v>Feedback Manufacturing service</v>
      </c>
      <c r="D188" s="26" t="e">
        <f>IF(VLOOKUP(C188,Aggregated_Input_BottomUp!A:B,2,FALSE)=0,"",VLOOKUP(C188,Aggregated_Input_BottomUp!A:B,2,FALSE))</f>
        <v>#N/A</v>
      </c>
      <c r="E188" s="6" t="e">
        <f>IF(VLOOKUP($C188,Aggregated_Input_BottomUp!$A:C,3,FALSE)=0,"", VLOOKUP($C188,Aggregated_Input_BottomUp!$A:C,3,FALSE))</f>
        <v>#N/A</v>
      </c>
      <c r="F188" s="6" t="e">
        <f>IF(VLOOKUP($C188,Aggregated_Input_BottomUp!$A:D,4,FALSE)=0,"", VLOOKUP($C188,Aggregated_Input_BottomUp!$A:D,4,FALSE))</f>
        <v>#N/A</v>
      </c>
      <c r="G188" s="6" t="e">
        <f>IF(VLOOKUP($C188,Aggregated_Input_BottomUp!$A:E,5,FALSE)=0,"", VLOOKUP($C188,Aggregated_Input_BottomUp!$A:E,5,FALSE))</f>
        <v>#N/A</v>
      </c>
      <c r="H188" s="6" t="e">
        <f>IF(VLOOKUP($C188,Aggregated_Input_BottomUp!$A:F,6,FALSE)=0,"", VLOOKUP($C188,Aggregated_Input_BottomUp!$A:F,6,FALSE))</f>
        <v>#N/A</v>
      </c>
      <c r="I188" s="6" t="e">
        <f>IF(VLOOKUP($C188,Aggregated_Input_BottomUp!$A:G,7,FALSE)=0,"", VLOOKUP($C188,Aggregated_Input_BottomUp!$A:G,7,FALSE))</f>
        <v>#N/A</v>
      </c>
      <c r="J188" s="36">
        <f t="shared" si="1"/>
        <v>5</v>
      </c>
      <c r="K188" s="6"/>
      <c r="L188" s="6"/>
      <c r="M188" s="6"/>
      <c r="N188" s="6"/>
      <c r="O188" s="6"/>
      <c r="P188" s="6"/>
      <c r="Q188" s="6"/>
      <c r="R188" s="6"/>
      <c r="S188" s="6"/>
      <c r="T188" s="6"/>
    </row>
    <row r="189" spans="1:20" ht="15.75" customHeight="1">
      <c r="A189" s="91" t="s">
        <v>212</v>
      </c>
      <c r="B189" s="20" t="s">
        <v>416</v>
      </c>
      <c r="C189" s="23" t="str">
        <f t="shared" si="0"/>
        <v>Feedback Media service</v>
      </c>
      <c r="D189" s="26" t="e">
        <f>IF(VLOOKUP(C189,Aggregated_Input_BottomUp!A:B,2,FALSE)=0,"",VLOOKUP(C189,Aggregated_Input_BottomUp!A:B,2,FALSE))</f>
        <v>#N/A</v>
      </c>
      <c r="E189" s="6" t="e">
        <f>IF(VLOOKUP($C189,Aggregated_Input_BottomUp!$A:C,3,FALSE)=0,"", VLOOKUP($C189,Aggregated_Input_BottomUp!$A:C,3,FALSE))</f>
        <v>#N/A</v>
      </c>
      <c r="F189" s="6" t="e">
        <f>IF(VLOOKUP($C189,Aggregated_Input_BottomUp!$A:D,4,FALSE)=0,"", VLOOKUP($C189,Aggregated_Input_BottomUp!$A:D,4,FALSE))</f>
        <v>#N/A</v>
      </c>
      <c r="G189" s="6" t="e">
        <f>IF(VLOOKUP($C189,Aggregated_Input_BottomUp!$A:E,5,FALSE)=0,"", VLOOKUP($C189,Aggregated_Input_BottomUp!$A:E,5,FALSE))</f>
        <v>#N/A</v>
      </c>
      <c r="H189" s="6" t="e">
        <f>IF(VLOOKUP($C189,Aggregated_Input_BottomUp!$A:F,6,FALSE)=0,"", VLOOKUP($C189,Aggregated_Input_BottomUp!$A:F,6,FALSE))</f>
        <v>#N/A</v>
      </c>
      <c r="I189" s="6" t="e">
        <f>IF(VLOOKUP($C189,Aggregated_Input_BottomUp!$A:G,7,FALSE)=0,"", VLOOKUP($C189,Aggregated_Input_BottomUp!$A:G,7,FALSE))</f>
        <v>#N/A</v>
      </c>
      <c r="J189" s="36">
        <f t="shared" si="1"/>
        <v>5</v>
      </c>
      <c r="K189" s="6"/>
      <c r="L189" s="6"/>
      <c r="M189" s="6"/>
      <c r="N189" s="6"/>
      <c r="O189" s="6"/>
      <c r="P189" s="6"/>
      <c r="Q189" s="6"/>
      <c r="R189" s="6"/>
      <c r="S189" s="6"/>
      <c r="T189" s="6"/>
    </row>
    <row r="190" spans="1:20" ht="15.75" customHeight="1">
      <c r="A190" s="91" t="s">
        <v>212</v>
      </c>
      <c r="B190" s="20" t="s">
        <v>1471</v>
      </c>
      <c r="C190" s="23" t="str">
        <f t="shared" si="0"/>
        <v>Feedback Monetary policy service</v>
      </c>
      <c r="D190" s="26" t="e">
        <f>IF(VLOOKUP(C190,Aggregated_Input_BottomUp!A:B,2,FALSE)=0,"",VLOOKUP(C190,Aggregated_Input_BottomUp!A:B,2,FALSE))</f>
        <v>#N/A</v>
      </c>
      <c r="E190" s="6" t="e">
        <f>IF(VLOOKUP($C190,Aggregated_Input_BottomUp!$A:C,3,FALSE)=0,"", VLOOKUP($C190,Aggregated_Input_BottomUp!$A:C,3,FALSE))</f>
        <v>#N/A</v>
      </c>
      <c r="F190" s="6" t="e">
        <f>IF(VLOOKUP($C190,Aggregated_Input_BottomUp!$A:D,4,FALSE)=0,"", VLOOKUP($C190,Aggregated_Input_BottomUp!$A:D,4,FALSE))</f>
        <v>#N/A</v>
      </c>
      <c r="G190" s="6" t="e">
        <f>IF(VLOOKUP($C190,Aggregated_Input_BottomUp!$A:E,5,FALSE)=0,"", VLOOKUP($C190,Aggregated_Input_BottomUp!$A:E,5,FALSE))</f>
        <v>#N/A</v>
      </c>
      <c r="H190" s="6" t="e">
        <f>IF(VLOOKUP($C190,Aggregated_Input_BottomUp!$A:F,6,FALSE)=0,"", VLOOKUP($C190,Aggregated_Input_BottomUp!$A:F,6,FALSE))</f>
        <v>#N/A</v>
      </c>
      <c r="I190" s="6" t="e">
        <f>IF(VLOOKUP($C190,Aggregated_Input_BottomUp!$A:G,7,FALSE)=0,"", VLOOKUP($C190,Aggregated_Input_BottomUp!$A:G,7,FALSE))</f>
        <v>#N/A</v>
      </c>
      <c r="J190" s="36">
        <f t="shared" si="1"/>
        <v>5</v>
      </c>
      <c r="K190" s="6"/>
      <c r="L190" s="6"/>
      <c r="M190" s="6"/>
      <c r="N190" s="6"/>
      <c r="O190" s="6"/>
      <c r="P190" s="6"/>
      <c r="Q190" s="6"/>
      <c r="R190" s="6"/>
      <c r="S190" s="6"/>
      <c r="T190" s="6"/>
    </row>
    <row r="191" spans="1:20" ht="15.75" customHeight="1">
      <c r="A191" s="91" t="s">
        <v>212</v>
      </c>
      <c r="B191" s="20" t="s">
        <v>3485</v>
      </c>
      <c r="C191" s="23" t="str">
        <f t="shared" si="0"/>
        <v>Feedback Money and debt service</v>
      </c>
      <c r="D191" s="26" t="e">
        <f>IF(VLOOKUP(C191,Aggregated_Input_BottomUp!A:B,2,FALSE)=0,"",VLOOKUP(C191,Aggregated_Input_BottomUp!A:B,2,FALSE))</f>
        <v>#N/A</v>
      </c>
      <c r="E191" s="6" t="e">
        <f>IF(VLOOKUP($C191,Aggregated_Input_BottomUp!$A:C,3,FALSE)=0,"", VLOOKUP($C191,Aggregated_Input_BottomUp!$A:C,3,FALSE))</f>
        <v>#N/A</v>
      </c>
      <c r="F191" s="6" t="e">
        <f>IF(VLOOKUP($C191,Aggregated_Input_BottomUp!$A:D,4,FALSE)=0,"", VLOOKUP($C191,Aggregated_Input_BottomUp!$A:D,4,FALSE))</f>
        <v>#N/A</v>
      </c>
      <c r="G191" s="6" t="e">
        <f>IF(VLOOKUP($C191,Aggregated_Input_BottomUp!$A:E,5,FALSE)=0,"", VLOOKUP($C191,Aggregated_Input_BottomUp!$A:E,5,FALSE))</f>
        <v>#N/A</v>
      </c>
      <c r="H191" s="6" t="e">
        <f>IF(VLOOKUP($C191,Aggregated_Input_BottomUp!$A:F,6,FALSE)=0,"", VLOOKUP($C191,Aggregated_Input_BottomUp!$A:F,6,FALSE))</f>
        <v>#N/A</v>
      </c>
      <c r="I191" s="6" t="e">
        <f>IF(VLOOKUP($C191,Aggregated_Input_BottomUp!$A:G,7,FALSE)=0,"", VLOOKUP($C191,Aggregated_Input_BottomUp!$A:G,7,FALSE))</f>
        <v>#N/A</v>
      </c>
      <c r="J191" s="36">
        <f t="shared" si="1"/>
        <v>5</v>
      </c>
      <c r="K191" s="6"/>
      <c r="L191" s="6"/>
      <c r="M191" s="6"/>
      <c r="N191" s="6"/>
      <c r="O191" s="6"/>
      <c r="P191" s="6"/>
      <c r="Q191" s="6"/>
      <c r="R191" s="6"/>
      <c r="S191" s="6"/>
      <c r="T191" s="6"/>
    </row>
    <row r="192" spans="1:20" ht="15.75" customHeight="1">
      <c r="A192" s="91" t="s">
        <v>212</v>
      </c>
      <c r="B192" s="20" t="s">
        <v>1063</v>
      </c>
      <c r="C192" s="23" t="str">
        <f t="shared" si="0"/>
        <v>Feedback Natural resources service</v>
      </c>
      <c r="D192" s="26" t="e">
        <f>IF(VLOOKUP(C192,Aggregated_Input_BottomUp!A:B,2,FALSE)=0,"",VLOOKUP(C192,Aggregated_Input_BottomUp!A:B,2,FALSE))</f>
        <v>#N/A</v>
      </c>
      <c r="E192" s="6" t="e">
        <f>IF(VLOOKUP($C192,Aggregated_Input_BottomUp!$A:C,3,FALSE)=0,"", VLOOKUP($C192,Aggregated_Input_BottomUp!$A:C,3,FALSE))</f>
        <v>#N/A</v>
      </c>
      <c r="F192" s="6" t="e">
        <f>IF(VLOOKUP($C192,Aggregated_Input_BottomUp!$A:D,4,FALSE)=0,"", VLOOKUP($C192,Aggregated_Input_BottomUp!$A:D,4,FALSE))</f>
        <v>#N/A</v>
      </c>
      <c r="G192" s="6" t="e">
        <f>IF(VLOOKUP($C192,Aggregated_Input_BottomUp!$A:E,5,FALSE)=0,"", VLOOKUP($C192,Aggregated_Input_BottomUp!$A:E,5,FALSE))</f>
        <v>#N/A</v>
      </c>
      <c r="H192" s="6" t="e">
        <f>IF(VLOOKUP($C192,Aggregated_Input_BottomUp!$A:F,6,FALSE)=0,"", VLOOKUP($C192,Aggregated_Input_BottomUp!$A:F,6,FALSE))</f>
        <v>#N/A</v>
      </c>
      <c r="I192" s="6" t="e">
        <f>IF(VLOOKUP($C192,Aggregated_Input_BottomUp!$A:G,7,FALSE)=0,"", VLOOKUP($C192,Aggregated_Input_BottomUp!$A:G,7,FALSE))</f>
        <v>#N/A</v>
      </c>
      <c r="J192" s="36">
        <f t="shared" si="1"/>
        <v>5</v>
      </c>
      <c r="K192" s="6"/>
      <c r="L192" s="6"/>
      <c r="M192" s="6"/>
      <c r="N192" s="6"/>
      <c r="O192" s="6"/>
      <c r="P192" s="6"/>
      <c r="Q192" s="6"/>
      <c r="R192" s="6"/>
      <c r="S192" s="6"/>
      <c r="T192" s="6"/>
    </row>
    <row r="193" spans="1:20" ht="15.75" customHeight="1">
      <c r="A193" s="91" t="s">
        <v>212</v>
      </c>
      <c r="B193" s="20" t="s">
        <v>3486</v>
      </c>
      <c r="C193" s="23" t="str">
        <f t="shared" si="0"/>
        <v>Feedback Religious service</v>
      </c>
      <c r="D193" s="26" t="e">
        <f>IF(VLOOKUP(C193,Aggregated_Input_BottomUp!A:B,2,FALSE)=0,"",VLOOKUP(C193,Aggregated_Input_BottomUp!A:B,2,FALSE))</f>
        <v>#N/A</v>
      </c>
      <c r="E193" s="6" t="e">
        <f>IF(VLOOKUP($C193,Aggregated_Input_BottomUp!$A:C,3,FALSE)=0,"", VLOOKUP($C193,Aggregated_Input_BottomUp!$A:C,3,FALSE))</f>
        <v>#N/A</v>
      </c>
      <c r="F193" s="6" t="e">
        <f>IF(VLOOKUP($C193,Aggregated_Input_BottomUp!$A:D,4,FALSE)=0,"", VLOOKUP($C193,Aggregated_Input_BottomUp!$A:D,4,FALSE))</f>
        <v>#N/A</v>
      </c>
      <c r="G193" s="6" t="e">
        <f>IF(VLOOKUP($C193,Aggregated_Input_BottomUp!$A:E,5,FALSE)=0,"", VLOOKUP($C193,Aggregated_Input_BottomUp!$A:E,5,FALSE))</f>
        <v>#N/A</v>
      </c>
      <c r="H193" s="6" t="e">
        <f>IF(VLOOKUP($C193,Aggregated_Input_BottomUp!$A:F,6,FALSE)=0,"", VLOOKUP($C193,Aggregated_Input_BottomUp!$A:F,6,FALSE))</f>
        <v>#N/A</v>
      </c>
      <c r="I193" s="6" t="e">
        <f>IF(VLOOKUP($C193,Aggregated_Input_BottomUp!$A:G,7,FALSE)=0,"", VLOOKUP($C193,Aggregated_Input_BottomUp!$A:G,7,FALSE))</f>
        <v>#N/A</v>
      </c>
      <c r="J193" s="36">
        <f t="shared" si="1"/>
        <v>5</v>
      </c>
      <c r="K193" s="6"/>
      <c r="L193" s="6"/>
      <c r="M193" s="6"/>
      <c r="N193" s="6"/>
      <c r="O193" s="6"/>
      <c r="P193" s="6"/>
      <c r="Q193" s="6"/>
      <c r="R193" s="6"/>
      <c r="S193" s="6"/>
      <c r="T193" s="6"/>
    </row>
    <row r="194" spans="1:20" ht="15.75" customHeight="1">
      <c r="A194" s="91" t="s">
        <v>212</v>
      </c>
      <c r="B194" s="20" t="s">
        <v>785</v>
      </c>
      <c r="C194" s="23" t="str">
        <f t="shared" si="0"/>
        <v>Feedback Retail service</v>
      </c>
      <c r="D194" s="26" t="e">
        <f>IF(VLOOKUP(C194,Aggregated_Input_BottomUp!A:B,2,FALSE)=0,"",VLOOKUP(C194,Aggregated_Input_BottomUp!A:B,2,FALSE))</f>
        <v>#N/A</v>
      </c>
      <c r="E194" s="6" t="e">
        <f>IF(VLOOKUP($C194,Aggregated_Input_BottomUp!$A:C,3,FALSE)=0,"", VLOOKUP($C194,Aggregated_Input_BottomUp!$A:C,3,FALSE))</f>
        <v>#N/A</v>
      </c>
      <c r="F194" s="6" t="e">
        <f>IF(VLOOKUP($C194,Aggregated_Input_BottomUp!$A:D,4,FALSE)=0,"", VLOOKUP($C194,Aggregated_Input_BottomUp!$A:D,4,FALSE))</f>
        <v>#N/A</v>
      </c>
      <c r="G194" s="6" t="e">
        <f>IF(VLOOKUP($C194,Aggregated_Input_BottomUp!$A:E,5,FALSE)=0,"", VLOOKUP($C194,Aggregated_Input_BottomUp!$A:E,5,FALSE))</f>
        <v>#N/A</v>
      </c>
      <c r="H194" s="6" t="e">
        <f>IF(VLOOKUP($C194,Aggregated_Input_BottomUp!$A:F,6,FALSE)=0,"", VLOOKUP($C194,Aggregated_Input_BottomUp!$A:F,6,FALSE))</f>
        <v>#N/A</v>
      </c>
      <c r="I194" s="6" t="e">
        <f>IF(VLOOKUP($C194,Aggregated_Input_BottomUp!$A:G,7,FALSE)=0,"", VLOOKUP($C194,Aggregated_Input_BottomUp!$A:G,7,FALSE))</f>
        <v>#N/A</v>
      </c>
      <c r="J194" s="36">
        <f t="shared" si="1"/>
        <v>5</v>
      </c>
      <c r="K194" s="6"/>
      <c r="L194" s="6"/>
      <c r="M194" s="6"/>
      <c r="N194" s="6"/>
      <c r="O194" s="6"/>
      <c r="P194" s="6"/>
      <c r="Q194" s="6"/>
      <c r="R194" s="6"/>
      <c r="S194" s="6"/>
      <c r="T194" s="6"/>
    </row>
    <row r="195" spans="1:20" ht="15.75" customHeight="1">
      <c r="A195" s="91" t="s">
        <v>212</v>
      </c>
      <c r="B195" s="20" t="s">
        <v>3487</v>
      </c>
      <c r="C195" s="23" t="str">
        <f t="shared" si="0"/>
        <v>Feedback Stock market service</v>
      </c>
      <c r="D195" s="26" t="e">
        <f>IF(VLOOKUP(C195,Aggregated_Input_BottomUp!A:B,2,FALSE)=0,"",VLOOKUP(C195,Aggregated_Input_BottomUp!A:B,2,FALSE))</f>
        <v>#N/A</v>
      </c>
      <c r="E195" s="6" t="e">
        <f>IF(VLOOKUP($C195,Aggregated_Input_BottomUp!$A:C,3,FALSE)=0,"", VLOOKUP($C195,Aggregated_Input_BottomUp!$A:C,3,FALSE))</f>
        <v>#N/A</v>
      </c>
      <c r="F195" s="6" t="e">
        <f>IF(VLOOKUP($C195,Aggregated_Input_BottomUp!$A:D,4,FALSE)=0,"", VLOOKUP($C195,Aggregated_Input_BottomUp!$A:D,4,FALSE))</f>
        <v>#N/A</v>
      </c>
      <c r="G195" s="6" t="e">
        <f>IF(VLOOKUP($C195,Aggregated_Input_BottomUp!$A:E,5,FALSE)=0,"", VLOOKUP($C195,Aggregated_Input_BottomUp!$A:E,5,FALSE))</f>
        <v>#N/A</v>
      </c>
      <c r="H195" s="6" t="e">
        <f>IF(VLOOKUP($C195,Aggregated_Input_BottomUp!$A:F,6,FALSE)=0,"", VLOOKUP($C195,Aggregated_Input_BottomUp!$A:F,6,FALSE))</f>
        <v>#N/A</v>
      </c>
      <c r="I195" s="6" t="e">
        <f>IF(VLOOKUP($C195,Aggregated_Input_BottomUp!$A:G,7,FALSE)=0,"", VLOOKUP($C195,Aggregated_Input_BottomUp!$A:G,7,FALSE))</f>
        <v>#N/A</v>
      </c>
      <c r="J195" s="36">
        <f t="shared" si="1"/>
        <v>5</v>
      </c>
      <c r="K195" s="6"/>
      <c r="L195" s="6"/>
      <c r="M195" s="6"/>
      <c r="N195" s="6"/>
      <c r="O195" s="6"/>
      <c r="P195" s="6"/>
      <c r="Q195" s="6"/>
      <c r="R195" s="6"/>
      <c r="S195" s="6"/>
      <c r="T195" s="6"/>
    </row>
    <row r="196" spans="1:20" ht="15.75" customHeight="1">
      <c r="A196" s="91" t="s">
        <v>212</v>
      </c>
      <c r="B196" s="37" t="s">
        <v>495</v>
      </c>
      <c r="C196" s="23" t="str">
        <f t="shared" si="0"/>
        <v>Feedback Utilities service</v>
      </c>
      <c r="D196" s="26" t="e">
        <f>IF(VLOOKUP(C196,Aggregated_Input_BottomUp!A:B,2,FALSE)=0,"",VLOOKUP(C196,Aggregated_Input_BottomUp!A:B,2,FALSE))</f>
        <v>#N/A</v>
      </c>
      <c r="E196" s="6" t="e">
        <f>IF(VLOOKUP($C196,Aggregated_Input_BottomUp!$A:C,3,FALSE)=0,"", VLOOKUP($C196,Aggregated_Input_BottomUp!$A:C,3,FALSE))</f>
        <v>#N/A</v>
      </c>
      <c r="F196" s="6" t="e">
        <f>IF(VLOOKUP($C196,Aggregated_Input_BottomUp!$A:D,4,FALSE)=0,"", VLOOKUP($C196,Aggregated_Input_BottomUp!$A:D,4,FALSE))</f>
        <v>#N/A</v>
      </c>
      <c r="G196" s="6" t="e">
        <f>IF(VLOOKUP($C196,Aggregated_Input_BottomUp!$A:E,5,FALSE)=0,"", VLOOKUP($C196,Aggregated_Input_BottomUp!$A:E,5,FALSE))</f>
        <v>#N/A</v>
      </c>
      <c r="H196" s="6" t="e">
        <f>IF(VLOOKUP($C196,Aggregated_Input_BottomUp!$A:F,6,FALSE)=0,"", VLOOKUP($C196,Aggregated_Input_BottomUp!$A:F,6,FALSE))</f>
        <v>#N/A</v>
      </c>
      <c r="I196" s="6" t="e">
        <f>IF(VLOOKUP($C196,Aggregated_Input_BottomUp!$A:G,7,FALSE)=0,"", VLOOKUP($C196,Aggregated_Input_BottomUp!$A:G,7,FALSE))</f>
        <v>#N/A</v>
      </c>
      <c r="J196" s="36">
        <f t="shared" si="1"/>
        <v>5</v>
      </c>
      <c r="K196" s="6"/>
      <c r="L196" s="6"/>
      <c r="M196" s="6"/>
      <c r="N196" s="6"/>
      <c r="O196" s="6"/>
      <c r="P196" s="6"/>
      <c r="Q196" s="6"/>
      <c r="R196" s="6"/>
      <c r="S196" s="6"/>
      <c r="T196" s="6"/>
    </row>
    <row r="197" spans="1:20" ht="15.75" customHeight="1">
      <c r="A197" s="91" t="s">
        <v>212</v>
      </c>
      <c r="B197" s="20" t="s">
        <v>388</v>
      </c>
      <c r="C197" s="23" t="str">
        <f t="shared" si="0"/>
        <v>Feedback Voluntary organisation &amp; charity service</v>
      </c>
      <c r="D197" s="26" t="e">
        <f>IF(VLOOKUP(C197,Aggregated_Input_BottomUp!A:B,2,FALSE)=0,"",VLOOKUP(C197,Aggregated_Input_BottomUp!A:B,2,FALSE))</f>
        <v>#N/A</v>
      </c>
      <c r="E197" s="6" t="e">
        <f>IF(VLOOKUP($C197,Aggregated_Input_BottomUp!$A:C,3,FALSE)=0,"", VLOOKUP($C197,Aggregated_Input_BottomUp!$A:C,3,FALSE))</f>
        <v>#N/A</v>
      </c>
      <c r="F197" s="6" t="e">
        <f>IF(VLOOKUP($C197,Aggregated_Input_BottomUp!$A:D,4,FALSE)=0,"", VLOOKUP($C197,Aggregated_Input_BottomUp!$A:D,4,FALSE))</f>
        <v>#N/A</v>
      </c>
      <c r="G197" s="6" t="e">
        <f>IF(VLOOKUP($C197,Aggregated_Input_BottomUp!$A:E,5,FALSE)=0,"", VLOOKUP($C197,Aggregated_Input_BottomUp!$A:E,5,FALSE))</f>
        <v>#N/A</v>
      </c>
      <c r="H197" s="6" t="e">
        <f>IF(VLOOKUP($C197,Aggregated_Input_BottomUp!$A:F,6,FALSE)=0,"", VLOOKUP($C197,Aggregated_Input_BottomUp!$A:F,6,FALSE))</f>
        <v>#N/A</v>
      </c>
      <c r="I197" s="6" t="e">
        <f>IF(VLOOKUP($C197,Aggregated_Input_BottomUp!$A:G,7,FALSE)=0,"", VLOOKUP($C197,Aggregated_Input_BottomUp!$A:G,7,FALSE))</f>
        <v>#N/A</v>
      </c>
      <c r="J197" s="36">
        <f t="shared" si="1"/>
        <v>5</v>
      </c>
      <c r="K197" s="6"/>
      <c r="L197" s="6"/>
      <c r="M197" s="6"/>
      <c r="N197" s="6"/>
      <c r="O197" s="6"/>
      <c r="P197" s="6"/>
      <c r="Q197" s="6"/>
      <c r="R197" s="6"/>
      <c r="S197" s="6"/>
      <c r="T197" s="6"/>
    </row>
    <row r="198" spans="1:20" ht="15.75" customHeight="1">
      <c r="A198" s="91" t="s">
        <v>212</v>
      </c>
      <c r="B198" s="37" t="s">
        <v>802</v>
      </c>
      <c r="C198" s="23" t="str">
        <f t="shared" si="0"/>
        <v>Feedback Welfare &amp; social care service</v>
      </c>
      <c r="D198" s="26" t="e">
        <f>IF(VLOOKUP(C198,Aggregated_Input_BottomUp!A:B,2,FALSE)=0,"",VLOOKUP(C198,Aggregated_Input_BottomUp!A:B,2,FALSE))</f>
        <v>#N/A</v>
      </c>
      <c r="E198" s="6" t="e">
        <f>IF(VLOOKUP($C198,Aggregated_Input_BottomUp!$A:C,3,FALSE)=0,"", VLOOKUP($C198,Aggregated_Input_BottomUp!$A:C,3,FALSE))</f>
        <v>#N/A</v>
      </c>
      <c r="F198" s="6" t="e">
        <f>IF(VLOOKUP($C198,Aggregated_Input_BottomUp!$A:D,4,FALSE)=0,"", VLOOKUP($C198,Aggregated_Input_BottomUp!$A:D,4,FALSE))</f>
        <v>#N/A</v>
      </c>
      <c r="G198" s="6" t="e">
        <f>IF(VLOOKUP($C198,Aggregated_Input_BottomUp!$A:E,5,FALSE)=0,"", VLOOKUP($C198,Aggregated_Input_BottomUp!$A:E,5,FALSE))</f>
        <v>#N/A</v>
      </c>
      <c r="H198" s="6" t="e">
        <f>IF(VLOOKUP($C198,Aggregated_Input_BottomUp!$A:F,6,FALSE)=0,"", VLOOKUP($C198,Aggregated_Input_BottomUp!$A:F,6,FALSE))</f>
        <v>#N/A</v>
      </c>
      <c r="I198" s="6" t="e">
        <f>IF(VLOOKUP($C198,Aggregated_Input_BottomUp!$A:G,7,FALSE)=0,"", VLOOKUP($C198,Aggregated_Input_BottomUp!$A:G,7,FALSE))</f>
        <v>#N/A</v>
      </c>
      <c r="J198" s="36">
        <f t="shared" si="1"/>
        <v>5</v>
      </c>
      <c r="K198" s="6"/>
      <c r="L198" s="6"/>
      <c r="M198" s="6"/>
      <c r="N198" s="6"/>
      <c r="O198" s="6"/>
      <c r="P198" s="6"/>
      <c r="Q198" s="6"/>
      <c r="R198" s="6"/>
      <c r="S198" s="6"/>
      <c r="T198" s="6"/>
    </row>
    <row r="199" spans="1:20" ht="15.75" customHeight="1">
      <c r="A199" s="91" t="s">
        <v>212</v>
      </c>
      <c r="B199" s="20" t="s">
        <v>68</v>
      </c>
      <c r="C199" s="23" t="str">
        <f t="shared" si="0"/>
        <v>Feedback Work service</v>
      </c>
      <c r="D199" s="26" t="e">
        <f>IF(VLOOKUP(C199,Aggregated_Input_BottomUp!A:B,2,FALSE)=0,"",VLOOKUP(C199,Aggregated_Input_BottomUp!A:B,2,FALSE))</f>
        <v>#N/A</v>
      </c>
      <c r="E199" s="6" t="e">
        <f>IF(VLOOKUP($C199,Aggregated_Input_BottomUp!$A:C,3,FALSE)=0,"", VLOOKUP($C199,Aggregated_Input_BottomUp!$A:C,3,FALSE))</f>
        <v>#N/A</v>
      </c>
      <c r="F199" s="6" t="e">
        <f>IF(VLOOKUP($C199,Aggregated_Input_BottomUp!$A:D,4,FALSE)=0,"", VLOOKUP($C199,Aggregated_Input_BottomUp!$A:D,4,FALSE))</f>
        <v>#N/A</v>
      </c>
      <c r="G199" s="6" t="e">
        <f>IF(VLOOKUP($C199,Aggregated_Input_BottomUp!$A:E,5,FALSE)=0,"", VLOOKUP($C199,Aggregated_Input_BottomUp!$A:E,5,FALSE))</f>
        <v>#N/A</v>
      </c>
      <c r="H199" s="6" t="e">
        <f>IF(VLOOKUP($C199,Aggregated_Input_BottomUp!$A:F,6,FALSE)=0,"", VLOOKUP($C199,Aggregated_Input_BottomUp!$A:F,6,FALSE))</f>
        <v>#N/A</v>
      </c>
      <c r="I199" s="6" t="e">
        <f>IF(VLOOKUP($C199,Aggregated_Input_BottomUp!$A:G,7,FALSE)=0,"", VLOOKUP($C199,Aggregated_Input_BottomUp!$A:G,7,FALSE))</f>
        <v>#N/A</v>
      </c>
      <c r="J199" s="36">
        <f t="shared" si="1"/>
        <v>5</v>
      </c>
      <c r="K199" s="6"/>
      <c r="L199" s="6"/>
      <c r="M199" s="6"/>
      <c r="N199" s="6"/>
      <c r="O199" s="6"/>
      <c r="P199" s="6"/>
      <c r="Q199" s="6"/>
      <c r="R199" s="6"/>
      <c r="S199" s="6"/>
      <c r="T199" s="6"/>
    </row>
    <row r="200" spans="1:20" ht="15.75" customHeight="1">
      <c r="A200" s="91" t="s">
        <v>212</v>
      </c>
      <c r="B200" s="37" t="s">
        <v>797</v>
      </c>
      <c r="C200" s="23" t="str">
        <f t="shared" si="0"/>
        <v>Feedback Tourism &amp; travelling service</v>
      </c>
      <c r="D200" s="26" t="e">
        <f>IF(VLOOKUP(C200,Aggregated_Input_BottomUp!A:B,2,FALSE)=0,"",VLOOKUP(C200,Aggregated_Input_BottomUp!A:B,2,FALSE))</f>
        <v>#N/A</v>
      </c>
      <c r="E200" s="6" t="e">
        <f>IF(VLOOKUP($C200,Aggregated_Input_BottomUp!$A:C,3,FALSE)=0,"", VLOOKUP($C200,Aggregated_Input_BottomUp!$A:C,3,FALSE))</f>
        <v>#N/A</v>
      </c>
      <c r="F200" s="6" t="e">
        <f>IF(VLOOKUP($C200,Aggregated_Input_BottomUp!$A:D,4,FALSE)=0,"", VLOOKUP($C200,Aggregated_Input_BottomUp!$A:D,4,FALSE))</f>
        <v>#N/A</v>
      </c>
      <c r="G200" s="6" t="e">
        <f>IF(VLOOKUP($C200,Aggregated_Input_BottomUp!$A:E,5,FALSE)=0,"", VLOOKUP($C200,Aggregated_Input_BottomUp!$A:E,5,FALSE))</f>
        <v>#N/A</v>
      </c>
      <c r="H200" s="6" t="e">
        <f>IF(VLOOKUP($C200,Aggregated_Input_BottomUp!$A:F,6,FALSE)=0,"", VLOOKUP($C200,Aggregated_Input_BottomUp!$A:F,6,FALSE))</f>
        <v>#N/A</v>
      </c>
      <c r="I200" s="6" t="e">
        <f>IF(VLOOKUP($C200,Aggregated_Input_BottomUp!$A:G,7,FALSE)=0,"", VLOOKUP($C200,Aggregated_Input_BottomUp!$A:G,7,FALSE))</f>
        <v>#N/A</v>
      </c>
      <c r="J200" s="36">
        <f t="shared" si="1"/>
        <v>5</v>
      </c>
      <c r="K200" s="6"/>
      <c r="L200" s="6"/>
      <c r="M200" s="6"/>
      <c r="N200" s="6"/>
      <c r="O200" s="6"/>
      <c r="P200" s="6"/>
      <c r="Q200" s="6"/>
      <c r="R200" s="6"/>
      <c r="S200" s="6"/>
      <c r="T200" s="6"/>
    </row>
    <row r="201" spans="1:20" ht="15.75" customHeight="1">
      <c r="A201" s="91" t="s">
        <v>265</v>
      </c>
      <c r="B201" s="20" t="s">
        <v>873</v>
      </c>
      <c r="C201" s="23" t="str">
        <f t="shared" si="0"/>
        <v>Financing Animal service</v>
      </c>
      <c r="D201" s="26" t="e">
        <f>IF(VLOOKUP(C201,Aggregated_Input_BottomUp!A:B,2,FALSE)=0,"",VLOOKUP(C201,Aggregated_Input_BottomUp!A:B,2,FALSE))</f>
        <v>#N/A</v>
      </c>
      <c r="E201" s="6" t="e">
        <f>IF(VLOOKUP($C201,Aggregated_Input_BottomUp!$A:C,3,FALSE)=0,"", VLOOKUP($C201,Aggregated_Input_BottomUp!$A:C,3,FALSE))</f>
        <v>#N/A</v>
      </c>
      <c r="F201" s="6" t="e">
        <f>IF(VLOOKUP($C201,Aggregated_Input_BottomUp!$A:D,4,FALSE)=0,"", VLOOKUP($C201,Aggregated_Input_BottomUp!$A:D,4,FALSE))</f>
        <v>#N/A</v>
      </c>
      <c r="G201" s="6" t="e">
        <f>IF(VLOOKUP($C201,Aggregated_Input_BottomUp!$A:E,5,FALSE)=0,"", VLOOKUP($C201,Aggregated_Input_BottomUp!$A:E,5,FALSE))</f>
        <v>#N/A</v>
      </c>
      <c r="H201" s="6" t="e">
        <f>IF(VLOOKUP($C201,Aggregated_Input_BottomUp!$A:F,6,FALSE)=0,"", VLOOKUP($C201,Aggregated_Input_BottomUp!$A:F,6,FALSE))</f>
        <v>#N/A</v>
      </c>
      <c r="I201" s="6" t="e">
        <f>IF(VLOOKUP($C201,Aggregated_Input_BottomUp!$A:G,7,FALSE)=0,"", VLOOKUP($C201,Aggregated_Input_BottomUp!$A:G,7,FALSE))</f>
        <v>#N/A</v>
      </c>
      <c r="J201" s="36">
        <f t="shared" si="1"/>
        <v>5</v>
      </c>
      <c r="K201" s="6"/>
      <c r="L201" s="6"/>
      <c r="M201" s="6"/>
      <c r="N201" s="6"/>
      <c r="O201" s="6"/>
      <c r="P201" s="6"/>
      <c r="Q201" s="6"/>
      <c r="R201" s="6"/>
      <c r="S201" s="6"/>
      <c r="T201" s="6"/>
    </row>
    <row r="202" spans="1:20" ht="15.75" customHeight="1">
      <c r="A202" s="91" t="s">
        <v>265</v>
      </c>
      <c r="B202" s="20" t="s">
        <v>545</v>
      </c>
      <c r="C202" s="23" t="str">
        <f t="shared" si="0"/>
        <v>Financing Border control service</v>
      </c>
      <c r="D202" s="26" t="e">
        <f>IF(VLOOKUP(C202,Aggregated_Input_BottomUp!A:B,2,FALSE)=0,"",VLOOKUP(C202,Aggregated_Input_BottomUp!A:B,2,FALSE))</f>
        <v>#N/A</v>
      </c>
      <c r="E202" s="6" t="e">
        <f>IF(VLOOKUP($C202,Aggregated_Input_BottomUp!$A:C,3,FALSE)=0,"", VLOOKUP($C202,Aggregated_Input_BottomUp!$A:C,3,FALSE))</f>
        <v>#N/A</v>
      </c>
      <c r="F202" s="6" t="e">
        <f>IF(VLOOKUP($C202,Aggregated_Input_BottomUp!$A:D,4,FALSE)=0,"", VLOOKUP($C202,Aggregated_Input_BottomUp!$A:D,4,FALSE))</f>
        <v>#N/A</v>
      </c>
      <c r="G202" s="6" t="e">
        <f>IF(VLOOKUP($C202,Aggregated_Input_BottomUp!$A:E,5,FALSE)=0,"", VLOOKUP($C202,Aggregated_Input_BottomUp!$A:E,5,FALSE))</f>
        <v>#N/A</v>
      </c>
      <c r="H202" s="6" t="e">
        <f>IF(VLOOKUP($C202,Aggregated_Input_BottomUp!$A:F,6,FALSE)=0,"", VLOOKUP($C202,Aggregated_Input_BottomUp!$A:F,6,FALSE))</f>
        <v>#N/A</v>
      </c>
      <c r="I202" s="6" t="e">
        <f>IF(VLOOKUP($C202,Aggregated_Input_BottomUp!$A:G,7,FALSE)=0,"", VLOOKUP($C202,Aggregated_Input_BottomUp!$A:G,7,FALSE))</f>
        <v>#N/A</v>
      </c>
      <c r="J202" s="36">
        <f t="shared" si="1"/>
        <v>5</v>
      </c>
      <c r="K202" s="6"/>
      <c r="L202" s="6"/>
      <c r="M202" s="6"/>
      <c r="N202" s="6"/>
      <c r="O202" s="6"/>
      <c r="P202" s="6"/>
      <c r="Q202" s="6"/>
      <c r="R202" s="6"/>
      <c r="S202" s="6"/>
      <c r="T202" s="6"/>
    </row>
    <row r="203" spans="1:20" ht="15.75" customHeight="1">
      <c r="A203" s="91" t="s">
        <v>265</v>
      </c>
      <c r="B203" s="20" t="s">
        <v>2517</v>
      </c>
      <c r="C203" s="23" t="str">
        <f t="shared" si="0"/>
        <v>Financing Defence service</v>
      </c>
      <c r="D203" s="26" t="e">
        <f>IF(VLOOKUP(C203,Aggregated_Input_BottomUp!A:B,2,FALSE)=0,"",VLOOKUP(C203,Aggregated_Input_BottomUp!A:B,2,FALSE))</f>
        <v>#N/A</v>
      </c>
      <c r="E203" s="6" t="e">
        <f>IF(VLOOKUP($C203,Aggregated_Input_BottomUp!$A:C,3,FALSE)=0,"", VLOOKUP($C203,Aggregated_Input_BottomUp!$A:C,3,FALSE))</f>
        <v>#N/A</v>
      </c>
      <c r="F203" s="6" t="e">
        <f>IF(VLOOKUP($C203,Aggregated_Input_BottomUp!$A:D,4,FALSE)=0,"", VLOOKUP($C203,Aggregated_Input_BottomUp!$A:D,4,FALSE))</f>
        <v>#N/A</v>
      </c>
      <c r="G203" s="6" t="e">
        <f>IF(VLOOKUP($C203,Aggregated_Input_BottomUp!$A:E,5,FALSE)=0,"", VLOOKUP($C203,Aggregated_Input_BottomUp!$A:E,5,FALSE))</f>
        <v>#N/A</v>
      </c>
      <c r="H203" s="6" t="e">
        <f>IF(VLOOKUP($C203,Aggregated_Input_BottomUp!$A:F,6,FALSE)=0,"", VLOOKUP($C203,Aggregated_Input_BottomUp!$A:F,6,FALSE))</f>
        <v>#N/A</v>
      </c>
      <c r="I203" s="6" t="e">
        <f>IF(VLOOKUP($C203,Aggregated_Input_BottomUp!$A:G,7,FALSE)=0,"", VLOOKUP($C203,Aggregated_Input_BottomUp!$A:G,7,FALSE))</f>
        <v>#N/A</v>
      </c>
      <c r="J203" s="36">
        <f t="shared" si="1"/>
        <v>5</v>
      </c>
      <c r="K203" s="6"/>
      <c r="L203" s="6"/>
      <c r="M203" s="6"/>
      <c r="N203" s="6"/>
      <c r="O203" s="6"/>
      <c r="P203" s="6"/>
      <c r="Q203" s="6"/>
      <c r="R203" s="6"/>
      <c r="S203" s="6"/>
      <c r="T203" s="6"/>
    </row>
    <row r="204" spans="1:20" ht="15.75" customHeight="1">
      <c r="A204" s="91" t="s">
        <v>265</v>
      </c>
      <c r="B204" s="20" t="s">
        <v>2556</v>
      </c>
      <c r="C204" s="23" t="str">
        <f t="shared" si="0"/>
        <v>Financing Digital service</v>
      </c>
      <c r="D204" s="26" t="e">
        <f>IF(VLOOKUP(C204,Aggregated_Input_BottomUp!A:B,2,FALSE)=0,"",VLOOKUP(C204,Aggregated_Input_BottomUp!A:B,2,FALSE))</f>
        <v>#N/A</v>
      </c>
      <c r="E204" s="6" t="e">
        <f>IF(VLOOKUP($C204,Aggregated_Input_BottomUp!$A:C,3,FALSE)=0,"", VLOOKUP($C204,Aggregated_Input_BottomUp!$A:C,3,FALSE))</f>
        <v>#N/A</v>
      </c>
      <c r="F204" s="6" t="e">
        <f>IF(VLOOKUP($C204,Aggregated_Input_BottomUp!$A:D,4,FALSE)=0,"", VLOOKUP($C204,Aggregated_Input_BottomUp!$A:D,4,FALSE))</f>
        <v>#N/A</v>
      </c>
      <c r="G204" s="6" t="e">
        <f>IF(VLOOKUP($C204,Aggregated_Input_BottomUp!$A:E,5,FALSE)=0,"", VLOOKUP($C204,Aggregated_Input_BottomUp!$A:E,5,FALSE))</f>
        <v>#N/A</v>
      </c>
      <c r="H204" s="6" t="e">
        <f>IF(VLOOKUP($C204,Aggregated_Input_BottomUp!$A:F,6,FALSE)=0,"", VLOOKUP($C204,Aggregated_Input_BottomUp!$A:F,6,FALSE))</f>
        <v>#N/A</v>
      </c>
      <c r="I204" s="6" t="e">
        <f>IF(VLOOKUP($C204,Aggregated_Input_BottomUp!$A:G,7,FALSE)=0,"", VLOOKUP($C204,Aggregated_Input_BottomUp!$A:G,7,FALSE))</f>
        <v>#N/A</v>
      </c>
      <c r="J204" s="36">
        <f t="shared" si="1"/>
        <v>5</v>
      </c>
      <c r="K204" s="6"/>
      <c r="L204" s="6"/>
      <c r="M204" s="6"/>
      <c r="N204" s="6"/>
      <c r="O204" s="6"/>
      <c r="P204" s="6"/>
      <c r="Q204" s="6"/>
      <c r="R204" s="6"/>
      <c r="S204" s="6"/>
      <c r="T204" s="6"/>
    </row>
    <row r="205" spans="1:20" ht="15.75" customHeight="1">
      <c r="A205" s="91" t="s">
        <v>265</v>
      </c>
      <c r="B205" s="20" t="s">
        <v>3488</v>
      </c>
      <c r="C205" s="23" t="str">
        <f t="shared" si="0"/>
        <v>Financing Emergencys service</v>
      </c>
      <c r="D205" s="26" t="e">
        <f>IF(VLOOKUP(C205,Aggregated_Input_BottomUp!A:B,2,FALSE)=0,"",VLOOKUP(C205,Aggregated_Input_BottomUp!A:B,2,FALSE))</f>
        <v>#N/A</v>
      </c>
      <c r="E205" s="6" t="e">
        <f>IF(VLOOKUP($C205,Aggregated_Input_BottomUp!$A:C,3,FALSE)=0,"", VLOOKUP($C205,Aggregated_Input_BottomUp!$A:C,3,FALSE))</f>
        <v>#N/A</v>
      </c>
      <c r="F205" s="6" t="e">
        <f>IF(VLOOKUP($C205,Aggregated_Input_BottomUp!$A:D,4,FALSE)=0,"", VLOOKUP($C205,Aggregated_Input_BottomUp!$A:D,4,FALSE))</f>
        <v>#N/A</v>
      </c>
      <c r="G205" s="6" t="e">
        <f>IF(VLOOKUP($C205,Aggregated_Input_BottomUp!$A:E,5,FALSE)=0,"", VLOOKUP($C205,Aggregated_Input_BottomUp!$A:E,5,FALSE))</f>
        <v>#N/A</v>
      </c>
      <c r="H205" s="6" t="e">
        <f>IF(VLOOKUP($C205,Aggregated_Input_BottomUp!$A:F,6,FALSE)=0,"", VLOOKUP($C205,Aggregated_Input_BottomUp!$A:F,6,FALSE))</f>
        <v>#N/A</v>
      </c>
      <c r="I205" s="6" t="e">
        <f>IF(VLOOKUP($C205,Aggregated_Input_BottomUp!$A:G,7,FALSE)=0,"", VLOOKUP($C205,Aggregated_Input_BottomUp!$A:G,7,FALSE))</f>
        <v>#N/A</v>
      </c>
      <c r="J205" s="36">
        <f t="shared" si="1"/>
        <v>5</v>
      </c>
      <c r="K205" s="6"/>
      <c r="L205" s="6"/>
      <c r="M205" s="6"/>
      <c r="N205" s="6"/>
      <c r="O205" s="6"/>
      <c r="P205" s="6"/>
      <c r="Q205" s="6"/>
      <c r="R205" s="6"/>
      <c r="S205" s="6"/>
      <c r="T205" s="6"/>
    </row>
    <row r="206" spans="1:20" ht="15.75" customHeight="1">
      <c r="A206" s="91" t="s">
        <v>265</v>
      </c>
      <c r="B206" s="37" t="s">
        <v>756</v>
      </c>
      <c r="C206" s="23" t="str">
        <f t="shared" si="0"/>
        <v>Financing Manufacturing service</v>
      </c>
      <c r="D206" s="26" t="e">
        <f>IF(VLOOKUP(C206,Aggregated_Input_BottomUp!A:B,2,FALSE)=0,"",VLOOKUP(C206,Aggregated_Input_BottomUp!A:B,2,FALSE))</f>
        <v>#N/A</v>
      </c>
      <c r="E206" s="6" t="e">
        <f>IF(VLOOKUP($C206,Aggregated_Input_BottomUp!$A:C,3,FALSE)=0,"", VLOOKUP($C206,Aggregated_Input_BottomUp!$A:C,3,FALSE))</f>
        <v>#N/A</v>
      </c>
      <c r="F206" s="6" t="e">
        <f>IF(VLOOKUP($C206,Aggregated_Input_BottomUp!$A:D,4,FALSE)=0,"", VLOOKUP($C206,Aggregated_Input_BottomUp!$A:D,4,FALSE))</f>
        <v>#N/A</v>
      </c>
      <c r="G206" s="6" t="e">
        <f>IF(VLOOKUP($C206,Aggregated_Input_BottomUp!$A:E,5,FALSE)=0,"", VLOOKUP($C206,Aggregated_Input_BottomUp!$A:E,5,FALSE))</f>
        <v>#N/A</v>
      </c>
      <c r="H206" s="6" t="e">
        <f>IF(VLOOKUP($C206,Aggregated_Input_BottomUp!$A:F,6,FALSE)=0,"", VLOOKUP($C206,Aggregated_Input_BottomUp!$A:F,6,FALSE))</f>
        <v>#N/A</v>
      </c>
      <c r="I206" s="6" t="e">
        <f>IF(VLOOKUP($C206,Aggregated_Input_BottomUp!$A:G,7,FALSE)=0,"", VLOOKUP($C206,Aggregated_Input_BottomUp!$A:G,7,FALSE))</f>
        <v>#N/A</v>
      </c>
      <c r="J206" s="36">
        <f t="shared" si="1"/>
        <v>5</v>
      </c>
      <c r="K206" s="6"/>
      <c r="L206" s="6"/>
      <c r="M206" s="6"/>
      <c r="N206" s="6"/>
      <c r="O206" s="6"/>
      <c r="P206" s="6"/>
      <c r="Q206" s="6"/>
      <c r="R206" s="6"/>
      <c r="S206" s="6"/>
      <c r="T206" s="6"/>
    </row>
    <row r="207" spans="1:20" ht="15.75" customHeight="1">
      <c r="A207" s="91" t="s">
        <v>265</v>
      </c>
      <c r="B207" s="20" t="s">
        <v>1471</v>
      </c>
      <c r="C207" s="23" t="str">
        <f t="shared" si="0"/>
        <v>Financing Monetary policy service</v>
      </c>
      <c r="D207" s="26" t="e">
        <f>IF(VLOOKUP(C207,Aggregated_Input_BottomUp!A:B,2,FALSE)=0,"",VLOOKUP(C207,Aggregated_Input_BottomUp!A:B,2,FALSE))</f>
        <v>#N/A</v>
      </c>
      <c r="E207" s="6" t="e">
        <f>IF(VLOOKUP($C207,Aggregated_Input_BottomUp!$A:C,3,FALSE)=0,"", VLOOKUP($C207,Aggregated_Input_BottomUp!$A:C,3,FALSE))</f>
        <v>#N/A</v>
      </c>
      <c r="F207" s="6" t="e">
        <f>IF(VLOOKUP($C207,Aggregated_Input_BottomUp!$A:D,4,FALSE)=0,"", VLOOKUP($C207,Aggregated_Input_BottomUp!$A:D,4,FALSE))</f>
        <v>#N/A</v>
      </c>
      <c r="G207" s="6" t="e">
        <f>IF(VLOOKUP($C207,Aggregated_Input_BottomUp!$A:E,5,FALSE)=0,"", VLOOKUP($C207,Aggregated_Input_BottomUp!$A:E,5,FALSE))</f>
        <v>#N/A</v>
      </c>
      <c r="H207" s="6" t="e">
        <f>IF(VLOOKUP($C207,Aggregated_Input_BottomUp!$A:F,6,FALSE)=0,"", VLOOKUP($C207,Aggregated_Input_BottomUp!$A:F,6,FALSE))</f>
        <v>#N/A</v>
      </c>
      <c r="I207" s="6" t="e">
        <f>IF(VLOOKUP($C207,Aggregated_Input_BottomUp!$A:G,7,FALSE)=0,"", VLOOKUP($C207,Aggregated_Input_BottomUp!$A:G,7,FALSE))</f>
        <v>#N/A</v>
      </c>
      <c r="J207" s="36">
        <f t="shared" si="1"/>
        <v>5</v>
      </c>
      <c r="K207" s="6"/>
      <c r="L207" s="6"/>
      <c r="M207" s="6"/>
      <c r="N207" s="6"/>
      <c r="O207" s="6"/>
      <c r="P207" s="6"/>
      <c r="Q207" s="6"/>
      <c r="R207" s="6"/>
      <c r="S207" s="6"/>
      <c r="T207" s="6"/>
    </row>
    <row r="208" spans="1:20" ht="15.75" customHeight="1">
      <c r="A208" s="91" t="s">
        <v>265</v>
      </c>
      <c r="B208" s="20" t="s">
        <v>3485</v>
      </c>
      <c r="C208" s="23" t="str">
        <f t="shared" si="0"/>
        <v>Financing Money and debt service</v>
      </c>
      <c r="D208" s="26" t="e">
        <f>IF(VLOOKUP(C208,Aggregated_Input_BottomUp!A:B,2,FALSE)=0,"",VLOOKUP(C208,Aggregated_Input_BottomUp!A:B,2,FALSE))</f>
        <v>#N/A</v>
      </c>
      <c r="E208" s="6" t="e">
        <f>IF(VLOOKUP($C208,Aggregated_Input_BottomUp!$A:C,3,FALSE)=0,"", VLOOKUP($C208,Aggregated_Input_BottomUp!$A:C,3,FALSE))</f>
        <v>#N/A</v>
      </c>
      <c r="F208" s="6" t="e">
        <f>IF(VLOOKUP($C208,Aggregated_Input_BottomUp!$A:D,4,FALSE)=0,"", VLOOKUP($C208,Aggregated_Input_BottomUp!$A:D,4,FALSE))</f>
        <v>#N/A</v>
      </c>
      <c r="G208" s="6" t="e">
        <f>IF(VLOOKUP($C208,Aggregated_Input_BottomUp!$A:E,5,FALSE)=0,"", VLOOKUP($C208,Aggregated_Input_BottomUp!$A:E,5,FALSE))</f>
        <v>#N/A</v>
      </c>
      <c r="H208" s="6" t="e">
        <f>IF(VLOOKUP($C208,Aggregated_Input_BottomUp!$A:F,6,FALSE)=0,"", VLOOKUP($C208,Aggregated_Input_BottomUp!$A:F,6,FALSE))</f>
        <v>#N/A</v>
      </c>
      <c r="I208" s="6" t="e">
        <f>IF(VLOOKUP($C208,Aggregated_Input_BottomUp!$A:G,7,FALSE)=0,"", VLOOKUP($C208,Aggregated_Input_BottomUp!$A:G,7,FALSE))</f>
        <v>#N/A</v>
      </c>
      <c r="J208" s="36">
        <f t="shared" si="1"/>
        <v>5</v>
      </c>
      <c r="K208" s="6"/>
      <c r="L208" s="6"/>
      <c r="M208" s="6"/>
      <c r="N208" s="6"/>
      <c r="O208" s="6"/>
      <c r="P208" s="6"/>
      <c r="Q208" s="6"/>
      <c r="R208" s="6"/>
      <c r="S208" s="6"/>
      <c r="T208" s="6"/>
    </row>
    <row r="209" spans="1:20" ht="15.75" customHeight="1">
      <c r="A209" s="91" t="s">
        <v>265</v>
      </c>
      <c r="B209" s="20" t="s">
        <v>1063</v>
      </c>
      <c r="C209" s="23" t="str">
        <f t="shared" si="0"/>
        <v>Financing Natural resources service</v>
      </c>
      <c r="D209" s="26" t="e">
        <f>IF(VLOOKUP(C209,Aggregated_Input_BottomUp!A:B,2,FALSE)=0,"",VLOOKUP(C209,Aggregated_Input_BottomUp!A:B,2,FALSE))</f>
        <v>#N/A</v>
      </c>
      <c r="E209" s="6" t="e">
        <f>IF(VLOOKUP($C209,Aggregated_Input_BottomUp!$A:C,3,FALSE)=0,"", VLOOKUP($C209,Aggregated_Input_BottomUp!$A:C,3,FALSE))</f>
        <v>#N/A</v>
      </c>
      <c r="F209" s="6" t="e">
        <f>IF(VLOOKUP($C209,Aggregated_Input_BottomUp!$A:D,4,FALSE)=0,"", VLOOKUP($C209,Aggregated_Input_BottomUp!$A:D,4,FALSE))</f>
        <v>#N/A</v>
      </c>
      <c r="G209" s="6" t="e">
        <f>IF(VLOOKUP($C209,Aggregated_Input_BottomUp!$A:E,5,FALSE)=0,"", VLOOKUP($C209,Aggregated_Input_BottomUp!$A:E,5,FALSE))</f>
        <v>#N/A</v>
      </c>
      <c r="H209" s="6" t="e">
        <f>IF(VLOOKUP($C209,Aggregated_Input_BottomUp!$A:F,6,FALSE)=0,"", VLOOKUP($C209,Aggregated_Input_BottomUp!$A:F,6,FALSE))</f>
        <v>#N/A</v>
      </c>
      <c r="I209" s="6" t="e">
        <f>IF(VLOOKUP($C209,Aggregated_Input_BottomUp!$A:G,7,FALSE)=0,"", VLOOKUP($C209,Aggregated_Input_BottomUp!$A:G,7,FALSE))</f>
        <v>#N/A</v>
      </c>
      <c r="J209" s="36">
        <f t="shared" si="1"/>
        <v>5</v>
      </c>
      <c r="K209" s="6"/>
      <c r="L209" s="6"/>
      <c r="M209" s="6"/>
      <c r="N209" s="6"/>
      <c r="O209" s="6"/>
      <c r="P209" s="6"/>
      <c r="Q209" s="6"/>
      <c r="R209" s="6"/>
      <c r="S209" s="6"/>
      <c r="T209" s="6"/>
    </row>
    <row r="210" spans="1:20" ht="15.75" customHeight="1">
      <c r="A210" s="91" t="s">
        <v>265</v>
      </c>
      <c r="B210" s="20" t="s">
        <v>3486</v>
      </c>
      <c r="C210" s="23" t="str">
        <f t="shared" si="0"/>
        <v>Financing Religious service</v>
      </c>
      <c r="D210" s="26" t="e">
        <f>IF(VLOOKUP(C210,Aggregated_Input_BottomUp!A:B,2,FALSE)=0,"",VLOOKUP(C210,Aggregated_Input_BottomUp!A:B,2,FALSE))</f>
        <v>#N/A</v>
      </c>
      <c r="E210" s="6" t="e">
        <f>IF(VLOOKUP($C210,Aggregated_Input_BottomUp!$A:C,3,FALSE)=0,"", VLOOKUP($C210,Aggregated_Input_BottomUp!$A:C,3,FALSE))</f>
        <v>#N/A</v>
      </c>
      <c r="F210" s="6" t="e">
        <f>IF(VLOOKUP($C210,Aggregated_Input_BottomUp!$A:D,4,FALSE)=0,"", VLOOKUP($C210,Aggregated_Input_BottomUp!$A:D,4,FALSE))</f>
        <v>#N/A</v>
      </c>
      <c r="G210" s="6" t="e">
        <f>IF(VLOOKUP($C210,Aggregated_Input_BottomUp!$A:E,5,FALSE)=0,"", VLOOKUP($C210,Aggregated_Input_BottomUp!$A:E,5,FALSE))</f>
        <v>#N/A</v>
      </c>
      <c r="H210" s="6" t="e">
        <f>IF(VLOOKUP($C210,Aggregated_Input_BottomUp!$A:F,6,FALSE)=0,"", VLOOKUP($C210,Aggregated_Input_BottomUp!$A:F,6,FALSE))</f>
        <v>#N/A</v>
      </c>
      <c r="I210" s="6" t="e">
        <f>IF(VLOOKUP($C210,Aggregated_Input_BottomUp!$A:G,7,FALSE)=0,"", VLOOKUP($C210,Aggregated_Input_BottomUp!$A:G,7,FALSE))</f>
        <v>#N/A</v>
      </c>
      <c r="J210" s="36">
        <f t="shared" si="1"/>
        <v>5</v>
      </c>
      <c r="K210" s="6"/>
      <c r="L210" s="6"/>
      <c r="M210" s="6"/>
      <c r="N210" s="6"/>
      <c r="O210" s="6"/>
      <c r="P210" s="6"/>
      <c r="Q210" s="6"/>
      <c r="R210" s="6"/>
      <c r="S210" s="6"/>
      <c r="T210" s="6"/>
    </row>
    <row r="211" spans="1:20" ht="15.75" customHeight="1">
      <c r="A211" s="91" t="s">
        <v>265</v>
      </c>
      <c r="B211" s="20" t="s">
        <v>785</v>
      </c>
      <c r="C211" s="23" t="str">
        <f t="shared" si="0"/>
        <v>Financing Retail service</v>
      </c>
      <c r="D211" s="26" t="e">
        <f>IF(VLOOKUP(C211,Aggregated_Input_BottomUp!A:B,2,FALSE)=0,"",VLOOKUP(C211,Aggregated_Input_BottomUp!A:B,2,FALSE))</f>
        <v>#N/A</v>
      </c>
      <c r="E211" s="6" t="e">
        <f>IF(VLOOKUP($C211,Aggregated_Input_BottomUp!$A:C,3,FALSE)=0,"", VLOOKUP($C211,Aggregated_Input_BottomUp!$A:C,3,FALSE))</f>
        <v>#N/A</v>
      </c>
      <c r="F211" s="6" t="e">
        <f>IF(VLOOKUP($C211,Aggregated_Input_BottomUp!$A:D,4,FALSE)=0,"", VLOOKUP($C211,Aggregated_Input_BottomUp!$A:D,4,FALSE))</f>
        <v>#N/A</v>
      </c>
      <c r="G211" s="6" t="e">
        <f>IF(VLOOKUP($C211,Aggregated_Input_BottomUp!$A:E,5,FALSE)=0,"", VLOOKUP($C211,Aggregated_Input_BottomUp!$A:E,5,FALSE))</f>
        <v>#N/A</v>
      </c>
      <c r="H211" s="6" t="e">
        <f>IF(VLOOKUP($C211,Aggregated_Input_BottomUp!$A:F,6,FALSE)=0,"", VLOOKUP($C211,Aggregated_Input_BottomUp!$A:F,6,FALSE))</f>
        <v>#N/A</v>
      </c>
      <c r="I211" s="6" t="e">
        <f>IF(VLOOKUP($C211,Aggregated_Input_BottomUp!$A:G,7,FALSE)=0,"", VLOOKUP($C211,Aggregated_Input_BottomUp!$A:G,7,FALSE))</f>
        <v>#N/A</v>
      </c>
      <c r="J211" s="36">
        <f t="shared" si="1"/>
        <v>5</v>
      </c>
      <c r="K211" s="6"/>
      <c r="L211" s="6"/>
      <c r="M211" s="6"/>
      <c r="N211" s="6"/>
      <c r="O211" s="6"/>
      <c r="P211" s="6"/>
      <c r="Q211" s="6"/>
      <c r="R211" s="6"/>
      <c r="S211" s="6"/>
      <c r="T211" s="6"/>
    </row>
    <row r="212" spans="1:20" ht="15.75" customHeight="1">
      <c r="A212" s="91" t="s">
        <v>265</v>
      </c>
      <c r="B212" s="20" t="s">
        <v>3487</v>
      </c>
      <c r="C212" s="23" t="str">
        <f t="shared" si="0"/>
        <v>Financing Stock market service</v>
      </c>
      <c r="D212" s="26" t="e">
        <f>IF(VLOOKUP(C212,Aggregated_Input_BottomUp!A:B,2,FALSE)=0,"",VLOOKUP(C212,Aggregated_Input_BottomUp!A:B,2,FALSE))</f>
        <v>#N/A</v>
      </c>
      <c r="E212" s="6" t="e">
        <f>IF(VLOOKUP($C212,Aggregated_Input_BottomUp!$A:C,3,FALSE)=0,"", VLOOKUP($C212,Aggregated_Input_BottomUp!$A:C,3,FALSE))</f>
        <v>#N/A</v>
      </c>
      <c r="F212" s="6" t="e">
        <f>IF(VLOOKUP($C212,Aggregated_Input_BottomUp!$A:D,4,FALSE)=0,"", VLOOKUP($C212,Aggregated_Input_BottomUp!$A:D,4,FALSE))</f>
        <v>#N/A</v>
      </c>
      <c r="G212" s="6" t="e">
        <f>IF(VLOOKUP($C212,Aggregated_Input_BottomUp!$A:E,5,FALSE)=0,"", VLOOKUP($C212,Aggregated_Input_BottomUp!$A:E,5,FALSE))</f>
        <v>#N/A</v>
      </c>
      <c r="H212" s="6" t="e">
        <f>IF(VLOOKUP($C212,Aggregated_Input_BottomUp!$A:F,6,FALSE)=0,"", VLOOKUP($C212,Aggregated_Input_BottomUp!$A:F,6,FALSE))</f>
        <v>#N/A</v>
      </c>
      <c r="I212" s="6" t="e">
        <f>IF(VLOOKUP($C212,Aggregated_Input_BottomUp!$A:G,7,FALSE)=0,"", VLOOKUP($C212,Aggregated_Input_BottomUp!$A:G,7,FALSE))</f>
        <v>#N/A</v>
      </c>
      <c r="J212" s="36">
        <f t="shared" si="1"/>
        <v>5</v>
      </c>
      <c r="K212" s="6"/>
      <c r="L212" s="6"/>
      <c r="M212" s="6"/>
      <c r="N212" s="6"/>
      <c r="O212" s="6"/>
      <c r="P212" s="6"/>
      <c r="Q212" s="6"/>
      <c r="R212" s="6"/>
      <c r="S212" s="6"/>
      <c r="T212" s="6"/>
    </row>
    <row r="213" spans="1:20" ht="15.75" customHeight="1">
      <c r="A213" s="91" t="s">
        <v>265</v>
      </c>
      <c r="B213" s="37" t="s">
        <v>495</v>
      </c>
      <c r="C213" s="23" t="str">
        <f t="shared" si="0"/>
        <v>Financing Utilities service</v>
      </c>
      <c r="D213" s="26" t="e">
        <f>IF(VLOOKUP(C213,Aggregated_Input_BottomUp!A:B,2,FALSE)=0,"",VLOOKUP(C213,Aggregated_Input_BottomUp!A:B,2,FALSE))</f>
        <v>#N/A</v>
      </c>
      <c r="E213" s="6" t="e">
        <f>IF(VLOOKUP($C213,Aggregated_Input_BottomUp!$A:C,3,FALSE)=0,"", VLOOKUP($C213,Aggregated_Input_BottomUp!$A:C,3,FALSE))</f>
        <v>#N/A</v>
      </c>
      <c r="F213" s="6" t="e">
        <f>IF(VLOOKUP($C213,Aggregated_Input_BottomUp!$A:D,4,FALSE)=0,"", VLOOKUP($C213,Aggregated_Input_BottomUp!$A:D,4,FALSE))</f>
        <v>#N/A</v>
      </c>
      <c r="G213" s="6" t="e">
        <f>IF(VLOOKUP($C213,Aggregated_Input_BottomUp!$A:E,5,FALSE)=0,"", VLOOKUP($C213,Aggregated_Input_BottomUp!$A:E,5,FALSE))</f>
        <v>#N/A</v>
      </c>
      <c r="H213" s="6" t="e">
        <f>IF(VLOOKUP($C213,Aggregated_Input_BottomUp!$A:F,6,FALSE)=0,"", VLOOKUP($C213,Aggregated_Input_BottomUp!$A:F,6,FALSE))</f>
        <v>#N/A</v>
      </c>
      <c r="I213" s="6" t="e">
        <f>IF(VLOOKUP($C213,Aggregated_Input_BottomUp!$A:G,7,FALSE)=0,"", VLOOKUP($C213,Aggregated_Input_BottomUp!$A:G,7,FALSE))</f>
        <v>#N/A</v>
      </c>
      <c r="J213" s="36">
        <f t="shared" si="1"/>
        <v>5</v>
      </c>
      <c r="K213" s="6"/>
      <c r="L213" s="6"/>
      <c r="M213" s="6"/>
      <c r="N213" s="6"/>
      <c r="O213" s="6"/>
      <c r="P213" s="6"/>
      <c r="Q213" s="6"/>
      <c r="R213" s="6"/>
      <c r="S213" s="6"/>
      <c r="T213" s="6"/>
    </row>
    <row r="214" spans="1:20" ht="15.75" customHeight="1">
      <c r="A214" s="91" t="s">
        <v>265</v>
      </c>
      <c r="B214" s="37" t="s">
        <v>797</v>
      </c>
      <c r="C214" s="23" t="str">
        <f t="shared" si="0"/>
        <v>Financing Tourism &amp; travelling service</v>
      </c>
      <c r="D214" s="26" t="e">
        <f>IF(VLOOKUP(C214,Aggregated_Input_BottomUp!A:B,2,FALSE)=0,"",VLOOKUP(C214,Aggregated_Input_BottomUp!A:B,2,FALSE))</f>
        <v>#N/A</v>
      </c>
      <c r="E214" s="6" t="e">
        <f>IF(VLOOKUP($C214,Aggregated_Input_BottomUp!$A:C,3,FALSE)=0,"", VLOOKUP($C214,Aggregated_Input_BottomUp!$A:C,3,FALSE))</f>
        <v>#N/A</v>
      </c>
      <c r="F214" s="6" t="e">
        <f>IF(VLOOKUP($C214,Aggregated_Input_BottomUp!$A:D,4,FALSE)=0,"", VLOOKUP($C214,Aggregated_Input_BottomUp!$A:D,4,FALSE))</f>
        <v>#N/A</v>
      </c>
      <c r="G214" s="6" t="e">
        <f>IF(VLOOKUP($C214,Aggregated_Input_BottomUp!$A:E,5,FALSE)=0,"", VLOOKUP($C214,Aggregated_Input_BottomUp!$A:E,5,FALSE))</f>
        <v>#N/A</v>
      </c>
      <c r="H214" s="6" t="e">
        <f>IF(VLOOKUP($C214,Aggregated_Input_BottomUp!$A:F,6,FALSE)=0,"", VLOOKUP($C214,Aggregated_Input_BottomUp!$A:F,6,FALSE))</f>
        <v>#N/A</v>
      </c>
      <c r="I214" s="6" t="e">
        <f>IF(VLOOKUP($C214,Aggregated_Input_BottomUp!$A:G,7,FALSE)=0,"", VLOOKUP($C214,Aggregated_Input_BottomUp!$A:G,7,FALSE))</f>
        <v>#N/A</v>
      </c>
      <c r="J214" s="36">
        <f t="shared" si="1"/>
        <v>5</v>
      </c>
      <c r="K214" s="6"/>
      <c r="L214" s="6"/>
      <c r="M214" s="6"/>
      <c r="N214" s="6"/>
      <c r="O214" s="6"/>
      <c r="P214" s="6"/>
      <c r="Q214" s="6"/>
      <c r="R214" s="6"/>
      <c r="S214" s="6"/>
      <c r="T214" s="6"/>
    </row>
    <row r="215" spans="1:20" ht="15.75" customHeight="1">
      <c r="A215" s="91" t="s">
        <v>415</v>
      </c>
      <c r="B215" s="37" t="s">
        <v>756</v>
      </c>
      <c r="C215" s="23" t="str">
        <f t="shared" si="0"/>
        <v>Framework Manufacturing service</v>
      </c>
      <c r="D215" s="26" t="e">
        <f>IF(VLOOKUP(C215,Aggregated_Input_BottomUp!A:B,2,FALSE)=0,"",VLOOKUP(C215,Aggregated_Input_BottomUp!A:B,2,FALSE))</f>
        <v>#N/A</v>
      </c>
      <c r="E215" s="6" t="e">
        <f>IF(VLOOKUP($C215,Aggregated_Input_BottomUp!$A:C,3,FALSE)=0,"", VLOOKUP($C215,Aggregated_Input_BottomUp!$A:C,3,FALSE))</f>
        <v>#N/A</v>
      </c>
      <c r="F215" s="6" t="e">
        <f>IF(VLOOKUP($C215,Aggregated_Input_BottomUp!$A:D,4,FALSE)=0,"", VLOOKUP($C215,Aggregated_Input_BottomUp!$A:D,4,FALSE))</f>
        <v>#N/A</v>
      </c>
      <c r="G215" s="6" t="e">
        <f>IF(VLOOKUP($C215,Aggregated_Input_BottomUp!$A:E,5,FALSE)=0,"", VLOOKUP($C215,Aggregated_Input_BottomUp!$A:E,5,FALSE))</f>
        <v>#N/A</v>
      </c>
      <c r="H215" s="6" t="e">
        <f>IF(VLOOKUP($C215,Aggregated_Input_BottomUp!$A:F,6,FALSE)=0,"", VLOOKUP($C215,Aggregated_Input_BottomUp!$A:F,6,FALSE))</f>
        <v>#N/A</v>
      </c>
      <c r="I215" s="6" t="e">
        <f>IF(VLOOKUP($C215,Aggregated_Input_BottomUp!$A:G,7,FALSE)=0,"", VLOOKUP($C215,Aggregated_Input_BottomUp!$A:G,7,FALSE))</f>
        <v>#N/A</v>
      </c>
      <c r="J215" s="36">
        <f t="shared" si="1"/>
        <v>5</v>
      </c>
      <c r="K215" s="6"/>
      <c r="L215" s="6"/>
      <c r="M215" s="6"/>
      <c r="N215" s="6"/>
      <c r="O215" s="6"/>
      <c r="P215" s="6"/>
      <c r="Q215" s="6"/>
      <c r="R215" s="6"/>
      <c r="S215" s="6"/>
      <c r="T215" s="6"/>
    </row>
    <row r="216" spans="1:20" ht="15.75" customHeight="1">
      <c r="A216" s="91" t="s">
        <v>415</v>
      </c>
      <c r="B216" s="20" t="s">
        <v>3485</v>
      </c>
      <c r="C216" s="23" t="str">
        <f t="shared" si="0"/>
        <v>Framework Money and debt service</v>
      </c>
      <c r="D216" s="26" t="e">
        <f>IF(VLOOKUP(C216,Aggregated_Input_BottomUp!A:B,2,FALSE)=0,"",VLOOKUP(C216,Aggregated_Input_BottomUp!A:B,2,FALSE))</f>
        <v>#N/A</v>
      </c>
      <c r="E216" s="6" t="e">
        <f>IF(VLOOKUP($C216,Aggregated_Input_BottomUp!$A:C,3,FALSE)=0,"", VLOOKUP($C216,Aggregated_Input_BottomUp!$A:C,3,FALSE))</f>
        <v>#N/A</v>
      </c>
      <c r="F216" s="6" t="e">
        <f>IF(VLOOKUP($C216,Aggregated_Input_BottomUp!$A:D,4,FALSE)=0,"", VLOOKUP($C216,Aggregated_Input_BottomUp!$A:D,4,FALSE))</f>
        <v>#N/A</v>
      </c>
      <c r="G216" s="6" t="e">
        <f>IF(VLOOKUP($C216,Aggregated_Input_BottomUp!$A:E,5,FALSE)=0,"", VLOOKUP($C216,Aggregated_Input_BottomUp!$A:E,5,FALSE))</f>
        <v>#N/A</v>
      </c>
      <c r="H216" s="6" t="e">
        <f>IF(VLOOKUP($C216,Aggregated_Input_BottomUp!$A:F,6,FALSE)=0,"", VLOOKUP($C216,Aggregated_Input_BottomUp!$A:F,6,FALSE))</f>
        <v>#N/A</v>
      </c>
      <c r="I216" s="6" t="e">
        <f>IF(VLOOKUP($C216,Aggregated_Input_BottomUp!$A:G,7,FALSE)=0,"", VLOOKUP($C216,Aggregated_Input_BottomUp!$A:G,7,FALSE))</f>
        <v>#N/A</v>
      </c>
      <c r="J216" s="36">
        <f t="shared" si="1"/>
        <v>5</v>
      </c>
      <c r="K216" s="6"/>
      <c r="L216" s="6"/>
      <c r="M216" s="6"/>
      <c r="N216" s="6"/>
      <c r="O216" s="6"/>
      <c r="P216" s="6"/>
      <c r="Q216" s="6"/>
      <c r="R216" s="6"/>
      <c r="S216" s="6"/>
      <c r="T216" s="6"/>
    </row>
    <row r="217" spans="1:20" ht="15.75" customHeight="1">
      <c r="A217" s="91" t="s">
        <v>415</v>
      </c>
      <c r="B217" s="20" t="s">
        <v>3486</v>
      </c>
      <c r="C217" s="23" t="str">
        <f t="shared" si="0"/>
        <v>Framework Religious service</v>
      </c>
      <c r="D217" s="26" t="e">
        <f>IF(VLOOKUP(C217,Aggregated_Input_BottomUp!A:B,2,FALSE)=0,"",VLOOKUP(C217,Aggregated_Input_BottomUp!A:B,2,FALSE))</f>
        <v>#N/A</v>
      </c>
      <c r="E217" s="6" t="e">
        <f>IF(VLOOKUP($C217,Aggregated_Input_BottomUp!$A:C,3,FALSE)=0,"", VLOOKUP($C217,Aggregated_Input_BottomUp!$A:C,3,FALSE))</f>
        <v>#N/A</v>
      </c>
      <c r="F217" s="6" t="e">
        <f>IF(VLOOKUP($C217,Aggregated_Input_BottomUp!$A:D,4,FALSE)=0,"", VLOOKUP($C217,Aggregated_Input_BottomUp!$A:D,4,FALSE))</f>
        <v>#N/A</v>
      </c>
      <c r="G217" s="6" t="e">
        <f>IF(VLOOKUP($C217,Aggregated_Input_BottomUp!$A:E,5,FALSE)=0,"", VLOOKUP($C217,Aggregated_Input_BottomUp!$A:E,5,FALSE))</f>
        <v>#N/A</v>
      </c>
      <c r="H217" s="6" t="e">
        <f>IF(VLOOKUP($C217,Aggregated_Input_BottomUp!$A:F,6,FALSE)=0,"", VLOOKUP($C217,Aggregated_Input_BottomUp!$A:F,6,FALSE))</f>
        <v>#N/A</v>
      </c>
      <c r="I217" s="6" t="e">
        <f>IF(VLOOKUP($C217,Aggregated_Input_BottomUp!$A:G,7,FALSE)=0,"", VLOOKUP($C217,Aggregated_Input_BottomUp!$A:G,7,FALSE))</f>
        <v>#N/A</v>
      </c>
      <c r="J217" s="36">
        <f t="shared" si="1"/>
        <v>5</v>
      </c>
      <c r="K217" s="6"/>
      <c r="L217" s="6"/>
      <c r="M217" s="6"/>
      <c r="N217" s="6"/>
      <c r="O217" s="6"/>
      <c r="P217" s="6"/>
      <c r="Q217" s="6"/>
      <c r="R217" s="6"/>
      <c r="S217" s="6"/>
      <c r="T217" s="6"/>
    </row>
    <row r="218" spans="1:20" ht="15.75" customHeight="1">
      <c r="A218" s="91" t="s">
        <v>415</v>
      </c>
      <c r="B218" s="20" t="s">
        <v>785</v>
      </c>
      <c r="C218" s="23" t="str">
        <f t="shared" si="0"/>
        <v>Framework Retail service</v>
      </c>
      <c r="D218" s="26" t="e">
        <f>IF(VLOOKUP(C218,Aggregated_Input_BottomUp!A:B,2,FALSE)=0,"",VLOOKUP(C218,Aggregated_Input_BottomUp!A:B,2,FALSE))</f>
        <v>#N/A</v>
      </c>
      <c r="E218" s="6" t="e">
        <f>IF(VLOOKUP($C218,Aggregated_Input_BottomUp!$A:C,3,FALSE)=0,"", VLOOKUP($C218,Aggregated_Input_BottomUp!$A:C,3,FALSE))</f>
        <v>#N/A</v>
      </c>
      <c r="F218" s="6" t="e">
        <f>IF(VLOOKUP($C218,Aggregated_Input_BottomUp!$A:D,4,FALSE)=0,"", VLOOKUP($C218,Aggregated_Input_BottomUp!$A:D,4,FALSE))</f>
        <v>#N/A</v>
      </c>
      <c r="G218" s="6" t="e">
        <f>IF(VLOOKUP($C218,Aggregated_Input_BottomUp!$A:E,5,FALSE)=0,"", VLOOKUP($C218,Aggregated_Input_BottomUp!$A:E,5,FALSE))</f>
        <v>#N/A</v>
      </c>
      <c r="H218" s="6" t="e">
        <f>IF(VLOOKUP($C218,Aggregated_Input_BottomUp!$A:F,6,FALSE)=0,"", VLOOKUP($C218,Aggregated_Input_BottomUp!$A:F,6,FALSE))</f>
        <v>#N/A</v>
      </c>
      <c r="I218" s="6" t="e">
        <f>IF(VLOOKUP($C218,Aggregated_Input_BottomUp!$A:G,7,FALSE)=0,"", VLOOKUP($C218,Aggregated_Input_BottomUp!$A:G,7,FALSE))</f>
        <v>#N/A</v>
      </c>
      <c r="J218" s="36">
        <f t="shared" si="1"/>
        <v>5</v>
      </c>
      <c r="K218" s="6"/>
      <c r="L218" s="6"/>
      <c r="M218" s="6"/>
      <c r="N218" s="6"/>
      <c r="O218" s="6"/>
      <c r="P218" s="6"/>
      <c r="Q218" s="6"/>
      <c r="R218" s="6"/>
      <c r="S218" s="6"/>
      <c r="T218" s="6"/>
    </row>
    <row r="219" spans="1:20" ht="15.75" customHeight="1">
      <c r="A219" s="91" t="s">
        <v>415</v>
      </c>
      <c r="B219" s="20" t="s">
        <v>3487</v>
      </c>
      <c r="C219" s="23" t="str">
        <f t="shared" si="0"/>
        <v>Framework Stock market service</v>
      </c>
      <c r="D219" s="26" t="e">
        <f>IF(VLOOKUP(C219,Aggregated_Input_BottomUp!A:B,2,FALSE)=0,"",VLOOKUP(C219,Aggregated_Input_BottomUp!A:B,2,FALSE))</f>
        <v>#N/A</v>
      </c>
      <c r="E219" s="6" t="e">
        <f>IF(VLOOKUP($C219,Aggregated_Input_BottomUp!$A:C,3,FALSE)=0,"", VLOOKUP($C219,Aggregated_Input_BottomUp!$A:C,3,FALSE))</f>
        <v>#N/A</v>
      </c>
      <c r="F219" s="6" t="e">
        <f>IF(VLOOKUP($C219,Aggregated_Input_BottomUp!$A:D,4,FALSE)=0,"", VLOOKUP($C219,Aggregated_Input_BottomUp!$A:D,4,FALSE))</f>
        <v>#N/A</v>
      </c>
      <c r="G219" s="6" t="e">
        <f>IF(VLOOKUP($C219,Aggregated_Input_BottomUp!$A:E,5,FALSE)=0,"", VLOOKUP($C219,Aggregated_Input_BottomUp!$A:E,5,FALSE))</f>
        <v>#N/A</v>
      </c>
      <c r="H219" s="6" t="e">
        <f>IF(VLOOKUP($C219,Aggregated_Input_BottomUp!$A:F,6,FALSE)=0,"", VLOOKUP($C219,Aggregated_Input_BottomUp!$A:F,6,FALSE))</f>
        <v>#N/A</v>
      </c>
      <c r="I219" s="6" t="e">
        <f>IF(VLOOKUP($C219,Aggregated_Input_BottomUp!$A:G,7,FALSE)=0,"", VLOOKUP($C219,Aggregated_Input_BottomUp!$A:G,7,FALSE))</f>
        <v>#N/A</v>
      </c>
      <c r="J219" s="36">
        <f t="shared" si="1"/>
        <v>5</v>
      </c>
      <c r="K219" s="6"/>
      <c r="L219" s="6"/>
      <c r="M219" s="6"/>
      <c r="N219" s="6"/>
      <c r="O219" s="6"/>
      <c r="P219" s="6"/>
      <c r="Q219" s="6"/>
      <c r="R219" s="6"/>
      <c r="S219" s="6"/>
      <c r="T219" s="6"/>
    </row>
    <row r="220" spans="1:20" ht="15.75" customHeight="1">
      <c r="A220" s="91" t="s">
        <v>415</v>
      </c>
      <c r="B220" s="37" t="s">
        <v>54</v>
      </c>
      <c r="C220" s="23" t="str">
        <f t="shared" si="0"/>
        <v>Framework Transportation &amp; Transportation infrastructure service</v>
      </c>
      <c r="D220" s="26" t="str">
        <f>IF(VLOOKUP(C220,Aggregated_Input_BottomUp!A:B,2,FALSE)=0,"",VLOOKUP(C220,Aggregated_Input_BottomUp!A:B,2,FALSE))</f>
        <v>Rail transport freight movement services</v>
      </c>
      <c r="E220" s="6" t="str">
        <f>IF(VLOOKUP($C220,Aggregated_Input_BottomUp!$A:C,3,FALSE)=0,"", VLOOKUP($C220,Aggregated_Input_BottomUp!$A:C,3,FALSE))</f>
        <v/>
      </c>
      <c r="F220" s="6" t="str">
        <f>IF(VLOOKUP($C220,Aggregated_Input_BottomUp!$A:D,4,FALSE)=0,"", VLOOKUP($C220,Aggregated_Input_BottomUp!$A:D,4,FALSE))</f>
        <v/>
      </c>
      <c r="G220" s="6" t="str">
        <f>IF(VLOOKUP($C220,Aggregated_Input_BottomUp!$A:E,5,FALSE)=0,"", VLOOKUP($C220,Aggregated_Input_BottomUp!$A:E,5,FALSE))</f>
        <v/>
      </c>
      <c r="H220" s="6" t="str">
        <f>IF(VLOOKUP($C220,Aggregated_Input_BottomUp!$A:F,6,FALSE)=0,"", VLOOKUP($C220,Aggregated_Input_BottomUp!$A:F,6,FALSE))</f>
        <v/>
      </c>
      <c r="I220" s="6" t="str">
        <f>IF(VLOOKUP($C220,Aggregated_Input_BottomUp!$A:G,7,FALSE)=0,"", VLOOKUP($C220,Aggregated_Input_BottomUp!$A:G,7,FALSE))</f>
        <v/>
      </c>
      <c r="J220" s="36">
        <f t="shared" si="1"/>
        <v>0</v>
      </c>
      <c r="K220" s="6"/>
      <c r="L220" s="6" t="s">
        <v>3489</v>
      </c>
      <c r="M220" s="6"/>
      <c r="N220" s="6"/>
      <c r="O220" s="6"/>
      <c r="P220" s="6"/>
      <c r="Q220" s="6"/>
      <c r="R220" s="6"/>
      <c r="S220" s="6"/>
      <c r="T220" s="6"/>
    </row>
    <row r="221" spans="1:20" ht="15.75" customHeight="1">
      <c r="A221" s="91" t="s">
        <v>74</v>
      </c>
      <c r="B221" s="20" t="s">
        <v>545</v>
      </c>
      <c r="C221" s="23" t="str">
        <f t="shared" si="0"/>
        <v>Information Border control service</v>
      </c>
      <c r="D221" s="26" t="e">
        <f>IF(VLOOKUP(C221,Aggregated_Input_BottomUp!A:B,2,FALSE)=0,"",VLOOKUP(C221,Aggregated_Input_BottomUp!A:B,2,FALSE))</f>
        <v>#N/A</v>
      </c>
      <c r="E221" s="6" t="e">
        <f>IF(VLOOKUP($C221,Aggregated_Input_BottomUp!$A:C,3,FALSE)=0,"", VLOOKUP($C221,Aggregated_Input_BottomUp!$A:C,3,FALSE))</f>
        <v>#N/A</v>
      </c>
      <c r="F221" s="6" t="e">
        <f>IF(VLOOKUP($C221,Aggregated_Input_BottomUp!$A:D,4,FALSE)=0,"", VLOOKUP($C221,Aggregated_Input_BottomUp!$A:D,4,FALSE))</f>
        <v>#N/A</v>
      </c>
      <c r="G221" s="6" t="e">
        <f>IF(VLOOKUP($C221,Aggregated_Input_BottomUp!$A:E,5,FALSE)=0,"", VLOOKUP($C221,Aggregated_Input_BottomUp!$A:E,5,FALSE))</f>
        <v>#N/A</v>
      </c>
      <c r="H221" s="6" t="e">
        <f>IF(VLOOKUP($C221,Aggregated_Input_BottomUp!$A:F,6,FALSE)=0,"", VLOOKUP($C221,Aggregated_Input_BottomUp!$A:F,6,FALSE))</f>
        <v>#N/A</v>
      </c>
      <c r="I221" s="6" t="e">
        <f>IF(VLOOKUP($C221,Aggregated_Input_BottomUp!$A:G,7,FALSE)=0,"", VLOOKUP($C221,Aggregated_Input_BottomUp!$A:G,7,FALSE))</f>
        <v>#N/A</v>
      </c>
      <c r="J221" s="36">
        <f t="shared" si="1"/>
        <v>5</v>
      </c>
      <c r="K221" s="6"/>
      <c r="L221" s="6"/>
      <c r="M221" s="6"/>
      <c r="N221" s="6"/>
      <c r="O221" s="6"/>
      <c r="P221" s="6"/>
      <c r="Q221" s="6"/>
      <c r="R221" s="6"/>
      <c r="S221" s="6"/>
      <c r="T221" s="6"/>
    </row>
    <row r="222" spans="1:20" ht="15.75" customHeight="1">
      <c r="A222" s="91" t="s">
        <v>74</v>
      </c>
      <c r="B222" s="20" t="s">
        <v>2556</v>
      </c>
      <c r="C222" s="23" t="str">
        <f t="shared" si="0"/>
        <v>Information Digital service</v>
      </c>
      <c r="D222" s="26" t="e">
        <f>IF(VLOOKUP(C222,Aggregated_Input_BottomUp!A:B,2,FALSE)=0,"",VLOOKUP(C222,Aggregated_Input_BottomUp!A:B,2,FALSE))</f>
        <v>#N/A</v>
      </c>
      <c r="E222" s="6" t="e">
        <f>IF(VLOOKUP($C222,Aggregated_Input_BottomUp!$A:C,3,FALSE)=0,"", VLOOKUP($C222,Aggregated_Input_BottomUp!$A:C,3,FALSE))</f>
        <v>#N/A</v>
      </c>
      <c r="F222" s="6" t="e">
        <f>IF(VLOOKUP($C222,Aggregated_Input_BottomUp!$A:D,4,FALSE)=0,"", VLOOKUP($C222,Aggregated_Input_BottomUp!$A:D,4,FALSE))</f>
        <v>#N/A</v>
      </c>
      <c r="G222" s="6" t="e">
        <f>IF(VLOOKUP($C222,Aggregated_Input_BottomUp!$A:E,5,FALSE)=0,"", VLOOKUP($C222,Aggregated_Input_BottomUp!$A:E,5,FALSE))</f>
        <v>#N/A</v>
      </c>
      <c r="H222" s="6" t="e">
        <f>IF(VLOOKUP($C222,Aggregated_Input_BottomUp!$A:F,6,FALSE)=0,"", VLOOKUP($C222,Aggregated_Input_BottomUp!$A:F,6,FALSE))</f>
        <v>#N/A</v>
      </c>
      <c r="I222" s="6" t="e">
        <f>IF(VLOOKUP($C222,Aggregated_Input_BottomUp!$A:G,7,FALSE)=0,"", VLOOKUP($C222,Aggregated_Input_BottomUp!$A:G,7,FALSE))</f>
        <v>#N/A</v>
      </c>
      <c r="J222" s="36">
        <f t="shared" si="1"/>
        <v>5</v>
      </c>
      <c r="K222" s="6"/>
      <c r="L222" s="6"/>
      <c r="M222" s="6"/>
      <c r="N222" s="6"/>
      <c r="O222" s="6"/>
      <c r="P222" s="6"/>
      <c r="Q222" s="6"/>
      <c r="R222" s="6"/>
      <c r="S222" s="6"/>
      <c r="T222" s="6"/>
    </row>
    <row r="223" spans="1:20" ht="15.75" customHeight="1">
      <c r="A223" s="91" t="s">
        <v>74</v>
      </c>
      <c r="B223" s="37" t="s">
        <v>756</v>
      </c>
      <c r="C223" s="23" t="str">
        <f t="shared" si="0"/>
        <v>Information Manufacturing service</v>
      </c>
      <c r="D223" s="26" t="e">
        <f>IF(VLOOKUP(C223,Aggregated_Input_BottomUp!A:B,2,FALSE)=0,"",VLOOKUP(C223,Aggregated_Input_BottomUp!A:B,2,FALSE))</f>
        <v>#N/A</v>
      </c>
      <c r="E223" s="6" t="e">
        <f>IF(VLOOKUP($C223,Aggregated_Input_BottomUp!$A:C,3,FALSE)=0,"", VLOOKUP($C223,Aggregated_Input_BottomUp!$A:C,3,FALSE))</f>
        <v>#N/A</v>
      </c>
      <c r="F223" s="6" t="e">
        <f>IF(VLOOKUP($C223,Aggregated_Input_BottomUp!$A:D,4,FALSE)=0,"", VLOOKUP($C223,Aggregated_Input_BottomUp!$A:D,4,FALSE))</f>
        <v>#N/A</v>
      </c>
      <c r="G223" s="6" t="e">
        <f>IF(VLOOKUP($C223,Aggregated_Input_BottomUp!$A:E,5,FALSE)=0,"", VLOOKUP($C223,Aggregated_Input_BottomUp!$A:E,5,FALSE))</f>
        <v>#N/A</v>
      </c>
      <c r="H223" s="6" t="e">
        <f>IF(VLOOKUP($C223,Aggregated_Input_BottomUp!$A:F,6,FALSE)=0,"", VLOOKUP($C223,Aggregated_Input_BottomUp!$A:F,6,FALSE))</f>
        <v>#N/A</v>
      </c>
      <c r="I223" s="6" t="e">
        <f>IF(VLOOKUP($C223,Aggregated_Input_BottomUp!$A:G,7,FALSE)=0,"", VLOOKUP($C223,Aggregated_Input_BottomUp!$A:G,7,FALSE))</f>
        <v>#N/A</v>
      </c>
      <c r="J223" s="36">
        <f t="shared" si="1"/>
        <v>5</v>
      </c>
      <c r="K223" s="6"/>
      <c r="L223" s="6"/>
      <c r="M223" s="6"/>
      <c r="N223" s="6"/>
      <c r="O223" s="6"/>
      <c r="P223" s="6"/>
      <c r="Q223" s="6"/>
      <c r="R223" s="6"/>
      <c r="S223" s="6"/>
      <c r="T223" s="6"/>
    </row>
    <row r="224" spans="1:20" ht="15.75" customHeight="1">
      <c r="A224" s="91" t="s">
        <v>74</v>
      </c>
      <c r="B224" s="20" t="s">
        <v>1471</v>
      </c>
      <c r="C224" s="23" t="str">
        <f t="shared" si="0"/>
        <v>Information Monetary policy service</v>
      </c>
      <c r="D224" s="26" t="e">
        <f>IF(VLOOKUP(C224,Aggregated_Input_BottomUp!A:B,2,FALSE)=0,"",VLOOKUP(C224,Aggregated_Input_BottomUp!A:B,2,FALSE))</f>
        <v>#N/A</v>
      </c>
      <c r="E224" s="6" t="e">
        <f>IF(VLOOKUP($C224,Aggregated_Input_BottomUp!$A:C,3,FALSE)=0,"", VLOOKUP($C224,Aggregated_Input_BottomUp!$A:C,3,FALSE))</f>
        <v>#N/A</v>
      </c>
      <c r="F224" s="6" t="e">
        <f>IF(VLOOKUP($C224,Aggregated_Input_BottomUp!$A:D,4,FALSE)=0,"", VLOOKUP($C224,Aggregated_Input_BottomUp!$A:D,4,FALSE))</f>
        <v>#N/A</v>
      </c>
      <c r="G224" s="6" t="e">
        <f>IF(VLOOKUP($C224,Aggregated_Input_BottomUp!$A:E,5,FALSE)=0,"", VLOOKUP($C224,Aggregated_Input_BottomUp!$A:E,5,FALSE))</f>
        <v>#N/A</v>
      </c>
      <c r="H224" s="6" t="e">
        <f>IF(VLOOKUP($C224,Aggregated_Input_BottomUp!$A:F,6,FALSE)=0,"", VLOOKUP($C224,Aggregated_Input_BottomUp!$A:F,6,FALSE))</f>
        <v>#N/A</v>
      </c>
      <c r="I224" s="6" t="e">
        <f>IF(VLOOKUP($C224,Aggregated_Input_BottomUp!$A:G,7,FALSE)=0,"", VLOOKUP($C224,Aggregated_Input_BottomUp!$A:G,7,FALSE))</f>
        <v>#N/A</v>
      </c>
      <c r="J224" s="36">
        <f t="shared" si="1"/>
        <v>5</v>
      </c>
      <c r="K224" s="6"/>
      <c r="L224" s="6"/>
      <c r="M224" s="6"/>
      <c r="N224" s="6"/>
      <c r="O224" s="6"/>
      <c r="P224" s="6"/>
      <c r="Q224" s="6"/>
      <c r="R224" s="6"/>
      <c r="S224" s="6"/>
      <c r="T224" s="6"/>
    </row>
    <row r="225" spans="1:20" ht="15.75" customHeight="1">
      <c r="A225" s="91" t="s">
        <v>74</v>
      </c>
      <c r="B225" s="20" t="s">
        <v>3485</v>
      </c>
      <c r="C225" s="23" t="str">
        <f t="shared" si="0"/>
        <v>Information Money and debt service</v>
      </c>
      <c r="D225" s="26" t="e">
        <f>IF(VLOOKUP(C225,Aggregated_Input_BottomUp!A:B,2,FALSE)=0,"",VLOOKUP(C225,Aggregated_Input_BottomUp!A:B,2,FALSE))</f>
        <v>#N/A</v>
      </c>
      <c r="E225" s="6" t="e">
        <f>IF(VLOOKUP($C225,Aggregated_Input_BottomUp!$A:C,3,FALSE)=0,"", VLOOKUP($C225,Aggregated_Input_BottomUp!$A:C,3,FALSE))</f>
        <v>#N/A</v>
      </c>
      <c r="F225" s="6" t="e">
        <f>IF(VLOOKUP($C225,Aggregated_Input_BottomUp!$A:D,4,FALSE)=0,"", VLOOKUP($C225,Aggregated_Input_BottomUp!$A:D,4,FALSE))</f>
        <v>#N/A</v>
      </c>
      <c r="G225" s="6" t="e">
        <f>IF(VLOOKUP($C225,Aggregated_Input_BottomUp!$A:E,5,FALSE)=0,"", VLOOKUP($C225,Aggregated_Input_BottomUp!$A:E,5,FALSE))</f>
        <v>#N/A</v>
      </c>
      <c r="H225" s="6" t="e">
        <f>IF(VLOOKUP($C225,Aggregated_Input_BottomUp!$A:F,6,FALSE)=0,"", VLOOKUP($C225,Aggregated_Input_BottomUp!$A:F,6,FALSE))</f>
        <v>#N/A</v>
      </c>
      <c r="I225" s="6" t="e">
        <f>IF(VLOOKUP($C225,Aggregated_Input_BottomUp!$A:G,7,FALSE)=0,"", VLOOKUP($C225,Aggregated_Input_BottomUp!$A:G,7,FALSE))</f>
        <v>#N/A</v>
      </c>
      <c r="J225" s="36">
        <f t="shared" si="1"/>
        <v>5</v>
      </c>
      <c r="K225" s="6"/>
      <c r="L225" s="6"/>
      <c r="M225" s="6"/>
      <c r="N225" s="6"/>
      <c r="O225" s="6"/>
      <c r="P225" s="6"/>
      <c r="Q225" s="6"/>
      <c r="R225" s="6"/>
      <c r="S225" s="6"/>
      <c r="T225" s="6"/>
    </row>
    <row r="226" spans="1:20" ht="15.75" customHeight="1">
      <c r="A226" s="91" t="s">
        <v>74</v>
      </c>
      <c r="B226" s="20" t="s">
        <v>1063</v>
      </c>
      <c r="C226" s="23" t="str">
        <f t="shared" si="0"/>
        <v>Information Natural resources service</v>
      </c>
      <c r="D226" s="26" t="e">
        <f>IF(VLOOKUP(C226,Aggregated_Input_BottomUp!A:B,2,FALSE)=0,"",VLOOKUP(C226,Aggregated_Input_BottomUp!A:B,2,FALSE))</f>
        <v>#N/A</v>
      </c>
      <c r="E226" s="6" t="e">
        <f>IF(VLOOKUP($C226,Aggregated_Input_BottomUp!$A:C,3,FALSE)=0,"", VLOOKUP($C226,Aggregated_Input_BottomUp!$A:C,3,FALSE))</f>
        <v>#N/A</v>
      </c>
      <c r="F226" s="6" t="e">
        <f>IF(VLOOKUP($C226,Aggregated_Input_BottomUp!$A:D,4,FALSE)=0,"", VLOOKUP($C226,Aggregated_Input_BottomUp!$A:D,4,FALSE))</f>
        <v>#N/A</v>
      </c>
      <c r="G226" s="6" t="e">
        <f>IF(VLOOKUP($C226,Aggregated_Input_BottomUp!$A:E,5,FALSE)=0,"", VLOOKUP($C226,Aggregated_Input_BottomUp!$A:E,5,FALSE))</f>
        <v>#N/A</v>
      </c>
      <c r="H226" s="6" t="e">
        <f>IF(VLOOKUP($C226,Aggregated_Input_BottomUp!$A:F,6,FALSE)=0,"", VLOOKUP($C226,Aggregated_Input_BottomUp!$A:F,6,FALSE))</f>
        <v>#N/A</v>
      </c>
      <c r="I226" s="6" t="e">
        <f>IF(VLOOKUP($C226,Aggregated_Input_BottomUp!$A:G,7,FALSE)=0,"", VLOOKUP($C226,Aggregated_Input_BottomUp!$A:G,7,FALSE))</f>
        <v>#N/A</v>
      </c>
      <c r="J226" s="36">
        <f t="shared" si="1"/>
        <v>5</v>
      </c>
      <c r="K226" s="6"/>
      <c r="L226" s="6"/>
      <c r="M226" s="6"/>
      <c r="N226" s="6"/>
      <c r="O226" s="6"/>
      <c r="P226" s="6"/>
      <c r="Q226" s="6"/>
      <c r="R226" s="6"/>
      <c r="S226" s="6"/>
      <c r="T226" s="6"/>
    </row>
    <row r="227" spans="1:20" ht="15.75" customHeight="1">
      <c r="A227" s="91" t="s">
        <v>74</v>
      </c>
      <c r="B227" s="20" t="s">
        <v>3486</v>
      </c>
      <c r="C227" s="23" t="str">
        <f t="shared" si="0"/>
        <v>Information Religious service</v>
      </c>
      <c r="D227" s="26" t="e">
        <f>IF(VLOOKUP(C227,Aggregated_Input_BottomUp!A:B,2,FALSE)=0,"",VLOOKUP(C227,Aggregated_Input_BottomUp!A:B,2,FALSE))</f>
        <v>#N/A</v>
      </c>
      <c r="E227" s="6" t="e">
        <f>IF(VLOOKUP($C227,Aggregated_Input_BottomUp!$A:C,3,FALSE)=0,"", VLOOKUP($C227,Aggregated_Input_BottomUp!$A:C,3,FALSE))</f>
        <v>#N/A</v>
      </c>
      <c r="F227" s="6" t="e">
        <f>IF(VLOOKUP($C227,Aggregated_Input_BottomUp!$A:D,4,FALSE)=0,"", VLOOKUP($C227,Aggregated_Input_BottomUp!$A:D,4,FALSE))</f>
        <v>#N/A</v>
      </c>
      <c r="G227" s="6" t="e">
        <f>IF(VLOOKUP($C227,Aggregated_Input_BottomUp!$A:E,5,FALSE)=0,"", VLOOKUP($C227,Aggregated_Input_BottomUp!$A:E,5,FALSE))</f>
        <v>#N/A</v>
      </c>
      <c r="H227" s="6" t="e">
        <f>IF(VLOOKUP($C227,Aggregated_Input_BottomUp!$A:F,6,FALSE)=0,"", VLOOKUP($C227,Aggregated_Input_BottomUp!$A:F,6,FALSE))</f>
        <v>#N/A</v>
      </c>
      <c r="I227" s="6" t="e">
        <f>IF(VLOOKUP($C227,Aggregated_Input_BottomUp!$A:G,7,FALSE)=0,"", VLOOKUP($C227,Aggregated_Input_BottomUp!$A:G,7,FALSE))</f>
        <v>#N/A</v>
      </c>
      <c r="J227" s="36">
        <f t="shared" si="1"/>
        <v>5</v>
      </c>
      <c r="K227" s="6"/>
      <c r="L227" s="6"/>
      <c r="M227" s="6"/>
      <c r="N227" s="6"/>
      <c r="O227" s="6"/>
      <c r="P227" s="6"/>
      <c r="Q227" s="6"/>
      <c r="R227" s="6"/>
      <c r="S227" s="6"/>
      <c r="T227" s="6"/>
    </row>
    <row r="228" spans="1:20" ht="15.75" customHeight="1">
      <c r="A228" s="91" t="s">
        <v>74</v>
      </c>
      <c r="B228" s="20" t="s">
        <v>3487</v>
      </c>
      <c r="C228" s="23" t="str">
        <f t="shared" si="0"/>
        <v>Information Stock market service</v>
      </c>
      <c r="D228" s="26" t="e">
        <f>IF(VLOOKUP(C228,Aggregated_Input_BottomUp!A:B,2,FALSE)=0,"",VLOOKUP(C228,Aggregated_Input_BottomUp!A:B,2,FALSE))</f>
        <v>#N/A</v>
      </c>
      <c r="E228" s="6" t="e">
        <f>IF(VLOOKUP($C228,Aggregated_Input_BottomUp!$A:C,3,FALSE)=0,"", VLOOKUP($C228,Aggregated_Input_BottomUp!$A:C,3,FALSE))</f>
        <v>#N/A</v>
      </c>
      <c r="F228" s="6" t="e">
        <f>IF(VLOOKUP($C228,Aggregated_Input_BottomUp!$A:D,4,FALSE)=0,"", VLOOKUP($C228,Aggregated_Input_BottomUp!$A:D,4,FALSE))</f>
        <v>#N/A</v>
      </c>
      <c r="G228" s="6" t="e">
        <f>IF(VLOOKUP($C228,Aggregated_Input_BottomUp!$A:E,5,FALSE)=0,"", VLOOKUP($C228,Aggregated_Input_BottomUp!$A:E,5,FALSE))</f>
        <v>#N/A</v>
      </c>
      <c r="H228" s="6" t="e">
        <f>IF(VLOOKUP($C228,Aggregated_Input_BottomUp!$A:F,6,FALSE)=0,"", VLOOKUP($C228,Aggregated_Input_BottomUp!$A:F,6,FALSE))</f>
        <v>#N/A</v>
      </c>
      <c r="I228" s="6" t="e">
        <f>IF(VLOOKUP($C228,Aggregated_Input_BottomUp!$A:G,7,FALSE)=0,"", VLOOKUP($C228,Aggregated_Input_BottomUp!$A:G,7,FALSE))</f>
        <v>#N/A</v>
      </c>
      <c r="J228" s="36">
        <f t="shared" si="1"/>
        <v>5</v>
      </c>
      <c r="K228" s="6"/>
      <c r="L228" s="6"/>
      <c r="M228" s="6"/>
      <c r="N228" s="6"/>
      <c r="O228" s="6"/>
      <c r="P228" s="6"/>
      <c r="Q228" s="6"/>
      <c r="R228" s="6"/>
      <c r="S228" s="6"/>
      <c r="T228" s="6"/>
    </row>
    <row r="229" spans="1:20" ht="15.75" customHeight="1">
      <c r="A229" s="91" t="s">
        <v>321</v>
      </c>
      <c r="B229" s="37" t="s">
        <v>213</v>
      </c>
      <c r="C229" s="23" t="str">
        <f t="shared" si="0"/>
        <v>Production Agriculture &amp; food service</v>
      </c>
      <c r="D229" s="26" t="e">
        <f>IF(VLOOKUP(C229,Aggregated_Input_BottomUp!A:B,2,FALSE)=0,"",VLOOKUP(C229,Aggregated_Input_BottomUp!A:B,2,FALSE))</f>
        <v>#N/A</v>
      </c>
      <c r="E229" s="6" t="e">
        <f>IF(VLOOKUP($C229,Aggregated_Input_BottomUp!$A:C,3,FALSE)=0,"", VLOOKUP($C229,Aggregated_Input_BottomUp!$A:C,3,FALSE))</f>
        <v>#N/A</v>
      </c>
      <c r="F229" s="6" t="e">
        <f>IF(VLOOKUP($C229,Aggregated_Input_BottomUp!$A:D,4,FALSE)=0,"", VLOOKUP($C229,Aggregated_Input_BottomUp!$A:D,4,FALSE))</f>
        <v>#N/A</v>
      </c>
      <c r="G229" s="6" t="e">
        <f>IF(VLOOKUP($C229,Aggregated_Input_BottomUp!$A:E,5,FALSE)=0,"", VLOOKUP($C229,Aggregated_Input_BottomUp!$A:E,5,FALSE))</f>
        <v>#N/A</v>
      </c>
      <c r="H229" s="6" t="e">
        <f>IF(VLOOKUP($C229,Aggregated_Input_BottomUp!$A:F,6,FALSE)=0,"", VLOOKUP($C229,Aggregated_Input_BottomUp!$A:F,6,FALSE))</f>
        <v>#N/A</v>
      </c>
      <c r="I229" s="6" t="e">
        <f>IF(VLOOKUP($C229,Aggregated_Input_BottomUp!$A:G,7,FALSE)=0,"", VLOOKUP($C229,Aggregated_Input_BottomUp!$A:G,7,FALSE))</f>
        <v>#N/A</v>
      </c>
      <c r="J229" s="36">
        <f t="shared" si="1"/>
        <v>5</v>
      </c>
      <c r="K229" s="6"/>
      <c r="L229" s="6"/>
      <c r="M229" s="6"/>
      <c r="N229" s="6"/>
      <c r="O229" s="6"/>
      <c r="P229" s="6"/>
      <c r="Q229" s="6"/>
      <c r="R229" s="6"/>
      <c r="S229" s="6"/>
      <c r="T229" s="6"/>
    </row>
    <row r="230" spans="1:20" ht="15.75" customHeight="1">
      <c r="A230" s="91" t="s">
        <v>321</v>
      </c>
      <c r="B230" s="20" t="s">
        <v>2556</v>
      </c>
      <c r="C230" s="23" t="str">
        <f t="shared" si="0"/>
        <v>Production Digital service</v>
      </c>
      <c r="D230" s="26" t="e">
        <f>IF(VLOOKUP(C230,Aggregated_Input_BottomUp!A:B,2,FALSE)=0,"",VLOOKUP(C230,Aggregated_Input_BottomUp!A:B,2,FALSE))</f>
        <v>#N/A</v>
      </c>
      <c r="E230" s="6" t="e">
        <f>IF(VLOOKUP($C230,Aggregated_Input_BottomUp!$A:C,3,FALSE)=0,"", VLOOKUP($C230,Aggregated_Input_BottomUp!$A:C,3,FALSE))</f>
        <v>#N/A</v>
      </c>
      <c r="F230" s="6" t="e">
        <f>IF(VLOOKUP($C230,Aggregated_Input_BottomUp!$A:D,4,FALSE)=0,"", VLOOKUP($C230,Aggregated_Input_BottomUp!$A:D,4,FALSE))</f>
        <v>#N/A</v>
      </c>
      <c r="G230" s="6" t="e">
        <f>IF(VLOOKUP($C230,Aggregated_Input_BottomUp!$A:E,5,FALSE)=0,"", VLOOKUP($C230,Aggregated_Input_BottomUp!$A:E,5,FALSE))</f>
        <v>#N/A</v>
      </c>
      <c r="H230" s="6" t="e">
        <f>IF(VLOOKUP($C230,Aggregated_Input_BottomUp!$A:F,6,FALSE)=0,"", VLOOKUP($C230,Aggregated_Input_BottomUp!$A:F,6,FALSE))</f>
        <v>#N/A</v>
      </c>
      <c r="I230" s="6" t="e">
        <f>IF(VLOOKUP($C230,Aggregated_Input_BottomUp!$A:G,7,FALSE)=0,"", VLOOKUP($C230,Aggregated_Input_BottomUp!$A:G,7,FALSE))</f>
        <v>#N/A</v>
      </c>
      <c r="J230" s="36">
        <f t="shared" si="1"/>
        <v>5</v>
      </c>
      <c r="K230" s="6"/>
      <c r="L230" s="6"/>
      <c r="M230" s="6"/>
      <c r="N230" s="6"/>
      <c r="O230" s="6"/>
      <c r="P230" s="6"/>
      <c r="Q230" s="6"/>
      <c r="R230" s="6"/>
      <c r="S230" s="6"/>
      <c r="T230" s="6"/>
    </row>
    <row r="231" spans="1:20" ht="15.75" customHeight="1">
      <c r="A231" s="91" t="s">
        <v>321</v>
      </c>
      <c r="B231" s="20" t="s">
        <v>734</v>
      </c>
      <c r="C231" s="23" t="str">
        <f t="shared" si="0"/>
        <v>Production Family service</v>
      </c>
      <c r="D231" s="26" t="e">
        <f>IF(VLOOKUP(C231,Aggregated_Input_BottomUp!A:B,2,FALSE)=0,"",VLOOKUP(C231,Aggregated_Input_BottomUp!A:B,2,FALSE))</f>
        <v>#N/A</v>
      </c>
      <c r="E231" s="6" t="e">
        <f>IF(VLOOKUP($C231,Aggregated_Input_BottomUp!$A:C,3,FALSE)=0,"", VLOOKUP($C231,Aggregated_Input_BottomUp!$A:C,3,FALSE))</f>
        <v>#N/A</v>
      </c>
      <c r="F231" s="6" t="e">
        <f>IF(VLOOKUP($C231,Aggregated_Input_BottomUp!$A:D,4,FALSE)=0,"", VLOOKUP($C231,Aggregated_Input_BottomUp!$A:D,4,FALSE))</f>
        <v>#N/A</v>
      </c>
      <c r="G231" s="6" t="e">
        <f>IF(VLOOKUP($C231,Aggregated_Input_BottomUp!$A:E,5,FALSE)=0,"", VLOOKUP($C231,Aggregated_Input_BottomUp!$A:E,5,FALSE))</f>
        <v>#N/A</v>
      </c>
      <c r="H231" s="6" t="e">
        <f>IF(VLOOKUP($C231,Aggregated_Input_BottomUp!$A:F,6,FALSE)=0,"", VLOOKUP($C231,Aggregated_Input_BottomUp!$A:F,6,FALSE))</f>
        <v>#N/A</v>
      </c>
      <c r="I231" s="6" t="e">
        <f>IF(VLOOKUP($C231,Aggregated_Input_BottomUp!$A:G,7,FALSE)=0,"", VLOOKUP($C231,Aggregated_Input_BottomUp!$A:G,7,FALSE))</f>
        <v>#N/A</v>
      </c>
      <c r="J231" s="36">
        <f t="shared" si="1"/>
        <v>5</v>
      </c>
      <c r="K231" s="6"/>
      <c r="L231" s="6"/>
      <c r="M231" s="6"/>
      <c r="N231" s="6"/>
      <c r="O231" s="6"/>
      <c r="P231" s="6"/>
      <c r="Q231" s="6"/>
      <c r="R231" s="6"/>
      <c r="S231" s="6"/>
      <c r="T231" s="6"/>
    </row>
    <row r="232" spans="1:20" ht="15.75" customHeight="1">
      <c r="A232" s="91" t="s">
        <v>321</v>
      </c>
      <c r="B232" s="20" t="s">
        <v>751</v>
      </c>
      <c r="C232" s="23" t="str">
        <f t="shared" si="0"/>
        <v>Production Legal service</v>
      </c>
      <c r="D232" s="26" t="e">
        <f>IF(VLOOKUP(C232,Aggregated_Input_BottomUp!A:B,2,FALSE)=0,"",VLOOKUP(C232,Aggregated_Input_BottomUp!A:B,2,FALSE))</f>
        <v>#N/A</v>
      </c>
      <c r="E232" s="6" t="e">
        <f>IF(VLOOKUP($C232,Aggregated_Input_BottomUp!$A:C,3,FALSE)=0,"", VLOOKUP($C232,Aggregated_Input_BottomUp!$A:C,3,FALSE))</f>
        <v>#N/A</v>
      </c>
      <c r="F232" s="6" t="e">
        <f>IF(VLOOKUP($C232,Aggregated_Input_BottomUp!$A:D,4,FALSE)=0,"", VLOOKUP($C232,Aggregated_Input_BottomUp!$A:D,4,FALSE))</f>
        <v>#N/A</v>
      </c>
      <c r="G232" s="6" t="e">
        <f>IF(VLOOKUP($C232,Aggregated_Input_BottomUp!$A:E,5,FALSE)=0,"", VLOOKUP($C232,Aggregated_Input_BottomUp!$A:E,5,FALSE))</f>
        <v>#N/A</v>
      </c>
      <c r="H232" s="6" t="e">
        <f>IF(VLOOKUP($C232,Aggregated_Input_BottomUp!$A:F,6,FALSE)=0,"", VLOOKUP($C232,Aggregated_Input_BottomUp!$A:F,6,FALSE))</f>
        <v>#N/A</v>
      </c>
      <c r="I232" s="6" t="e">
        <f>IF(VLOOKUP($C232,Aggregated_Input_BottomUp!$A:G,7,FALSE)=0,"", VLOOKUP($C232,Aggregated_Input_BottomUp!$A:G,7,FALSE))</f>
        <v>#N/A</v>
      </c>
      <c r="J232" s="36">
        <f t="shared" si="1"/>
        <v>5</v>
      </c>
      <c r="K232" s="6"/>
      <c r="L232" s="6"/>
      <c r="M232" s="6"/>
      <c r="N232" s="6"/>
      <c r="O232" s="6"/>
      <c r="P232" s="6"/>
      <c r="Q232" s="6"/>
      <c r="R232" s="6"/>
      <c r="S232" s="6"/>
      <c r="T232" s="6"/>
    </row>
    <row r="233" spans="1:20" ht="15.75" customHeight="1">
      <c r="A233" s="91" t="s">
        <v>321</v>
      </c>
      <c r="B233" s="37" t="s">
        <v>756</v>
      </c>
      <c r="C233" s="23" t="str">
        <f t="shared" si="0"/>
        <v>Production Manufacturing service</v>
      </c>
      <c r="D233" s="26" t="e">
        <f>IF(VLOOKUP(C233,Aggregated_Input_BottomUp!A:B,2,FALSE)=0,"",VLOOKUP(C233,Aggregated_Input_BottomUp!A:B,2,FALSE))</f>
        <v>#N/A</v>
      </c>
      <c r="E233" s="6" t="e">
        <f>IF(VLOOKUP($C233,Aggregated_Input_BottomUp!$A:C,3,FALSE)=0,"", VLOOKUP($C233,Aggregated_Input_BottomUp!$A:C,3,FALSE))</f>
        <v>#N/A</v>
      </c>
      <c r="F233" s="6" t="e">
        <f>IF(VLOOKUP($C233,Aggregated_Input_BottomUp!$A:D,4,FALSE)=0,"", VLOOKUP($C233,Aggregated_Input_BottomUp!$A:D,4,FALSE))</f>
        <v>#N/A</v>
      </c>
      <c r="G233" s="6" t="e">
        <f>IF(VLOOKUP($C233,Aggregated_Input_BottomUp!$A:E,5,FALSE)=0,"", VLOOKUP($C233,Aggregated_Input_BottomUp!$A:E,5,FALSE))</f>
        <v>#N/A</v>
      </c>
      <c r="H233" s="6" t="e">
        <f>IF(VLOOKUP($C233,Aggregated_Input_BottomUp!$A:F,6,FALSE)=0,"", VLOOKUP($C233,Aggregated_Input_BottomUp!$A:F,6,FALSE))</f>
        <v>#N/A</v>
      </c>
      <c r="I233" s="6" t="e">
        <f>IF(VLOOKUP($C233,Aggregated_Input_BottomUp!$A:G,7,FALSE)=0,"", VLOOKUP($C233,Aggregated_Input_BottomUp!$A:G,7,FALSE))</f>
        <v>#N/A</v>
      </c>
      <c r="J233" s="36">
        <f t="shared" si="1"/>
        <v>5</v>
      </c>
      <c r="K233" s="6"/>
      <c r="L233" s="6"/>
      <c r="M233" s="6"/>
      <c r="N233" s="6"/>
      <c r="O233" s="6"/>
      <c r="P233" s="6"/>
      <c r="Q233" s="6"/>
      <c r="R233" s="6"/>
      <c r="S233" s="6"/>
      <c r="T233" s="6"/>
    </row>
    <row r="234" spans="1:20" ht="15.75" customHeight="1">
      <c r="A234" s="91" t="s">
        <v>321</v>
      </c>
      <c r="B234" s="20" t="s">
        <v>416</v>
      </c>
      <c r="C234" s="23" t="str">
        <f t="shared" si="0"/>
        <v>Production Media service</v>
      </c>
      <c r="D234" s="26" t="e">
        <f>IF(VLOOKUP(C234,Aggregated_Input_BottomUp!A:B,2,FALSE)=0,"",VLOOKUP(C234,Aggregated_Input_BottomUp!A:B,2,FALSE))</f>
        <v>#N/A</v>
      </c>
      <c r="E234" s="6" t="e">
        <f>IF(VLOOKUP($C234,Aggregated_Input_BottomUp!$A:C,3,FALSE)=0,"", VLOOKUP($C234,Aggregated_Input_BottomUp!$A:C,3,FALSE))</f>
        <v>#N/A</v>
      </c>
      <c r="F234" s="6" t="e">
        <f>IF(VLOOKUP($C234,Aggregated_Input_BottomUp!$A:D,4,FALSE)=0,"", VLOOKUP($C234,Aggregated_Input_BottomUp!$A:D,4,FALSE))</f>
        <v>#N/A</v>
      </c>
      <c r="G234" s="6" t="e">
        <f>IF(VLOOKUP($C234,Aggregated_Input_BottomUp!$A:E,5,FALSE)=0,"", VLOOKUP($C234,Aggregated_Input_BottomUp!$A:E,5,FALSE))</f>
        <v>#N/A</v>
      </c>
      <c r="H234" s="6" t="e">
        <f>IF(VLOOKUP($C234,Aggregated_Input_BottomUp!$A:F,6,FALSE)=0,"", VLOOKUP($C234,Aggregated_Input_BottomUp!$A:F,6,FALSE))</f>
        <v>#N/A</v>
      </c>
      <c r="I234" s="6" t="e">
        <f>IF(VLOOKUP($C234,Aggregated_Input_BottomUp!$A:G,7,FALSE)=0,"", VLOOKUP($C234,Aggregated_Input_BottomUp!$A:G,7,FALSE))</f>
        <v>#N/A</v>
      </c>
      <c r="J234" s="36">
        <f t="shared" si="1"/>
        <v>5</v>
      </c>
      <c r="K234" s="6"/>
      <c r="L234" s="6"/>
      <c r="M234" s="6"/>
      <c r="N234" s="6"/>
      <c r="O234" s="6"/>
      <c r="P234" s="6"/>
      <c r="Q234" s="6"/>
      <c r="R234" s="6"/>
      <c r="S234" s="6"/>
      <c r="T234" s="6"/>
    </row>
    <row r="235" spans="1:20" ht="15.75" customHeight="1">
      <c r="A235" s="91" t="s">
        <v>321</v>
      </c>
      <c r="B235" s="20" t="s">
        <v>3485</v>
      </c>
      <c r="C235" s="23" t="str">
        <f t="shared" si="0"/>
        <v>Production Money and debt service</v>
      </c>
      <c r="D235" s="26" t="e">
        <f>IF(VLOOKUP(C235,Aggregated_Input_BottomUp!A:B,2,FALSE)=0,"",VLOOKUP(C235,Aggregated_Input_BottomUp!A:B,2,FALSE))</f>
        <v>#N/A</v>
      </c>
      <c r="E235" s="6" t="e">
        <f>IF(VLOOKUP($C235,Aggregated_Input_BottomUp!$A:C,3,FALSE)=0,"", VLOOKUP($C235,Aggregated_Input_BottomUp!$A:C,3,FALSE))</f>
        <v>#N/A</v>
      </c>
      <c r="F235" s="6" t="e">
        <f>IF(VLOOKUP($C235,Aggregated_Input_BottomUp!$A:D,4,FALSE)=0,"", VLOOKUP($C235,Aggregated_Input_BottomUp!$A:D,4,FALSE))</f>
        <v>#N/A</v>
      </c>
      <c r="G235" s="6" t="e">
        <f>IF(VLOOKUP($C235,Aggregated_Input_BottomUp!$A:E,5,FALSE)=0,"", VLOOKUP($C235,Aggregated_Input_BottomUp!$A:E,5,FALSE))</f>
        <v>#N/A</v>
      </c>
      <c r="H235" s="6" t="e">
        <f>IF(VLOOKUP($C235,Aggregated_Input_BottomUp!$A:F,6,FALSE)=0,"", VLOOKUP($C235,Aggregated_Input_BottomUp!$A:F,6,FALSE))</f>
        <v>#N/A</v>
      </c>
      <c r="I235" s="6" t="e">
        <f>IF(VLOOKUP($C235,Aggregated_Input_BottomUp!$A:G,7,FALSE)=0,"", VLOOKUP($C235,Aggregated_Input_BottomUp!$A:G,7,FALSE))</f>
        <v>#N/A</v>
      </c>
      <c r="J235" s="36">
        <f t="shared" si="1"/>
        <v>5</v>
      </c>
      <c r="K235" s="6"/>
      <c r="L235" s="6"/>
      <c r="M235" s="6"/>
      <c r="N235" s="6"/>
      <c r="O235" s="6"/>
      <c r="P235" s="6"/>
      <c r="Q235" s="6"/>
      <c r="R235" s="6"/>
      <c r="S235" s="6"/>
      <c r="T235" s="6"/>
    </row>
    <row r="236" spans="1:20" ht="15.75" customHeight="1">
      <c r="A236" s="91" t="s">
        <v>321</v>
      </c>
      <c r="B236" s="20" t="s">
        <v>1063</v>
      </c>
      <c r="C236" s="23" t="str">
        <f t="shared" si="0"/>
        <v>Production Natural resources service</v>
      </c>
      <c r="D236" s="26" t="e">
        <f>IF(VLOOKUP(C236,Aggregated_Input_BottomUp!A:B,2,FALSE)=0,"",VLOOKUP(C236,Aggregated_Input_BottomUp!A:B,2,FALSE))</f>
        <v>#N/A</v>
      </c>
      <c r="E236" s="6" t="e">
        <f>IF(VLOOKUP($C236,Aggregated_Input_BottomUp!$A:C,3,FALSE)=0,"", VLOOKUP($C236,Aggregated_Input_BottomUp!$A:C,3,FALSE))</f>
        <v>#N/A</v>
      </c>
      <c r="F236" s="6" t="e">
        <f>IF(VLOOKUP($C236,Aggregated_Input_BottomUp!$A:D,4,FALSE)=0,"", VLOOKUP($C236,Aggregated_Input_BottomUp!$A:D,4,FALSE))</f>
        <v>#N/A</v>
      </c>
      <c r="G236" s="6" t="e">
        <f>IF(VLOOKUP($C236,Aggregated_Input_BottomUp!$A:E,5,FALSE)=0,"", VLOOKUP($C236,Aggregated_Input_BottomUp!$A:E,5,FALSE))</f>
        <v>#N/A</v>
      </c>
      <c r="H236" s="6" t="e">
        <f>IF(VLOOKUP($C236,Aggregated_Input_BottomUp!$A:F,6,FALSE)=0,"", VLOOKUP($C236,Aggregated_Input_BottomUp!$A:F,6,FALSE))</f>
        <v>#N/A</v>
      </c>
      <c r="I236" s="6" t="e">
        <f>IF(VLOOKUP($C236,Aggregated_Input_BottomUp!$A:G,7,FALSE)=0,"", VLOOKUP($C236,Aggregated_Input_BottomUp!$A:G,7,FALSE))</f>
        <v>#N/A</v>
      </c>
      <c r="J236" s="36">
        <f t="shared" si="1"/>
        <v>5</v>
      </c>
      <c r="K236" s="6"/>
      <c r="L236" s="6"/>
      <c r="M236" s="6"/>
      <c r="N236" s="6"/>
      <c r="O236" s="6"/>
      <c r="P236" s="6"/>
      <c r="Q236" s="6"/>
      <c r="R236" s="6"/>
      <c r="S236" s="6"/>
      <c r="T236" s="6"/>
    </row>
    <row r="237" spans="1:20" ht="15.75" customHeight="1">
      <c r="A237" s="91" t="s">
        <v>321</v>
      </c>
      <c r="B237" s="20" t="s">
        <v>3486</v>
      </c>
      <c r="C237" s="23" t="str">
        <f t="shared" si="0"/>
        <v>Production Religious service</v>
      </c>
      <c r="D237" s="26" t="e">
        <f>IF(VLOOKUP(C237,Aggregated_Input_BottomUp!A:B,2,FALSE)=0,"",VLOOKUP(C237,Aggregated_Input_BottomUp!A:B,2,FALSE))</f>
        <v>#N/A</v>
      </c>
      <c r="E237" s="6" t="e">
        <f>IF(VLOOKUP($C237,Aggregated_Input_BottomUp!$A:C,3,FALSE)=0,"", VLOOKUP($C237,Aggregated_Input_BottomUp!$A:C,3,FALSE))</f>
        <v>#N/A</v>
      </c>
      <c r="F237" s="6" t="e">
        <f>IF(VLOOKUP($C237,Aggregated_Input_BottomUp!$A:D,4,FALSE)=0,"", VLOOKUP($C237,Aggregated_Input_BottomUp!$A:D,4,FALSE))</f>
        <v>#N/A</v>
      </c>
      <c r="G237" s="6" t="e">
        <f>IF(VLOOKUP($C237,Aggregated_Input_BottomUp!$A:E,5,FALSE)=0,"", VLOOKUP($C237,Aggregated_Input_BottomUp!$A:E,5,FALSE))</f>
        <v>#N/A</v>
      </c>
      <c r="H237" s="6" t="e">
        <f>IF(VLOOKUP($C237,Aggregated_Input_BottomUp!$A:F,6,FALSE)=0,"", VLOOKUP($C237,Aggregated_Input_BottomUp!$A:F,6,FALSE))</f>
        <v>#N/A</v>
      </c>
      <c r="I237" s="6" t="e">
        <f>IF(VLOOKUP($C237,Aggregated_Input_BottomUp!$A:G,7,FALSE)=0,"", VLOOKUP($C237,Aggregated_Input_BottomUp!$A:G,7,FALSE))</f>
        <v>#N/A</v>
      </c>
      <c r="J237" s="36">
        <f t="shared" si="1"/>
        <v>5</v>
      </c>
      <c r="K237" s="6"/>
      <c r="L237" s="6"/>
      <c r="M237" s="6"/>
      <c r="N237" s="6"/>
      <c r="O237" s="6"/>
      <c r="P237" s="6"/>
      <c r="Q237" s="6"/>
      <c r="R237" s="6"/>
      <c r="S237" s="6"/>
      <c r="T237" s="6"/>
    </row>
    <row r="238" spans="1:20" ht="15.75" customHeight="1">
      <c r="A238" s="91" t="s">
        <v>321</v>
      </c>
      <c r="B238" s="20" t="s">
        <v>785</v>
      </c>
      <c r="C238" s="23" t="str">
        <f t="shared" si="0"/>
        <v>Production Retail service</v>
      </c>
      <c r="D238" s="26" t="e">
        <f>IF(VLOOKUP(C238,Aggregated_Input_BottomUp!A:B,2,FALSE)=0,"",VLOOKUP(C238,Aggregated_Input_BottomUp!A:B,2,FALSE))</f>
        <v>#N/A</v>
      </c>
      <c r="E238" s="6" t="e">
        <f>IF(VLOOKUP($C238,Aggregated_Input_BottomUp!$A:C,3,FALSE)=0,"", VLOOKUP($C238,Aggregated_Input_BottomUp!$A:C,3,FALSE))</f>
        <v>#N/A</v>
      </c>
      <c r="F238" s="6" t="e">
        <f>IF(VLOOKUP($C238,Aggregated_Input_BottomUp!$A:D,4,FALSE)=0,"", VLOOKUP($C238,Aggregated_Input_BottomUp!$A:D,4,FALSE))</f>
        <v>#N/A</v>
      </c>
      <c r="G238" s="6" t="e">
        <f>IF(VLOOKUP($C238,Aggregated_Input_BottomUp!$A:E,5,FALSE)=0,"", VLOOKUP($C238,Aggregated_Input_BottomUp!$A:E,5,FALSE))</f>
        <v>#N/A</v>
      </c>
      <c r="H238" s="6" t="e">
        <f>IF(VLOOKUP($C238,Aggregated_Input_BottomUp!$A:F,6,FALSE)=0,"", VLOOKUP($C238,Aggregated_Input_BottomUp!$A:F,6,FALSE))</f>
        <v>#N/A</v>
      </c>
      <c r="I238" s="6" t="e">
        <f>IF(VLOOKUP($C238,Aggregated_Input_BottomUp!$A:G,7,FALSE)=0,"", VLOOKUP($C238,Aggregated_Input_BottomUp!$A:G,7,FALSE))</f>
        <v>#N/A</v>
      </c>
      <c r="J238" s="36">
        <f t="shared" si="1"/>
        <v>5</v>
      </c>
      <c r="K238" s="6"/>
      <c r="L238" s="6"/>
      <c r="M238" s="6"/>
      <c r="N238" s="6"/>
      <c r="O238" s="6"/>
      <c r="P238" s="6"/>
      <c r="Q238" s="6"/>
      <c r="R238" s="6"/>
      <c r="S238" s="6"/>
      <c r="T238" s="6"/>
    </row>
    <row r="239" spans="1:20" ht="15.75" customHeight="1">
      <c r="A239" s="91" t="s">
        <v>321</v>
      </c>
      <c r="B239" s="20" t="s">
        <v>3487</v>
      </c>
      <c r="C239" s="23" t="str">
        <f t="shared" si="0"/>
        <v>Production Stock market service</v>
      </c>
      <c r="D239" s="26" t="e">
        <f>IF(VLOOKUP(C239,Aggregated_Input_BottomUp!A:B,2,FALSE)=0,"",VLOOKUP(C239,Aggregated_Input_BottomUp!A:B,2,FALSE))</f>
        <v>#N/A</v>
      </c>
      <c r="E239" s="6" t="e">
        <f>IF(VLOOKUP($C239,Aggregated_Input_BottomUp!$A:C,3,FALSE)=0,"", VLOOKUP($C239,Aggregated_Input_BottomUp!$A:C,3,FALSE))</f>
        <v>#N/A</v>
      </c>
      <c r="F239" s="6" t="e">
        <f>IF(VLOOKUP($C239,Aggregated_Input_BottomUp!$A:D,4,FALSE)=0,"", VLOOKUP($C239,Aggregated_Input_BottomUp!$A:D,4,FALSE))</f>
        <v>#N/A</v>
      </c>
      <c r="G239" s="6" t="e">
        <f>IF(VLOOKUP($C239,Aggregated_Input_BottomUp!$A:E,5,FALSE)=0,"", VLOOKUP($C239,Aggregated_Input_BottomUp!$A:E,5,FALSE))</f>
        <v>#N/A</v>
      </c>
      <c r="H239" s="6" t="e">
        <f>IF(VLOOKUP($C239,Aggregated_Input_BottomUp!$A:F,6,FALSE)=0,"", VLOOKUP($C239,Aggregated_Input_BottomUp!$A:F,6,FALSE))</f>
        <v>#N/A</v>
      </c>
      <c r="I239" s="6" t="e">
        <f>IF(VLOOKUP($C239,Aggregated_Input_BottomUp!$A:G,7,FALSE)=0,"", VLOOKUP($C239,Aggregated_Input_BottomUp!$A:G,7,FALSE))</f>
        <v>#N/A</v>
      </c>
      <c r="J239" s="36">
        <f t="shared" si="1"/>
        <v>5</v>
      </c>
      <c r="K239" s="6"/>
      <c r="L239" s="6"/>
      <c r="M239" s="6"/>
      <c r="N239" s="6"/>
      <c r="O239" s="6"/>
      <c r="P239" s="6"/>
      <c r="Q239" s="6"/>
      <c r="R239" s="6"/>
      <c r="S239" s="6"/>
      <c r="T239" s="6"/>
    </row>
    <row r="240" spans="1:20" ht="15.75" customHeight="1">
      <c r="A240" s="91" t="s">
        <v>321</v>
      </c>
      <c r="B240" s="20" t="s">
        <v>388</v>
      </c>
      <c r="C240" s="23" t="str">
        <f t="shared" si="0"/>
        <v>Production Voluntary organisation &amp; charity service</v>
      </c>
      <c r="D240" s="26" t="e">
        <f>IF(VLOOKUP(C240,Aggregated_Input_BottomUp!A:B,2,FALSE)=0,"",VLOOKUP(C240,Aggregated_Input_BottomUp!A:B,2,FALSE))</f>
        <v>#N/A</v>
      </c>
      <c r="E240" s="6" t="e">
        <f>IF(VLOOKUP($C240,Aggregated_Input_BottomUp!$A:C,3,FALSE)=0,"", VLOOKUP($C240,Aggregated_Input_BottomUp!$A:C,3,FALSE))</f>
        <v>#N/A</v>
      </c>
      <c r="F240" s="6" t="e">
        <f>IF(VLOOKUP($C240,Aggregated_Input_BottomUp!$A:D,4,FALSE)=0,"", VLOOKUP($C240,Aggregated_Input_BottomUp!$A:D,4,FALSE))</f>
        <v>#N/A</v>
      </c>
      <c r="G240" s="6" t="e">
        <f>IF(VLOOKUP($C240,Aggregated_Input_BottomUp!$A:E,5,FALSE)=0,"", VLOOKUP($C240,Aggregated_Input_BottomUp!$A:E,5,FALSE))</f>
        <v>#N/A</v>
      </c>
      <c r="H240" s="6" t="e">
        <f>IF(VLOOKUP($C240,Aggregated_Input_BottomUp!$A:F,6,FALSE)=0,"", VLOOKUP($C240,Aggregated_Input_BottomUp!$A:F,6,FALSE))</f>
        <v>#N/A</v>
      </c>
      <c r="I240" s="6" t="e">
        <f>IF(VLOOKUP($C240,Aggregated_Input_BottomUp!$A:G,7,FALSE)=0,"", VLOOKUP($C240,Aggregated_Input_BottomUp!$A:G,7,FALSE))</f>
        <v>#N/A</v>
      </c>
      <c r="J240" s="36">
        <f t="shared" si="1"/>
        <v>5</v>
      </c>
      <c r="K240" s="6"/>
      <c r="L240" s="6"/>
      <c r="M240" s="6"/>
      <c r="N240" s="6"/>
      <c r="O240" s="6"/>
      <c r="P240" s="6"/>
      <c r="Q240" s="6"/>
      <c r="R240" s="6"/>
      <c r="S240" s="6"/>
      <c r="T240" s="6"/>
    </row>
    <row r="241" spans="1:20" ht="15.75" customHeight="1">
      <c r="A241" s="91" t="s">
        <v>321</v>
      </c>
      <c r="B241" s="37" t="s">
        <v>802</v>
      </c>
      <c r="C241" s="23" t="str">
        <f t="shared" si="0"/>
        <v>Production Welfare &amp; social care service</v>
      </c>
      <c r="D241" s="26" t="e">
        <f>IF(VLOOKUP(C241,Aggregated_Input_BottomUp!A:B,2,FALSE)=0,"",VLOOKUP(C241,Aggregated_Input_BottomUp!A:B,2,FALSE))</f>
        <v>#N/A</v>
      </c>
      <c r="E241" s="6" t="e">
        <f>IF(VLOOKUP($C241,Aggregated_Input_BottomUp!$A:C,3,FALSE)=0,"", VLOOKUP($C241,Aggregated_Input_BottomUp!$A:C,3,FALSE))</f>
        <v>#N/A</v>
      </c>
      <c r="F241" s="6" t="e">
        <f>IF(VLOOKUP($C241,Aggregated_Input_BottomUp!$A:D,4,FALSE)=0,"", VLOOKUP($C241,Aggregated_Input_BottomUp!$A:D,4,FALSE))</f>
        <v>#N/A</v>
      </c>
      <c r="G241" s="6" t="e">
        <f>IF(VLOOKUP($C241,Aggregated_Input_BottomUp!$A:E,5,FALSE)=0,"", VLOOKUP($C241,Aggregated_Input_BottomUp!$A:E,5,FALSE))</f>
        <v>#N/A</v>
      </c>
      <c r="H241" s="6" t="e">
        <f>IF(VLOOKUP($C241,Aggregated_Input_BottomUp!$A:F,6,FALSE)=0,"", VLOOKUP($C241,Aggregated_Input_BottomUp!$A:F,6,FALSE))</f>
        <v>#N/A</v>
      </c>
      <c r="I241" s="6" t="e">
        <f>IF(VLOOKUP($C241,Aggregated_Input_BottomUp!$A:G,7,FALSE)=0,"", VLOOKUP($C241,Aggregated_Input_BottomUp!$A:G,7,FALSE))</f>
        <v>#N/A</v>
      </c>
      <c r="J241" s="36">
        <f t="shared" si="1"/>
        <v>5</v>
      </c>
      <c r="K241" s="6"/>
      <c r="L241" s="6"/>
      <c r="M241" s="6"/>
      <c r="N241" s="6"/>
      <c r="O241" s="6"/>
      <c r="P241" s="6"/>
      <c r="Q241" s="6"/>
      <c r="R241" s="6"/>
      <c r="S241" s="6"/>
      <c r="T241" s="6"/>
    </row>
    <row r="242" spans="1:20" ht="15.75" customHeight="1">
      <c r="A242" s="91" t="s">
        <v>321</v>
      </c>
      <c r="B242" s="20" t="s">
        <v>68</v>
      </c>
      <c r="C242" s="23" t="str">
        <f t="shared" si="0"/>
        <v>Production Work service</v>
      </c>
      <c r="D242" s="26" t="e">
        <f>IF(VLOOKUP(C242,Aggregated_Input_BottomUp!A:B,2,FALSE)=0,"",VLOOKUP(C242,Aggregated_Input_BottomUp!A:B,2,FALSE))</f>
        <v>#N/A</v>
      </c>
      <c r="E242" s="6" t="e">
        <f>IF(VLOOKUP($C242,Aggregated_Input_BottomUp!$A:C,3,FALSE)=0,"", VLOOKUP($C242,Aggregated_Input_BottomUp!$A:C,3,FALSE))</f>
        <v>#N/A</v>
      </c>
      <c r="F242" s="6" t="e">
        <f>IF(VLOOKUP($C242,Aggregated_Input_BottomUp!$A:D,4,FALSE)=0,"", VLOOKUP($C242,Aggregated_Input_BottomUp!$A:D,4,FALSE))</f>
        <v>#N/A</v>
      </c>
      <c r="G242" s="6" t="e">
        <f>IF(VLOOKUP($C242,Aggregated_Input_BottomUp!$A:E,5,FALSE)=0,"", VLOOKUP($C242,Aggregated_Input_BottomUp!$A:E,5,FALSE))</f>
        <v>#N/A</v>
      </c>
      <c r="H242" s="6" t="e">
        <f>IF(VLOOKUP($C242,Aggregated_Input_BottomUp!$A:F,6,FALSE)=0,"", VLOOKUP($C242,Aggregated_Input_BottomUp!$A:F,6,FALSE))</f>
        <v>#N/A</v>
      </c>
      <c r="I242" s="6" t="e">
        <f>IF(VLOOKUP($C242,Aggregated_Input_BottomUp!$A:G,7,FALSE)=0,"", VLOOKUP($C242,Aggregated_Input_BottomUp!$A:G,7,FALSE))</f>
        <v>#N/A</v>
      </c>
      <c r="J242" s="36">
        <f t="shared" si="1"/>
        <v>5</v>
      </c>
      <c r="K242" s="6"/>
      <c r="L242" s="6"/>
      <c r="M242" s="6"/>
      <c r="N242" s="6"/>
      <c r="O242" s="6"/>
      <c r="P242" s="6"/>
      <c r="Q242" s="6"/>
      <c r="R242" s="6"/>
      <c r="S242" s="6"/>
      <c r="T242" s="6"/>
    </row>
    <row r="243" spans="1:20" ht="15.75" customHeight="1">
      <c r="A243" s="91" t="s">
        <v>321</v>
      </c>
      <c r="B243" s="37" t="s">
        <v>54</v>
      </c>
      <c r="C243" s="23" t="str">
        <f t="shared" si="0"/>
        <v>Production Transportation &amp; Transportation infrastructure service</v>
      </c>
      <c r="D243" s="26" t="str">
        <f>IF(VLOOKUP(C243,Aggregated_Input_BottomUp!A:B,2,FALSE)=0,"",VLOOKUP(C243,Aggregated_Input_BottomUp!A:B,2,FALSE))</f>
        <v>Air transport infrastructure maintenance</v>
      </c>
      <c r="E243" s="6" t="str">
        <f>IF(VLOOKUP($C243,Aggregated_Input_BottomUp!$A:C,3,FALSE)=0,"", VLOOKUP($C243,Aggregated_Input_BottomUp!$A:C,3,FALSE))</f>
        <v/>
      </c>
      <c r="F243" s="6" t="str">
        <f>IF(VLOOKUP($C243,Aggregated_Input_BottomUp!$A:D,4,FALSE)=0,"", VLOOKUP($C243,Aggregated_Input_BottomUp!$A:D,4,FALSE))</f>
        <v/>
      </c>
      <c r="G243" s="6" t="str">
        <f>IF(VLOOKUP($C243,Aggregated_Input_BottomUp!$A:E,5,FALSE)=0,"", VLOOKUP($C243,Aggregated_Input_BottomUp!$A:E,5,FALSE))</f>
        <v/>
      </c>
      <c r="H243" s="6" t="str">
        <f>IF(VLOOKUP($C243,Aggregated_Input_BottomUp!$A:F,6,FALSE)=0,"", VLOOKUP($C243,Aggregated_Input_BottomUp!$A:F,6,FALSE))</f>
        <v/>
      </c>
      <c r="I243" s="6" t="str">
        <f>IF(VLOOKUP($C243,Aggregated_Input_BottomUp!$A:G,7,FALSE)=0,"", VLOOKUP($C243,Aggregated_Input_BottomUp!$A:G,7,FALSE))</f>
        <v/>
      </c>
      <c r="J243" s="36">
        <f t="shared" si="1"/>
        <v>0</v>
      </c>
      <c r="K243" s="6"/>
      <c r="L243" s="6"/>
      <c r="M243" s="6"/>
      <c r="N243" s="6"/>
      <c r="O243" s="6"/>
      <c r="P243" s="6"/>
      <c r="Q243" s="6"/>
      <c r="R243" s="6"/>
      <c r="S243" s="6"/>
      <c r="T243" s="6"/>
    </row>
    <row r="244" spans="1:20" ht="15.75" customHeight="1">
      <c r="A244" s="91" t="s">
        <v>321</v>
      </c>
      <c r="B244" s="20" t="s">
        <v>1471</v>
      </c>
      <c r="C244" s="23" t="str">
        <f t="shared" si="0"/>
        <v>Production Monetary policy service</v>
      </c>
      <c r="D244" s="26" t="str">
        <f>IF(VLOOKUP(C244,Aggregated_Input_BottomUp!A:B,2,FALSE)=0,"",VLOOKUP(C244,Aggregated_Input_BottomUp!A:B,2,FALSE))</f>
        <v>Distributin of monetary coins and notes</v>
      </c>
      <c r="E244" s="6" t="str">
        <f>IF(VLOOKUP($C244,Aggregated_Input_BottomUp!$A:C,3,FALSE)=0,"", VLOOKUP($C244,Aggregated_Input_BottomUp!$A:C,3,FALSE))</f>
        <v/>
      </c>
      <c r="F244" s="6" t="str">
        <f>IF(VLOOKUP($C244,Aggregated_Input_BottomUp!$A:D,4,FALSE)=0,"", VLOOKUP($C244,Aggregated_Input_BottomUp!$A:D,4,FALSE))</f>
        <v/>
      </c>
      <c r="G244" s="6" t="str">
        <f>IF(VLOOKUP($C244,Aggregated_Input_BottomUp!$A:E,5,FALSE)=0,"", VLOOKUP($C244,Aggregated_Input_BottomUp!$A:E,5,FALSE))</f>
        <v/>
      </c>
      <c r="H244" s="6" t="str">
        <f>IF(VLOOKUP($C244,Aggregated_Input_BottomUp!$A:F,6,FALSE)=0,"", VLOOKUP($C244,Aggregated_Input_BottomUp!$A:F,6,FALSE))</f>
        <v/>
      </c>
      <c r="I244" s="6" t="str">
        <f>IF(VLOOKUP($C244,Aggregated_Input_BottomUp!$A:G,7,FALSE)=0,"", VLOOKUP($C244,Aggregated_Input_BottomUp!$A:G,7,FALSE))</f>
        <v/>
      </c>
      <c r="J244" s="36">
        <f t="shared" si="1"/>
        <v>0</v>
      </c>
      <c r="K244" s="6"/>
      <c r="L244" s="6"/>
      <c r="M244" s="6"/>
      <c r="N244" s="6"/>
      <c r="O244" s="6"/>
      <c r="P244" s="6"/>
      <c r="Q244" s="6"/>
      <c r="R244" s="6"/>
      <c r="S244" s="6"/>
      <c r="T244" s="6"/>
    </row>
    <row r="245" spans="1:20" ht="15.75" customHeight="1">
      <c r="A245" s="91" t="s">
        <v>16</v>
      </c>
      <c r="B245" s="20" t="s">
        <v>2556</v>
      </c>
      <c r="C245" s="23" t="str">
        <f t="shared" si="0"/>
        <v>Registration Digital service</v>
      </c>
      <c r="D245" s="26" t="e">
        <f>IF(VLOOKUP(C245,Aggregated_Input_BottomUp!A:B,2,FALSE)=0,"",VLOOKUP(C245,Aggregated_Input_BottomUp!A:B,2,FALSE))</f>
        <v>#N/A</v>
      </c>
      <c r="E245" s="6" t="e">
        <f>IF(VLOOKUP($C245,Aggregated_Input_BottomUp!$A:C,3,FALSE)=0,"", VLOOKUP($C245,Aggregated_Input_BottomUp!$A:C,3,FALSE))</f>
        <v>#N/A</v>
      </c>
      <c r="F245" s="6" t="e">
        <f>IF(VLOOKUP($C245,Aggregated_Input_BottomUp!$A:D,4,FALSE)=0,"", VLOOKUP($C245,Aggregated_Input_BottomUp!$A:D,4,FALSE))</f>
        <v>#N/A</v>
      </c>
      <c r="G245" s="6" t="e">
        <f>IF(VLOOKUP($C245,Aggregated_Input_BottomUp!$A:E,5,FALSE)=0,"", VLOOKUP($C245,Aggregated_Input_BottomUp!$A:E,5,FALSE))</f>
        <v>#N/A</v>
      </c>
      <c r="H245" s="6" t="e">
        <f>IF(VLOOKUP($C245,Aggregated_Input_BottomUp!$A:F,6,FALSE)=0,"", VLOOKUP($C245,Aggregated_Input_BottomUp!$A:F,6,FALSE))</f>
        <v>#N/A</v>
      </c>
      <c r="I245" s="6" t="e">
        <f>IF(VLOOKUP($C245,Aggregated_Input_BottomUp!$A:G,7,FALSE)=0,"", VLOOKUP($C245,Aggregated_Input_BottomUp!$A:G,7,FALSE))</f>
        <v>#N/A</v>
      </c>
      <c r="J245" s="36">
        <f t="shared" si="1"/>
        <v>5</v>
      </c>
      <c r="K245" s="6"/>
      <c r="L245" s="6"/>
      <c r="M245" s="6"/>
      <c r="N245" s="6"/>
      <c r="O245" s="6"/>
      <c r="P245" s="6"/>
      <c r="Q245" s="6"/>
      <c r="R245" s="6"/>
      <c r="S245" s="6"/>
      <c r="T245" s="6"/>
    </row>
    <row r="246" spans="1:20" ht="15.75" customHeight="1">
      <c r="A246" s="91" t="s">
        <v>16</v>
      </c>
      <c r="B246" s="20" t="s">
        <v>101</v>
      </c>
      <c r="C246" s="23" t="str">
        <f t="shared" si="0"/>
        <v>Registration Emergency service</v>
      </c>
      <c r="D246" s="26" t="e">
        <f>IF(VLOOKUP(C246,Aggregated_Input_BottomUp!A:B,2,FALSE)=0,"",VLOOKUP(C246,Aggregated_Input_BottomUp!A:B,2,FALSE))</f>
        <v>#N/A</v>
      </c>
      <c r="E246" s="6" t="e">
        <f>IF(VLOOKUP($C246,Aggregated_Input_BottomUp!$A:C,3,FALSE)=0,"", VLOOKUP($C246,Aggregated_Input_BottomUp!$A:C,3,FALSE))</f>
        <v>#N/A</v>
      </c>
      <c r="F246" s="6" t="e">
        <f>IF(VLOOKUP($C246,Aggregated_Input_BottomUp!$A:D,4,FALSE)=0,"", VLOOKUP($C246,Aggregated_Input_BottomUp!$A:D,4,FALSE))</f>
        <v>#N/A</v>
      </c>
      <c r="G246" s="6" t="e">
        <f>IF(VLOOKUP($C246,Aggregated_Input_BottomUp!$A:E,5,FALSE)=0,"", VLOOKUP($C246,Aggregated_Input_BottomUp!$A:E,5,FALSE))</f>
        <v>#N/A</v>
      </c>
      <c r="H246" s="6" t="e">
        <f>IF(VLOOKUP($C246,Aggregated_Input_BottomUp!$A:F,6,FALSE)=0,"", VLOOKUP($C246,Aggregated_Input_BottomUp!$A:F,6,FALSE))</f>
        <v>#N/A</v>
      </c>
      <c r="I246" s="6" t="e">
        <f>IF(VLOOKUP($C246,Aggregated_Input_BottomUp!$A:G,7,FALSE)=0,"", VLOOKUP($C246,Aggregated_Input_BottomUp!$A:G,7,FALSE))</f>
        <v>#N/A</v>
      </c>
      <c r="J246" s="36">
        <f t="shared" si="1"/>
        <v>5</v>
      </c>
      <c r="K246" s="6"/>
      <c r="L246" s="6"/>
      <c r="M246" s="6"/>
      <c r="N246" s="6"/>
      <c r="O246" s="6"/>
      <c r="P246" s="6"/>
      <c r="Q246" s="6"/>
      <c r="R246" s="6"/>
      <c r="S246" s="6"/>
      <c r="T246" s="6"/>
    </row>
    <row r="247" spans="1:20" ht="15.75" customHeight="1">
      <c r="A247" s="91" t="s">
        <v>16</v>
      </c>
      <c r="B247" s="20" t="s">
        <v>169</v>
      </c>
      <c r="C247" s="23" t="str">
        <f t="shared" si="0"/>
        <v>Registration Environmental service</v>
      </c>
      <c r="D247" s="26" t="e">
        <f>IF(VLOOKUP(C247,Aggregated_Input_BottomUp!A:B,2,FALSE)=0,"",VLOOKUP(C247,Aggregated_Input_BottomUp!A:B,2,FALSE))</f>
        <v>#N/A</v>
      </c>
      <c r="E247" s="6" t="e">
        <f>IF(VLOOKUP($C247,Aggregated_Input_BottomUp!$A:C,3,FALSE)=0,"", VLOOKUP($C247,Aggregated_Input_BottomUp!$A:C,3,FALSE))</f>
        <v>#N/A</v>
      </c>
      <c r="F247" s="6" t="e">
        <f>IF(VLOOKUP($C247,Aggregated_Input_BottomUp!$A:D,4,FALSE)=0,"", VLOOKUP($C247,Aggregated_Input_BottomUp!$A:D,4,FALSE))</f>
        <v>#N/A</v>
      </c>
      <c r="G247" s="6" t="e">
        <f>IF(VLOOKUP($C247,Aggregated_Input_BottomUp!$A:E,5,FALSE)=0,"", VLOOKUP($C247,Aggregated_Input_BottomUp!$A:E,5,FALSE))</f>
        <v>#N/A</v>
      </c>
      <c r="H247" s="6" t="e">
        <f>IF(VLOOKUP($C247,Aggregated_Input_BottomUp!$A:F,6,FALSE)=0,"", VLOOKUP($C247,Aggregated_Input_BottomUp!$A:F,6,FALSE))</f>
        <v>#N/A</v>
      </c>
      <c r="I247" s="6" t="e">
        <f>IF(VLOOKUP($C247,Aggregated_Input_BottomUp!$A:G,7,FALSE)=0,"", VLOOKUP($C247,Aggregated_Input_BottomUp!$A:G,7,FALSE))</f>
        <v>#N/A</v>
      </c>
      <c r="J247" s="36">
        <f t="shared" si="1"/>
        <v>5</v>
      </c>
      <c r="K247" s="6"/>
      <c r="L247" s="6"/>
      <c r="M247" s="6"/>
      <c r="N247" s="6"/>
      <c r="O247" s="6"/>
      <c r="P247" s="6"/>
      <c r="Q247" s="6"/>
      <c r="R247" s="6"/>
      <c r="S247" s="6"/>
      <c r="T247" s="6"/>
    </row>
    <row r="248" spans="1:20" ht="15.75" customHeight="1">
      <c r="A248" s="91" t="s">
        <v>16</v>
      </c>
      <c r="B248" s="20" t="s">
        <v>734</v>
      </c>
      <c r="C248" s="23" t="str">
        <f t="shared" si="0"/>
        <v>Registration Family service</v>
      </c>
      <c r="D248" s="26" t="e">
        <f>IF(VLOOKUP(C248,Aggregated_Input_BottomUp!A:B,2,FALSE)=0,"",VLOOKUP(C248,Aggregated_Input_BottomUp!A:B,2,FALSE))</f>
        <v>#N/A</v>
      </c>
      <c r="E248" s="6" t="e">
        <f>IF(VLOOKUP($C248,Aggregated_Input_BottomUp!$A:C,3,FALSE)=0,"", VLOOKUP($C248,Aggregated_Input_BottomUp!$A:C,3,FALSE))</f>
        <v>#N/A</v>
      </c>
      <c r="F248" s="6" t="e">
        <f>IF(VLOOKUP($C248,Aggregated_Input_BottomUp!$A:D,4,FALSE)=0,"", VLOOKUP($C248,Aggregated_Input_BottomUp!$A:D,4,FALSE))</f>
        <v>#N/A</v>
      </c>
      <c r="G248" s="6" t="e">
        <f>IF(VLOOKUP($C248,Aggregated_Input_BottomUp!$A:E,5,FALSE)=0,"", VLOOKUP($C248,Aggregated_Input_BottomUp!$A:E,5,FALSE))</f>
        <v>#N/A</v>
      </c>
      <c r="H248" s="6" t="e">
        <f>IF(VLOOKUP($C248,Aggregated_Input_BottomUp!$A:F,6,FALSE)=0,"", VLOOKUP($C248,Aggregated_Input_BottomUp!$A:F,6,FALSE))</f>
        <v>#N/A</v>
      </c>
      <c r="I248" s="6" t="e">
        <f>IF(VLOOKUP($C248,Aggregated_Input_BottomUp!$A:G,7,FALSE)=0,"", VLOOKUP($C248,Aggregated_Input_BottomUp!$A:G,7,FALSE))</f>
        <v>#N/A</v>
      </c>
      <c r="J248" s="36">
        <f t="shared" si="1"/>
        <v>5</v>
      </c>
      <c r="K248" s="6"/>
      <c r="L248" s="6"/>
      <c r="M248" s="6"/>
      <c r="N248" s="6"/>
      <c r="O248" s="6"/>
      <c r="P248" s="6"/>
      <c r="Q248" s="6"/>
      <c r="R248" s="6"/>
      <c r="S248" s="6"/>
      <c r="T248" s="6"/>
    </row>
    <row r="249" spans="1:20" ht="15.75" customHeight="1">
      <c r="A249" s="91" t="s">
        <v>16</v>
      </c>
      <c r="B249" s="20" t="s">
        <v>416</v>
      </c>
      <c r="C249" s="23" t="str">
        <f t="shared" si="0"/>
        <v>Registration Media service</v>
      </c>
      <c r="D249" s="26" t="e">
        <f>IF(VLOOKUP(C249,Aggregated_Input_BottomUp!A:B,2,FALSE)=0,"",VLOOKUP(C249,Aggregated_Input_BottomUp!A:B,2,FALSE))</f>
        <v>#N/A</v>
      </c>
      <c r="E249" s="6" t="e">
        <f>IF(VLOOKUP($C249,Aggregated_Input_BottomUp!$A:C,3,FALSE)=0,"", VLOOKUP($C249,Aggregated_Input_BottomUp!$A:C,3,FALSE))</f>
        <v>#N/A</v>
      </c>
      <c r="F249" s="6" t="e">
        <f>IF(VLOOKUP($C249,Aggregated_Input_BottomUp!$A:D,4,FALSE)=0,"", VLOOKUP($C249,Aggregated_Input_BottomUp!$A:D,4,FALSE))</f>
        <v>#N/A</v>
      </c>
      <c r="G249" s="6" t="e">
        <f>IF(VLOOKUP($C249,Aggregated_Input_BottomUp!$A:E,5,FALSE)=0,"", VLOOKUP($C249,Aggregated_Input_BottomUp!$A:E,5,FALSE))</f>
        <v>#N/A</v>
      </c>
      <c r="H249" s="6" t="e">
        <f>IF(VLOOKUP($C249,Aggregated_Input_BottomUp!$A:F,6,FALSE)=0,"", VLOOKUP($C249,Aggregated_Input_BottomUp!$A:F,6,FALSE))</f>
        <v>#N/A</v>
      </c>
      <c r="I249" s="6" t="e">
        <f>IF(VLOOKUP($C249,Aggregated_Input_BottomUp!$A:G,7,FALSE)=0,"", VLOOKUP($C249,Aggregated_Input_BottomUp!$A:G,7,FALSE))</f>
        <v>#N/A</v>
      </c>
      <c r="J249" s="36">
        <f t="shared" si="1"/>
        <v>5</v>
      </c>
      <c r="K249" s="6"/>
      <c r="L249" s="6"/>
      <c r="M249" s="6"/>
      <c r="N249" s="6"/>
      <c r="O249" s="6"/>
      <c r="P249" s="6"/>
      <c r="Q249" s="6"/>
      <c r="R249" s="6"/>
      <c r="S249" s="6"/>
      <c r="T249" s="6"/>
    </row>
    <row r="250" spans="1:20" ht="15.75" customHeight="1">
      <c r="A250" s="91" t="s">
        <v>16</v>
      </c>
      <c r="B250" s="20" t="s">
        <v>1471</v>
      </c>
      <c r="C250" s="23" t="str">
        <f t="shared" si="0"/>
        <v>Registration Monetary policy service</v>
      </c>
      <c r="D250" s="26" t="e">
        <f>IF(VLOOKUP(C250,Aggregated_Input_BottomUp!A:B,2,FALSE)=0,"",VLOOKUP(C250,Aggregated_Input_BottomUp!A:B,2,FALSE))</f>
        <v>#N/A</v>
      </c>
      <c r="E250" s="6" t="e">
        <f>IF(VLOOKUP($C250,Aggregated_Input_BottomUp!$A:C,3,FALSE)=0,"", VLOOKUP($C250,Aggregated_Input_BottomUp!$A:C,3,FALSE))</f>
        <v>#N/A</v>
      </c>
      <c r="F250" s="6" t="e">
        <f>IF(VLOOKUP($C250,Aggregated_Input_BottomUp!$A:D,4,FALSE)=0,"", VLOOKUP($C250,Aggregated_Input_BottomUp!$A:D,4,FALSE))</f>
        <v>#N/A</v>
      </c>
      <c r="G250" s="6" t="e">
        <f>IF(VLOOKUP($C250,Aggregated_Input_BottomUp!$A:E,5,FALSE)=0,"", VLOOKUP($C250,Aggregated_Input_BottomUp!$A:E,5,FALSE))</f>
        <v>#N/A</v>
      </c>
      <c r="H250" s="6" t="e">
        <f>IF(VLOOKUP($C250,Aggregated_Input_BottomUp!$A:F,6,FALSE)=0,"", VLOOKUP($C250,Aggregated_Input_BottomUp!$A:F,6,FALSE))</f>
        <v>#N/A</v>
      </c>
      <c r="I250" s="6" t="e">
        <f>IF(VLOOKUP($C250,Aggregated_Input_BottomUp!$A:G,7,FALSE)=0,"", VLOOKUP($C250,Aggregated_Input_BottomUp!$A:G,7,FALSE))</f>
        <v>#N/A</v>
      </c>
      <c r="J250" s="36">
        <f t="shared" si="1"/>
        <v>5</v>
      </c>
      <c r="K250" s="6"/>
      <c r="L250" s="6"/>
      <c r="M250" s="6"/>
      <c r="N250" s="6"/>
      <c r="O250" s="6"/>
      <c r="P250" s="6"/>
      <c r="Q250" s="6"/>
      <c r="R250" s="6"/>
      <c r="S250" s="6"/>
      <c r="T250" s="6"/>
    </row>
    <row r="251" spans="1:20" ht="15.75" customHeight="1">
      <c r="A251" s="91" t="s">
        <v>16</v>
      </c>
      <c r="B251" s="20" t="s">
        <v>3485</v>
      </c>
      <c r="C251" s="23" t="str">
        <f t="shared" si="0"/>
        <v>Registration Money and debt service</v>
      </c>
      <c r="D251" s="26" t="e">
        <f>IF(VLOOKUP(C251,Aggregated_Input_BottomUp!A:B,2,FALSE)=0,"",VLOOKUP(C251,Aggregated_Input_BottomUp!A:B,2,FALSE))</f>
        <v>#N/A</v>
      </c>
      <c r="E251" s="6" t="e">
        <f>IF(VLOOKUP($C251,Aggregated_Input_BottomUp!$A:C,3,FALSE)=0,"", VLOOKUP($C251,Aggregated_Input_BottomUp!$A:C,3,FALSE))</f>
        <v>#N/A</v>
      </c>
      <c r="F251" s="6" t="e">
        <f>IF(VLOOKUP($C251,Aggregated_Input_BottomUp!$A:D,4,FALSE)=0,"", VLOOKUP($C251,Aggregated_Input_BottomUp!$A:D,4,FALSE))</f>
        <v>#N/A</v>
      </c>
      <c r="G251" s="6" t="e">
        <f>IF(VLOOKUP($C251,Aggregated_Input_BottomUp!$A:E,5,FALSE)=0,"", VLOOKUP($C251,Aggregated_Input_BottomUp!$A:E,5,FALSE))</f>
        <v>#N/A</v>
      </c>
      <c r="H251" s="6" t="e">
        <f>IF(VLOOKUP($C251,Aggregated_Input_BottomUp!$A:F,6,FALSE)=0,"", VLOOKUP($C251,Aggregated_Input_BottomUp!$A:F,6,FALSE))</f>
        <v>#N/A</v>
      </c>
      <c r="I251" s="6" t="e">
        <f>IF(VLOOKUP($C251,Aggregated_Input_BottomUp!$A:G,7,FALSE)=0,"", VLOOKUP($C251,Aggregated_Input_BottomUp!$A:G,7,FALSE))</f>
        <v>#N/A</v>
      </c>
      <c r="J251" s="36">
        <f t="shared" si="1"/>
        <v>5</v>
      </c>
      <c r="K251" s="6"/>
      <c r="L251" s="6"/>
      <c r="M251" s="6"/>
      <c r="N251" s="6"/>
      <c r="O251" s="6"/>
      <c r="P251" s="6"/>
      <c r="Q251" s="6"/>
      <c r="R251" s="6"/>
      <c r="S251" s="6"/>
      <c r="T251" s="6"/>
    </row>
    <row r="252" spans="1:20" ht="15.75" customHeight="1">
      <c r="A252" s="91" t="s">
        <v>16</v>
      </c>
      <c r="B252" s="20" t="s">
        <v>1063</v>
      </c>
      <c r="C252" s="23" t="str">
        <f t="shared" si="0"/>
        <v>Registration Natural resources service</v>
      </c>
      <c r="D252" s="26" t="e">
        <f>IF(VLOOKUP(C252,Aggregated_Input_BottomUp!A:B,2,FALSE)=0,"",VLOOKUP(C252,Aggregated_Input_BottomUp!A:B,2,FALSE))</f>
        <v>#N/A</v>
      </c>
      <c r="E252" s="6" t="e">
        <f>IF(VLOOKUP($C252,Aggregated_Input_BottomUp!$A:C,3,FALSE)=0,"", VLOOKUP($C252,Aggregated_Input_BottomUp!$A:C,3,FALSE))</f>
        <v>#N/A</v>
      </c>
      <c r="F252" s="6" t="e">
        <f>IF(VLOOKUP($C252,Aggregated_Input_BottomUp!$A:D,4,FALSE)=0,"", VLOOKUP($C252,Aggregated_Input_BottomUp!$A:D,4,FALSE))</f>
        <v>#N/A</v>
      </c>
      <c r="G252" s="6" t="e">
        <f>IF(VLOOKUP($C252,Aggregated_Input_BottomUp!$A:E,5,FALSE)=0,"", VLOOKUP($C252,Aggregated_Input_BottomUp!$A:E,5,FALSE))</f>
        <v>#N/A</v>
      </c>
      <c r="H252" s="6" t="e">
        <f>IF(VLOOKUP($C252,Aggregated_Input_BottomUp!$A:F,6,FALSE)=0,"", VLOOKUP($C252,Aggregated_Input_BottomUp!$A:F,6,FALSE))</f>
        <v>#N/A</v>
      </c>
      <c r="I252" s="6" t="e">
        <f>IF(VLOOKUP($C252,Aggregated_Input_BottomUp!$A:G,7,FALSE)=0,"", VLOOKUP($C252,Aggregated_Input_BottomUp!$A:G,7,FALSE))</f>
        <v>#N/A</v>
      </c>
      <c r="J252" s="36">
        <f t="shared" si="1"/>
        <v>5</v>
      </c>
      <c r="K252" s="6"/>
      <c r="L252" s="6"/>
      <c r="M252" s="6"/>
      <c r="N252" s="6"/>
      <c r="O252" s="6"/>
      <c r="P252" s="6"/>
      <c r="Q252" s="6"/>
      <c r="R252" s="6"/>
      <c r="S252" s="6"/>
      <c r="T252" s="6"/>
    </row>
    <row r="253" spans="1:20" ht="15.75" customHeight="1">
      <c r="A253" s="91" t="s">
        <v>16</v>
      </c>
      <c r="B253" s="20" t="s">
        <v>3486</v>
      </c>
      <c r="C253" s="23" t="str">
        <f t="shared" si="0"/>
        <v>Registration Religious service</v>
      </c>
      <c r="D253" s="26" t="e">
        <f>IF(VLOOKUP(C253,Aggregated_Input_BottomUp!A:B,2,FALSE)=0,"",VLOOKUP(C253,Aggregated_Input_BottomUp!A:B,2,FALSE))</f>
        <v>#N/A</v>
      </c>
      <c r="E253" s="6" t="e">
        <f>IF(VLOOKUP($C253,Aggregated_Input_BottomUp!$A:C,3,FALSE)=0,"", VLOOKUP($C253,Aggregated_Input_BottomUp!$A:C,3,FALSE))</f>
        <v>#N/A</v>
      </c>
      <c r="F253" s="6" t="e">
        <f>IF(VLOOKUP($C253,Aggregated_Input_BottomUp!$A:D,4,FALSE)=0,"", VLOOKUP($C253,Aggregated_Input_BottomUp!$A:D,4,FALSE))</f>
        <v>#N/A</v>
      </c>
      <c r="G253" s="6" t="e">
        <f>IF(VLOOKUP($C253,Aggregated_Input_BottomUp!$A:E,5,FALSE)=0,"", VLOOKUP($C253,Aggregated_Input_BottomUp!$A:E,5,FALSE))</f>
        <v>#N/A</v>
      </c>
      <c r="H253" s="6" t="e">
        <f>IF(VLOOKUP($C253,Aggregated_Input_BottomUp!$A:F,6,FALSE)=0,"", VLOOKUP($C253,Aggregated_Input_BottomUp!$A:F,6,FALSE))</f>
        <v>#N/A</v>
      </c>
      <c r="I253" s="6" t="e">
        <f>IF(VLOOKUP($C253,Aggregated_Input_BottomUp!$A:G,7,FALSE)=0,"", VLOOKUP($C253,Aggregated_Input_BottomUp!$A:G,7,FALSE))</f>
        <v>#N/A</v>
      </c>
      <c r="J253" s="36">
        <f t="shared" si="1"/>
        <v>5</v>
      </c>
      <c r="K253" s="6"/>
      <c r="L253" s="6"/>
      <c r="M253" s="6"/>
      <c r="N253" s="6"/>
      <c r="O253" s="6"/>
      <c r="P253" s="6"/>
      <c r="Q253" s="6"/>
      <c r="R253" s="6"/>
      <c r="S253" s="6"/>
      <c r="T253" s="6"/>
    </row>
    <row r="254" spans="1:20" ht="15.75" customHeight="1">
      <c r="A254" s="91" t="s">
        <v>16</v>
      </c>
      <c r="B254" s="20" t="s">
        <v>785</v>
      </c>
      <c r="C254" s="23" t="str">
        <f t="shared" si="0"/>
        <v>Registration Retail service</v>
      </c>
      <c r="D254" s="26" t="e">
        <f>IF(VLOOKUP(C254,Aggregated_Input_BottomUp!A:B,2,FALSE)=0,"",VLOOKUP(C254,Aggregated_Input_BottomUp!A:B,2,FALSE))</f>
        <v>#N/A</v>
      </c>
      <c r="E254" s="6" t="e">
        <f>IF(VLOOKUP($C254,Aggregated_Input_BottomUp!$A:C,3,FALSE)=0,"", VLOOKUP($C254,Aggregated_Input_BottomUp!$A:C,3,FALSE))</f>
        <v>#N/A</v>
      </c>
      <c r="F254" s="6" t="e">
        <f>IF(VLOOKUP($C254,Aggregated_Input_BottomUp!$A:D,4,FALSE)=0,"", VLOOKUP($C254,Aggregated_Input_BottomUp!$A:D,4,FALSE))</f>
        <v>#N/A</v>
      </c>
      <c r="G254" s="6" t="e">
        <f>IF(VLOOKUP($C254,Aggregated_Input_BottomUp!$A:E,5,FALSE)=0,"", VLOOKUP($C254,Aggregated_Input_BottomUp!$A:E,5,FALSE))</f>
        <v>#N/A</v>
      </c>
      <c r="H254" s="6" t="e">
        <f>IF(VLOOKUP($C254,Aggregated_Input_BottomUp!$A:F,6,FALSE)=0,"", VLOOKUP($C254,Aggregated_Input_BottomUp!$A:F,6,FALSE))</f>
        <v>#N/A</v>
      </c>
      <c r="I254" s="6" t="e">
        <f>IF(VLOOKUP($C254,Aggregated_Input_BottomUp!$A:G,7,FALSE)=0,"", VLOOKUP($C254,Aggregated_Input_BottomUp!$A:G,7,FALSE))</f>
        <v>#N/A</v>
      </c>
      <c r="J254" s="36">
        <f t="shared" si="1"/>
        <v>5</v>
      </c>
      <c r="K254" s="6"/>
      <c r="L254" s="6"/>
      <c r="M254" s="6"/>
      <c r="N254" s="6"/>
      <c r="O254" s="6"/>
      <c r="P254" s="6"/>
      <c r="Q254" s="6"/>
      <c r="R254" s="6"/>
      <c r="S254" s="6"/>
      <c r="T254" s="6"/>
    </row>
    <row r="255" spans="1:20" ht="15.75" customHeight="1">
      <c r="A255" s="91" t="s">
        <v>16</v>
      </c>
      <c r="B255" s="20" t="s">
        <v>3487</v>
      </c>
      <c r="C255" s="23" t="str">
        <f t="shared" si="0"/>
        <v>Registration Stock market service</v>
      </c>
      <c r="D255" s="26" t="e">
        <f>IF(VLOOKUP(C255,Aggregated_Input_BottomUp!A:B,2,FALSE)=0,"",VLOOKUP(C255,Aggregated_Input_BottomUp!A:B,2,FALSE))</f>
        <v>#N/A</v>
      </c>
      <c r="E255" s="6" t="e">
        <f>IF(VLOOKUP($C255,Aggregated_Input_BottomUp!$A:C,3,FALSE)=0,"", VLOOKUP($C255,Aggregated_Input_BottomUp!$A:C,3,FALSE))</f>
        <v>#N/A</v>
      </c>
      <c r="F255" s="6" t="e">
        <f>IF(VLOOKUP($C255,Aggregated_Input_BottomUp!$A:D,4,FALSE)=0,"", VLOOKUP($C255,Aggregated_Input_BottomUp!$A:D,4,FALSE))</f>
        <v>#N/A</v>
      </c>
      <c r="G255" s="6" t="e">
        <f>IF(VLOOKUP($C255,Aggregated_Input_BottomUp!$A:E,5,FALSE)=0,"", VLOOKUP($C255,Aggregated_Input_BottomUp!$A:E,5,FALSE))</f>
        <v>#N/A</v>
      </c>
      <c r="H255" s="6" t="e">
        <f>IF(VLOOKUP($C255,Aggregated_Input_BottomUp!$A:F,6,FALSE)=0,"", VLOOKUP($C255,Aggregated_Input_BottomUp!$A:F,6,FALSE))</f>
        <v>#N/A</v>
      </c>
      <c r="I255" s="6" t="e">
        <f>IF(VLOOKUP($C255,Aggregated_Input_BottomUp!$A:G,7,FALSE)=0,"", VLOOKUP($C255,Aggregated_Input_BottomUp!$A:G,7,FALSE))</f>
        <v>#N/A</v>
      </c>
      <c r="J255" s="36">
        <f t="shared" si="1"/>
        <v>5</v>
      </c>
      <c r="K255" s="6"/>
      <c r="L255" s="6"/>
      <c r="M255" s="6"/>
      <c r="N255" s="6"/>
      <c r="O255" s="6"/>
      <c r="P255" s="6"/>
      <c r="Q255" s="6"/>
      <c r="R255" s="6"/>
      <c r="S255" s="6"/>
      <c r="T255" s="6"/>
    </row>
    <row r="256" spans="1:20" ht="15.75" customHeight="1">
      <c r="A256" s="91" t="s">
        <v>16</v>
      </c>
      <c r="B256" s="20" t="s">
        <v>388</v>
      </c>
      <c r="C256" s="23" t="str">
        <f t="shared" si="0"/>
        <v>Registration Voluntary organisation &amp; charity service</v>
      </c>
      <c r="D256" s="26" t="e">
        <f>IF(VLOOKUP(C256,Aggregated_Input_BottomUp!A:B,2,FALSE)=0,"",VLOOKUP(C256,Aggregated_Input_BottomUp!A:B,2,FALSE))</f>
        <v>#N/A</v>
      </c>
      <c r="E256" s="6" t="e">
        <f>IF(VLOOKUP($C256,Aggregated_Input_BottomUp!$A:C,3,FALSE)=0,"", VLOOKUP($C256,Aggregated_Input_BottomUp!$A:C,3,FALSE))</f>
        <v>#N/A</v>
      </c>
      <c r="F256" s="6" t="e">
        <f>IF(VLOOKUP($C256,Aggregated_Input_BottomUp!$A:D,4,FALSE)=0,"", VLOOKUP($C256,Aggregated_Input_BottomUp!$A:D,4,FALSE))</f>
        <v>#N/A</v>
      </c>
      <c r="G256" s="6" t="e">
        <f>IF(VLOOKUP($C256,Aggregated_Input_BottomUp!$A:E,5,FALSE)=0,"", VLOOKUP($C256,Aggregated_Input_BottomUp!$A:E,5,FALSE))</f>
        <v>#N/A</v>
      </c>
      <c r="H256" s="6" t="e">
        <f>IF(VLOOKUP($C256,Aggregated_Input_BottomUp!$A:F,6,FALSE)=0,"", VLOOKUP($C256,Aggregated_Input_BottomUp!$A:F,6,FALSE))</f>
        <v>#N/A</v>
      </c>
      <c r="I256" s="6" t="e">
        <f>IF(VLOOKUP($C256,Aggregated_Input_BottomUp!$A:G,7,FALSE)=0,"", VLOOKUP($C256,Aggregated_Input_BottomUp!$A:G,7,FALSE))</f>
        <v>#N/A</v>
      </c>
      <c r="J256" s="36">
        <f t="shared" si="1"/>
        <v>5</v>
      </c>
      <c r="K256" s="6"/>
      <c r="L256" s="6"/>
      <c r="M256" s="6"/>
      <c r="N256" s="6"/>
      <c r="O256" s="6"/>
      <c r="P256" s="6"/>
      <c r="Q256" s="6"/>
      <c r="R256" s="6"/>
      <c r="S256" s="6"/>
      <c r="T256" s="6"/>
    </row>
    <row r="257" spans="1:20" ht="15.75" customHeight="1">
      <c r="A257" s="91" t="s">
        <v>16</v>
      </c>
      <c r="B257" s="37" t="s">
        <v>797</v>
      </c>
      <c r="C257" s="23" t="str">
        <f t="shared" si="0"/>
        <v>Registration Tourism &amp; travelling service</v>
      </c>
      <c r="D257" s="26" t="e">
        <f>IF(VLOOKUP(C257,Aggregated_Input_BottomUp!A:B,2,FALSE)=0,"",VLOOKUP(C257,Aggregated_Input_BottomUp!A:B,2,FALSE))</f>
        <v>#N/A</v>
      </c>
      <c r="E257" s="6" t="e">
        <f>IF(VLOOKUP($C257,Aggregated_Input_BottomUp!$A:C,3,FALSE)=0,"", VLOOKUP($C257,Aggregated_Input_BottomUp!$A:C,3,FALSE))</f>
        <v>#N/A</v>
      </c>
      <c r="F257" s="6" t="e">
        <f>IF(VLOOKUP($C257,Aggregated_Input_BottomUp!$A:D,4,FALSE)=0,"", VLOOKUP($C257,Aggregated_Input_BottomUp!$A:D,4,FALSE))</f>
        <v>#N/A</v>
      </c>
      <c r="G257" s="6" t="e">
        <f>IF(VLOOKUP($C257,Aggregated_Input_BottomUp!$A:E,5,FALSE)=0,"", VLOOKUP($C257,Aggregated_Input_BottomUp!$A:E,5,FALSE))</f>
        <v>#N/A</v>
      </c>
      <c r="H257" s="6" t="e">
        <f>IF(VLOOKUP($C257,Aggregated_Input_BottomUp!$A:F,6,FALSE)=0,"", VLOOKUP($C257,Aggregated_Input_BottomUp!$A:F,6,FALSE))</f>
        <v>#N/A</v>
      </c>
      <c r="I257" s="6" t="e">
        <f>IF(VLOOKUP($C257,Aggregated_Input_BottomUp!$A:G,7,FALSE)=0,"", VLOOKUP($C257,Aggregated_Input_BottomUp!$A:G,7,FALSE))</f>
        <v>#N/A</v>
      </c>
      <c r="J257" s="36">
        <f t="shared" si="1"/>
        <v>5</v>
      </c>
      <c r="K257" s="6"/>
      <c r="L257" s="6"/>
      <c r="M257" s="6"/>
      <c r="N257" s="6"/>
      <c r="O257" s="6"/>
      <c r="P257" s="6"/>
      <c r="Q257" s="6"/>
      <c r="R257" s="6"/>
      <c r="S257" s="6"/>
      <c r="T257" s="6"/>
    </row>
    <row r="258" spans="1:20" ht="15.75" customHeight="1">
      <c r="A258" s="91" t="s">
        <v>334</v>
      </c>
      <c r="B258" s="20" t="s">
        <v>873</v>
      </c>
      <c r="C258" s="23" t="str">
        <f t="shared" si="0"/>
        <v>Taxation Animal service</v>
      </c>
      <c r="D258" s="26" t="e">
        <f>IF(VLOOKUP(C258,Aggregated_Input_BottomUp!A:B,2,FALSE)=0,"",VLOOKUP(C258,Aggregated_Input_BottomUp!A:B,2,FALSE))</f>
        <v>#N/A</v>
      </c>
      <c r="E258" s="6" t="e">
        <f>IF(VLOOKUP($C258,Aggregated_Input_BottomUp!$A:C,3,FALSE)=0,"", VLOOKUP($C258,Aggregated_Input_BottomUp!$A:C,3,FALSE))</f>
        <v>#N/A</v>
      </c>
      <c r="F258" s="6" t="e">
        <f>IF(VLOOKUP($C258,Aggregated_Input_BottomUp!$A:D,4,FALSE)=0,"", VLOOKUP($C258,Aggregated_Input_BottomUp!$A:D,4,FALSE))</f>
        <v>#N/A</v>
      </c>
      <c r="G258" s="6" t="e">
        <f>IF(VLOOKUP($C258,Aggregated_Input_BottomUp!$A:E,5,FALSE)=0,"", VLOOKUP($C258,Aggregated_Input_BottomUp!$A:E,5,FALSE))</f>
        <v>#N/A</v>
      </c>
      <c r="H258" s="6" t="e">
        <f>IF(VLOOKUP($C258,Aggregated_Input_BottomUp!$A:F,6,FALSE)=0,"", VLOOKUP($C258,Aggregated_Input_BottomUp!$A:F,6,FALSE))</f>
        <v>#N/A</v>
      </c>
      <c r="I258" s="6" t="e">
        <f>IF(VLOOKUP($C258,Aggregated_Input_BottomUp!$A:G,7,FALSE)=0,"", VLOOKUP($C258,Aggregated_Input_BottomUp!$A:G,7,FALSE))</f>
        <v>#N/A</v>
      </c>
      <c r="J258" s="36">
        <f t="shared" si="1"/>
        <v>5</v>
      </c>
      <c r="K258" s="6"/>
      <c r="L258" s="6"/>
      <c r="M258" s="6"/>
      <c r="N258" s="6"/>
      <c r="O258" s="6"/>
      <c r="P258" s="6"/>
      <c r="Q258" s="6"/>
      <c r="R258" s="6"/>
      <c r="S258" s="6"/>
      <c r="T258" s="6"/>
    </row>
    <row r="259" spans="1:20" ht="15.75" customHeight="1">
      <c r="A259" s="91" t="s">
        <v>334</v>
      </c>
      <c r="B259" s="20" t="s">
        <v>545</v>
      </c>
      <c r="C259" s="23" t="str">
        <f t="shared" si="0"/>
        <v>Taxation Border control service</v>
      </c>
      <c r="D259" s="26" t="e">
        <f>IF(VLOOKUP(C259,Aggregated_Input_BottomUp!A:B,2,FALSE)=0,"",VLOOKUP(C259,Aggregated_Input_BottomUp!A:B,2,FALSE))</f>
        <v>#N/A</v>
      </c>
      <c r="E259" s="6" t="e">
        <f>IF(VLOOKUP($C259,Aggregated_Input_BottomUp!$A:C,3,FALSE)=0,"", VLOOKUP($C259,Aggregated_Input_BottomUp!$A:C,3,FALSE))</f>
        <v>#N/A</v>
      </c>
      <c r="F259" s="6" t="e">
        <f>IF(VLOOKUP($C259,Aggregated_Input_BottomUp!$A:D,4,FALSE)=0,"", VLOOKUP($C259,Aggregated_Input_BottomUp!$A:D,4,FALSE))</f>
        <v>#N/A</v>
      </c>
      <c r="G259" s="6" t="e">
        <f>IF(VLOOKUP($C259,Aggregated_Input_BottomUp!$A:E,5,FALSE)=0,"", VLOOKUP($C259,Aggregated_Input_BottomUp!$A:E,5,FALSE))</f>
        <v>#N/A</v>
      </c>
      <c r="H259" s="6" t="e">
        <f>IF(VLOOKUP($C259,Aggregated_Input_BottomUp!$A:F,6,FALSE)=0,"", VLOOKUP($C259,Aggregated_Input_BottomUp!$A:F,6,FALSE))</f>
        <v>#N/A</v>
      </c>
      <c r="I259" s="6" t="e">
        <f>IF(VLOOKUP($C259,Aggregated_Input_BottomUp!$A:G,7,FALSE)=0,"", VLOOKUP($C259,Aggregated_Input_BottomUp!$A:G,7,FALSE))</f>
        <v>#N/A</v>
      </c>
      <c r="J259" s="36">
        <f t="shared" si="1"/>
        <v>5</v>
      </c>
      <c r="K259" s="6"/>
      <c r="L259" s="6"/>
      <c r="M259" s="6"/>
      <c r="N259" s="6"/>
      <c r="O259" s="6"/>
      <c r="P259" s="6"/>
      <c r="Q259" s="6"/>
      <c r="R259" s="6"/>
      <c r="S259" s="6"/>
      <c r="T259" s="6"/>
    </row>
    <row r="260" spans="1:20" ht="15.75" customHeight="1">
      <c r="A260" s="91" t="s">
        <v>334</v>
      </c>
      <c r="B260" s="20" t="s">
        <v>2517</v>
      </c>
      <c r="C260" s="23" t="str">
        <f t="shared" si="0"/>
        <v>Taxation Defence service</v>
      </c>
      <c r="D260" s="26" t="e">
        <f>IF(VLOOKUP(C260,Aggregated_Input_BottomUp!A:B,2,FALSE)=0,"",VLOOKUP(C260,Aggregated_Input_BottomUp!A:B,2,FALSE))</f>
        <v>#N/A</v>
      </c>
      <c r="E260" s="6" t="e">
        <f>IF(VLOOKUP($C260,Aggregated_Input_BottomUp!$A:C,3,FALSE)=0,"", VLOOKUP($C260,Aggregated_Input_BottomUp!$A:C,3,FALSE))</f>
        <v>#N/A</v>
      </c>
      <c r="F260" s="6" t="e">
        <f>IF(VLOOKUP($C260,Aggregated_Input_BottomUp!$A:D,4,FALSE)=0,"", VLOOKUP($C260,Aggregated_Input_BottomUp!$A:D,4,FALSE))</f>
        <v>#N/A</v>
      </c>
      <c r="G260" s="6" t="e">
        <f>IF(VLOOKUP($C260,Aggregated_Input_BottomUp!$A:E,5,FALSE)=0,"", VLOOKUP($C260,Aggregated_Input_BottomUp!$A:E,5,FALSE))</f>
        <v>#N/A</v>
      </c>
      <c r="H260" s="6" t="e">
        <f>IF(VLOOKUP($C260,Aggregated_Input_BottomUp!$A:F,6,FALSE)=0,"", VLOOKUP($C260,Aggregated_Input_BottomUp!$A:F,6,FALSE))</f>
        <v>#N/A</v>
      </c>
      <c r="I260" s="6" t="e">
        <f>IF(VLOOKUP($C260,Aggregated_Input_BottomUp!$A:G,7,FALSE)=0,"", VLOOKUP($C260,Aggregated_Input_BottomUp!$A:G,7,FALSE))</f>
        <v>#N/A</v>
      </c>
      <c r="J260" s="36">
        <f t="shared" si="1"/>
        <v>5</v>
      </c>
      <c r="K260" s="6"/>
      <c r="L260" s="6"/>
      <c r="M260" s="6"/>
      <c r="N260" s="6"/>
      <c r="O260" s="6"/>
      <c r="P260" s="6"/>
      <c r="Q260" s="6"/>
      <c r="R260" s="6"/>
      <c r="S260" s="6"/>
      <c r="T260" s="6"/>
    </row>
    <row r="261" spans="1:20" ht="15.75" customHeight="1">
      <c r="A261" s="91" t="s">
        <v>334</v>
      </c>
      <c r="B261" s="20" t="s">
        <v>2556</v>
      </c>
      <c r="C261" s="23" t="str">
        <f t="shared" si="0"/>
        <v>Taxation Digital service</v>
      </c>
      <c r="D261" s="26" t="e">
        <f>IF(VLOOKUP(C261,Aggregated_Input_BottomUp!A:B,2,FALSE)=0,"",VLOOKUP(C261,Aggregated_Input_BottomUp!A:B,2,FALSE))</f>
        <v>#N/A</v>
      </c>
      <c r="E261" s="6" t="e">
        <f>IF(VLOOKUP($C261,Aggregated_Input_BottomUp!$A:C,3,FALSE)=0,"", VLOOKUP($C261,Aggregated_Input_BottomUp!$A:C,3,FALSE))</f>
        <v>#N/A</v>
      </c>
      <c r="F261" s="6" t="e">
        <f>IF(VLOOKUP($C261,Aggregated_Input_BottomUp!$A:D,4,FALSE)=0,"", VLOOKUP($C261,Aggregated_Input_BottomUp!$A:D,4,FALSE))</f>
        <v>#N/A</v>
      </c>
      <c r="G261" s="6" t="e">
        <f>IF(VLOOKUP($C261,Aggregated_Input_BottomUp!$A:E,5,FALSE)=0,"", VLOOKUP($C261,Aggregated_Input_BottomUp!$A:E,5,FALSE))</f>
        <v>#N/A</v>
      </c>
      <c r="H261" s="6" t="e">
        <f>IF(VLOOKUP($C261,Aggregated_Input_BottomUp!$A:F,6,FALSE)=0,"", VLOOKUP($C261,Aggregated_Input_BottomUp!$A:F,6,FALSE))</f>
        <v>#N/A</v>
      </c>
      <c r="I261" s="6" t="e">
        <f>IF(VLOOKUP($C261,Aggregated_Input_BottomUp!$A:G,7,FALSE)=0,"", VLOOKUP($C261,Aggregated_Input_BottomUp!$A:G,7,FALSE))</f>
        <v>#N/A</v>
      </c>
      <c r="J261" s="36">
        <f t="shared" si="1"/>
        <v>5</v>
      </c>
      <c r="K261" s="6"/>
      <c r="L261" s="6"/>
      <c r="M261" s="6"/>
      <c r="N261" s="6"/>
      <c r="O261" s="6"/>
      <c r="P261" s="6"/>
      <c r="Q261" s="6"/>
      <c r="R261" s="6"/>
      <c r="S261" s="6"/>
      <c r="T261" s="6"/>
    </row>
    <row r="262" spans="1:20" ht="15.75" customHeight="1">
      <c r="A262" s="91" t="s">
        <v>334</v>
      </c>
      <c r="B262" s="20" t="s">
        <v>77</v>
      </c>
      <c r="C262" s="23" t="str">
        <f t="shared" si="0"/>
        <v>Taxation Education service</v>
      </c>
      <c r="D262" s="26" t="e">
        <f>IF(VLOOKUP(C262,Aggregated_Input_BottomUp!A:B,2,FALSE)=0,"",VLOOKUP(C262,Aggregated_Input_BottomUp!A:B,2,FALSE))</f>
        <v>#N/A</v>
      </c>
      <c r="E262" s="6" t="e">
        <f>IF(VLOOKUP($C262,Aggregated_Input_BottomUp!$A:C,3,FALSE)=0,"", VLOOKUP($C262,Aggregated_Input_BottomUp!$A:C,3,FALSE))</f>
        <v>#N/A</v>
      </c>
      <c r="F262" s="6" t="e">
        <f>IF(VLOOKUP($C262,Aggregated_Input_BottomUp!$A:D,4,FALSE)=0,"", VLOOKUP($C262,Aggregated_Input_BottomUp!$A:D,4,FALSE))</f>
        <v>#N/A</v>
      </c>
      <c r="G262" s="6" t="e">
        <f>IF(VLOOKUP($C262,Aggregated_Input_BottomUp!$A:E,5,FALSE)=0,"", VLOOKUP($C262,Aggregated_Input_BottomUp!$A:E,5,FALSE))</f>
        <v>#N/A</v>
      </c>
      <c r="H262" s="6" t="e">
        <f>IF(VLOOKUP($C262,Aggregated_Input_BottomUp!$A:F,6,FALSE)=0,"", VLOOKUP($C262,Aggregated_Input_BottomUp!$A:F,6,FALSE))</f>
        <v>#N/A</v>
      </c>
      <c r="I262" s="6" t="e">
        <f>IF(VLOOKUP($C262,Aggregated_Input_BottomUp!$A:G,7,FALSE)=0,"", VLOOKUP($C262,Aggregated_Input_BottomUp!$A:G,7,FALSE))</f>
        <v>#N/A</v>
      </c>
      <c r="J262" s="36">
        <f t="shared" si="1"/>
        <v>5</v>
      </c>
      <c r="K262" s="6"/>
      <c r="L262" s="6"/>
      <c r="M262" s="6"/>
      <c r="N262" s="6"/>
      <c r="O262" s="6"/>
      <c r="P262" s="6"/>
      <c r="Q262" s="6"/>
      <c r="R262" s="6"/>
      <c r="S262" s="6"/>
      <c r="T262" s="6"/>
    </row>
    <row r="263" spans="1:20" ht="15.75" customHeight="1">
      <c r="A263" s="91" t="s">
        <v>334</v>
      </c>
      <c r="B263" s="20" t="s">
        <v>101</v>
      </c>
      <c r="C263" s="23" t="str">
        <f t="shared" si="0"/>
        <v>Taxation Emergency service</v>
      </c>
      <c r="D263" s="26" t="e">
        <f>IF(VLOOKUP(C263,Aggregated_Input_BottomUp!A:B,2,FALSE)=0,"",VLOOKUP(C263,Aggregated_Input_BottomUp!A:B,2,FALSE))</f>
        <v>#N/A</v>
      </c>
      <c r="E263" s="6" t="e">
        <f>IF(VLOOKUP($C263,Aggregated_Input_BottomUp!$A:C,3,FALSE)=0,"", VLOOKUP($C263,Aggregated_Input_BottomUp!$A:C,3,FALSE))</f>
        <v>#N/A</v>
      </c>
      <c r="F263" s="6" t="e">
        <f>IF(VLOOKUP($C263,Aggregated_Input_BottomUp!$A:D,4,FALSE)=0,"", VLOOKUP($C263,Aggregated_Input_BottomUp!$A:D,4,FALSE))</f>
        <v>#N/A</v>
      </c>
      <c r="G263" s="6" t="e">
        <f>IF(VLOOKUP($C263,Aggregated_Input_BottomUp!$A:E,5,FALSE)=0,"", VLOOKUP($C263,Aggregated_Input_BottomUp!$A:E,5,FALSE))</f>
        <v>#N/A</v>
      </c>
      <c r="H263" s="6" t="e">
        <f>IF(VLOOKUP($C263,Aggregated_Input_BottomUp!$A:F,6,FALSE)=0,"", VLOOKUP($C263,Aggregated_Input_BottomUp!$A:F,6,FALSE))</f>
        <v>#N/A</v>
      </c>
      <c r="I263" s="6" t="e">
        <f>IF(VLOOKUP($C263,Aggregated_Input_BottomUp!$A:G,7,FALSE)=0,"", VLOOKUP($C263,Aggregated_Input_BottomUp!$A:G,7,FALSE))</f>
        <v>#N/A</v>
      </c>
      <c r="J263" s="36">
        <f t="shared" si="1"/>
        <v>5</v>
      </c>
      <c r="K263" s="6"/>
      <c r="L263" s="6"/>
      <c r="M263" s="6"/>
      <c r="N263" s="6"/>
      <c r="O263" s="6"/>
      <c r="P263" s="6"/>
      <c r="Q263" s="6"/>
      <c r="R263" s="6"/>
      <c r="S263" s="6"/>
      <c r="T263" s="6"/>
    </row>
    <row r="264" spans="1:20" ht="15.75" customHeight="1">
      <c r="A264" s="91" t="s">
        <v>334</v>
      </c>
      <c r="B264" s="20" t="s">
        <v>169</v>
      </c>
      <c r="C264" s="23" t="str">
        <f t="shared" si="0"/>
        <v>Taxation Environmental service</v>
      </c>
      <c r="D264" s="26" t="e">
        <f>IF(VLOOKUP(C264,Aggregated_Input_BottomUp!A:B,2,FALSE)=0,"",VLOOKUP(C264,Aggregated_Input_BottomUp!A:B,2,FALSE))</f>
        <v>#N/A</v>
      </c>
      <c r="E264" s="6" t="e">
        <f>IF(VLOOKUP($C264,Aggregated_Input_BottomUp!$A:C,3,FALSE)=0,"", VLOOKUP($C264,Aggregated_Input_BottomUp!$A:C,3,FALSE))</f>
        <v>#N/A</v>
      </c>
      <c r="F264" s="6" t="e">
        <f>IF(VLOOKUP($C264,Aggregated_Input_BottomUp!$A:D,4,FALSE)=0,"", VLOOKUP($C264,Aggregated_Input_BottomUp!$A:D,4,FALSE))</f>
        <v>#N/A</v>
      </c>
      <c r="G264" s="6" t="e">
        <f>IF(VLOOKUP($C264,Aggregated_Input_BottomUp!$A:E,5,FALSE)=0,"", VLOOKUP($C264,Aggregated_Input_BottomUp!$A:E,5,FALSE))</f>
        <v>#N/A</v>
      </c>
      <c r="H264" s="6" t="e">
        <f>IF(VLOOKUP($C264,Aggregated_Input_BottomUp!$A:F,6,FALSE)=0,"", VLOOKUP($C264,Aggregated_Input_BottomUp!$A:F,6,FALSE))</f>
        <v>#N/A</v>
      </c>
      <c r="I264" s="6" t="e">
        <f>IF(VLOOKUP($C264,Aggregated_Input_BottomUp!$A:G,7,FALSE)=0,"", VLOOKUP($C264,Aggregated_Input_BottomUp!$A:G,7,FALSE))</f>
        <v>#N/A</v>
      </c>
      <c r="J264" s="36">
        <f t="shared" si="1"/>
        <v>5</v>
      </c>
      <c r="K264" s="6"/>
      <c r="L264" s="6"/>
      <c r="M264" s="6"/>
      <c r="N264" s="6"/>
      <c r="O264" s="6"/>
      <c r="P264" s="6"/>
      <c r="Q264" s="6"/>
      <c r="R264" s="6"/>
      <c r="S264" s="6"/>
      <c r="T264" s="6"/>
    </row>
    <row r="265" spans="1:20" ht="15.75" customHeight="1">
      <c r="A265" s="91" t="s">
        <v>334</v>
      </c>
      <c r="B265" s="20" t="s">
        <v>734</v>
      </c>
      <c r="C265" s="23" t="str">
        <f t="shared" si="0"/>
        <v>Taxation Family service</v>
      </c>
      <c r="D265" s="26" t="e">
        <f>IF(VLOOKUP(C265,Aggregated_Input_BottomUp!A:B,2,FALSE)=0,"",VLOOKUP(C265,Aggregated_Input_BottomUp!A:B,2,FALSE))</f>
        <v>#N/A</v>
      </c>
      <c r="E265" s="6" t="e">
        <f>IF(VLOOKUP($C265,Aggregated_Input_BottomUp!$A:C,3,FALSE)=0,"", VLOOKUP($C265,Aggregated_Input_BottomUp!$A:C,3,FALSE))</f>
        <v>#N/A</v>
      </c>
      <c r="F265" s="6" t="e">
        <f>IF(VLOOKUP($C265,Aggregated_Input_BottomUp!$A:D,4,FALSE)=0,"", VLOOKUP($C265,Aggregated_Input_BottomUp!$A:D,4,FALSE))</f>
        <v>#N/A</v>
      </c>
      <c r="G265" s="6" t="e">
        <f>IF(VLOOKUP($C265,Aggregated_Input_BottomUp!$A:E,5,FALSE)=0,"", VLOOKUP($C265,Aggregated_Input_BottomUp!$A:E,5,FALSE))</f>
        <v>#N/A</v>
      </c>
      <c r="H265" s="6" t="e">
        <f>IF(VLOOKUP($C265,Aggregated_Input_BottomUp!$A:F,6,FALSE)=0,"", VLOOKUP($C265,Aggregated_Input_BottomUp!$A:F,6,FALSE))</f>
        <v>#N/A</v>
      </c>
      <c r="I265" s="6" t="e">
        <f>IF(VLOOKUP($C265,Aggregated_Input_BottomUp!$A:G,7,FALSE)=0,"", VLOOKUP($C265,Aggregated_Input_BottomUp!$A:G,7,FALSE))</f>
        <v>#N/A</v>
      </c>
      <c r="J265" s="36">
        <f t="shared" si="1"/>
        <v>5</v>
      </c>
      <c r="K265" s="6"/>
      <c r="L265" s="6"/>
      <c r="M265" s="6"/>
      <c r="N265" s="6"/>
      <c r="O265" s="6"/>
      <c r="P265" s="6"/>
      <c r="Q265" s="6"/>
      <c r="R265" s="6"/>
      <c r="S265" s="6"/>
      <c r="T265" s="6"/>
    </row>
    <row r="266" spans="1:20" ht="15.75" customHeight="1">
      <c r="A266" s="91" t="s">
        <v>334</v>
      </c>
      <c r="B266" s="20" t="s">
        <v>747</v>
      </c>
      <c r="C266" s="23" t="str">
        <f t="shared" si="0"/>
        <v>Taxation Health care service</v>
      </c>
      <c r="D266" s="26" t="e">
        <f>IF(VLOOKUP(C266,Aggregated_Input_BottomUp!A:B,2,FALSE)=0,"",VLOOKUP(C266,Aggregated_Input_BottomUp!A:B,2,FALSE))</f>
        <v>#N/A</v>
      </c>
      <c r="E266" s="6" t="e">
        <f>IF(VLOOKUP($C266,Aggregated_Input_BottomUp!$A:C,3,FALSE)=0,"", VLOOKUP($C266,Aggregated_Input_BottomUp!$A:C,3,FALSE))</f>
        <v>#N/A</v>
      </c>
      <c r="F266" s="6" t="e">
        <f>IF(VLOOKUP($C266,Aggregated_Input_BottomUp!$A:D,4,FALSE)=0,"", VLOOKUP($C266,Aggregated_Input_BottomUp!$A:D,4,FALSE))</f>
        <v>#N/A</v>
      </c>
      <c r="G266" s="6" t="e">
        <f>IF(VLOOKUP($C266,Aggregated_Input_BottomUp!$A:E,5,FALSE)=0,"", VLOOKUP($C266,Aggregated_Input_BottomUp!$A:E,5,FALSE))</f>
        <v>#N/A</v>
      </c>
      <c r="H266" s="6" t="e">
        <f>IF(VLOOKUP($C266,Aggregated_Input_BottomUp!$A:F,6,FALSE)=0,"", VLOOKUP($C266,Aggregated_Input_BottomUp!$A:F,6,FALSE))</f>
        <v>#N/A</v>
      </c>
      <c r="I266" s="6" t="e">
        <f>IF(VLOOKUP($C266,Aggregated_Input_BottomUp!$A:G,7,FALSE)=0,"", VLOOKUP($C266,Aggregated_Input_BottomUp!$A:G,7,FALSE))</f>
        <v>#N/A</v>
      </c>
      <c r="J266" s="36">
        <f t="shared" si="1"/>
        <v>5</v>
      </c>
      <c r="K266" s="6"/>
      <c r="L266" s="6"/>
      <c r="M266" s="6"/>
      <c r="N266" s="6"/>
      <c r="O266" s="6"/>
      <c r="P266" s="6"/>
      <c r="Q266" s="6"/>
      <c r="R266" s="6"/>
      <c r="S266" s="6"/>
      <c r="T266" s="6"/>
    </row>
    <row r="267" spans="1:20" ht="15.75" customHeight="1">
      <c r="A267" s="91" t="s">
        <v>334</v>
      </c>
      <c r="B267" s="20" t="s">
        <v>751</v>
      </c>
      <c r="C267" s="23" t="str">
        <f t="shared" si="0"/>
        <v>Taxation Legal service</v>
      </c>
      <c r="D267" s="26" t="e">
        <f>IF(VLOOKUP(C267,Aggregated_Input_BottomUp!A:B,2,FALSE)=0,"",VLOOKUP(C267,Aggregated_Input_BottomUp!A:B,2,FALSE))</f>
        <v>#N/A</v>
      </c>
      <c r="E267" s="6" t="e">
        <f>IF(VLOOKUP($C267,Aggregated_Input_BottomUp!$A:C,3,FALSE)=0,"", VLOOKUP($C267,Aggregated_Input_BottomUp!$A:C,3,FALSE))</f>
        <v>#N/A</v>
      </c>
      <c r="F267" s="6" t="e">
        <f>IF(VLOOKUP($C267,Aggregated_Input_BottomUp!$A:D,4,FALSE)=0,"", VLOOKUP($C267,Aggregated_Input_BottomUp!$A:D,4,FALSE))</f>
        <v>#N/A</v>
      </c>
      <c r="G267" s="6" t="e">
        <f>IF(VLOOKUP($C267,Aggregated_Input_BottomUp!$A:E,5,FALSE)=0,"", VLOOKUP($C267,Aggregated_Input_BottomUp!$A:E,5,FALSE))</f>
        <v>#N/A</v>
      </c>
      <c r="H267" s="6" t="e">
        <f>IF(VLOOKUP($C267,Aggregated_Input_BottomUp!$A:F,6,FALSE)=0,"", VLOOKUP($C267,Aggregated_Input_BottomUp!$A:F,6,FALSE))</f>
        <v>#N/A</v>
      </c>
      <c r="I267" s="6" t="e">
        <f>IF(VLOOKUP($C267,Aggregated_Input_BottomUp!$A:G,7,FALSE)=0,"", VLOOKUP($C267,Aggregated_Input_BottomUp!$A:G,7,FALSE))</f>
        <v>#N/A</v>
      </c>
      <c r="J267" s="36">
        <f t="shared" si="1"/>
        <v>5</v>
      </c>
      <c r="K267" s="6"/>
      <c r="L267" s="6"/>
      <c r="M267" s="6"/>
      <c r="N267" s="6"/>
      <c r="O267" s="6"/>
      <c r="P267" s="6"/>
      <c r="Q267" s="6"/>
      <c r="R267" s="6"/>
      <c r="S267" s="6"/>
      <c r="T267" s="6"/>
    </row>
    <row r="268" spans="1:20" ht="15.75" customHeight="1">
      <c r="A268" s="91" t="s">
        <v>334</v>
      </c>
      <c r="B268" s="37" t="s">
        <v>756</v>
      </c>
      <c r="C268" s="23" t="str">
        <f t="shared" si="0"/>
        <v>Taxation Manufacturing service</v>
      </c>
      <c r="D268" s="26" t="e">
        <f>IF(VLOOKUP(C268,Aggregated_Input_BottomUp!A:B,2,FALSE)=0,"",VLOOKUP(C268,Aggregated_Input_BottomUp!A:B,2,FALSE))</f>
        <v>#N/A</v>
      </c>
      <c r="E268" s="6" t="e">
        <f>IF(VLOOKUP($C268,Aggregated_Input_BottomUp!$A:C,3,FALSE)=0,"", VLOOKUP($C268,Aggregated_Input_BottomUp!$A:C,3,FALSE))</f>
        <v>#N/A</v>
      </c>
      <c r="F268" s="6" t="e">
        <f>IF(VLOOKUP($C268,Aggregated_Input_BottomUp!$A:D,4,FALSE)=0,"", VLOOKUP($C268,Aggregated_Input_BottomUp!$A:D,4,FALSE))</f>
        <v>#N/A</v>
      </c>
      <c r="G268" s="6" t="e">
        <f>IF(VLOOKUP($C268,Aggregated_Input_BottomUp!$A:E,5,FALSE)=0,"", VLOOKUP($C268,Aggregated_Input_BottomUp!$A:E,5,FALSE))</f>
        <v>#N/A</v>
      </c>
      <c r="H268" s="6" t="e">
        <f>IF(VLOOKUP($C268,Aggregated_Input_BottomUp!$A:F,6,FALSE)=0,"", VLOOKUP($C268,Aggregated_Input_BottomUp!$A:F,6,FALSE))</f>
        <v>#N/A</v>
      </c>
      <c r="I268" s="6" t="e">
        <f>IF(VLOOKUP($C268,Aggregated_Input_BottomUp!$A:G,7,FALSE)=0,"", VLOOKUP($C268,Aggregated_Input_BottomUp!$A:G,7,FALSE))</f>
        <v>#N/A</v>
      </c>
      <c r="J268" s="36">
        <f t="shared" si="1"/>
        <v>5</v>
      </c>
      <c r="K268" s="6"/>
      <c r="L268" s="6"/>
      <c r="M268" s="6"/>
      <c r="N268" s="6"/>
      <c r="O268" s="6"/>
      <c r="P268" s="6"/>
      <c r="Q268" s="6"/>
      <c r="R268" s="6"/>
      <c r="S268" s="6"/>
      <c r="T268" s="6"/>
    </row>
    <row r="269" spans="1:20" ht="15.75" customHeight="1">
      <c r="A269" s="91" t="s">
        <v>334</v>
      </c>
      <c r="B269" s="20" t="s">
        <v>416</v>
      </c>
      <c r="C269" s="23" t="str">
        <f t="shared" si="0"/>
        <v>Taxation Media service</v>
      </c>
      <c r="D269" s="26" t="e">
        <f>IF(VLOOKUP(C269,Aggregated_Input_BottomUp!A:B,2,FALSE)=0,"",VLOOKUP(C269,Aggregated_Input_BottomUp!A:B,2,FALSE))</f>
        <v>#N/A</v>
      </c>
      <c r="E269" s="6" t="e">
        <f>IF(VLOOKUP($C269,Aggregated_Input_BottomUp!$A:C,3,FALSE)=0,"", VLOOKUP($C269,Aggregated_Input_BottomUp!$A:C,3,FALSE))</f>
        <v>#N/A</v>
      </c>
      <c r="F269" s="6" t="e">
        <f>IF(VLOOKUP($C269,Aggregated_Input_BottomUp!$A:D,4,FALSE)=0,"", VLOOKUP($C269,Aggregated_Input_BottomUp!$A:D,4,FALSE))</f>
        <v>#N/A</v>
      </c>
      <c r="G269" s="6" t="e">
        <f>IF(VLOOKUP($C269,Aggregated_Input_BottomUp!$A:E,5,FALSE)=0,"", VLOOKUP($C269,Aggregated_Input_BottomUp!$A:E,5,FALSE))</f>
        <v>#N/A</v>
      </c>
      <c r="H269" s="6" t="e">
        <f>IF(VLOOKUP($C269,Aggregated_Input_BottomUp!$A:F,6,FALSE)=0,"", VLOOKUP($C269,Aggregated_Input_BottomUp!$A:F,6,FALSE))</f>
        <v>#N/A</v>
      </c>
      <c r="I269" s="6" t="e">
        <f>IF(VLOOKUP($C269,Aggregated_Input_BottomUp!$A:G,7,FALSE)=0,"", VLOOKUP($C269,Aggregated_Input_BottomUp!$A:G,7,FALSE))</f>
        <v>#N/A</v>
      </c>
      <c r="J269" s="36">
        <f t="shared" si="1"/>
        <v>5</v>
      </c>
      <c r="K269" s="6"/>
      <c r="L269" s="6"/>
      <c r="M269" s="6"/>
      <c r="N269" s="6"/>
      <c r="O269" s="6"/>
      <c r="P269" s="6"/>
      <c r="Q269" s="6"/>
      <c r="R269" s="6"/>
      <c r="S269" s="6"/>
      <c r="T269" s="6"/>
    </row>
    <row r="270" spans="1:20" ht="15.75" customHeight="1">
      <c r="A270" s="91" t="s">
        <v>334</v>
      </c>
      <c r="B270" s="20" t="s">
        <v>1471</v>
      </c>
      <c r="C270" s="23" t="str">
        <f t="shared" si="0"/>
        <v>Taxation Monetary policy service</v>
      </c>
      <c r="D270" s="26" t="e">
        <f>IF(VLOOKUP(C270,Aggregated_Input_BottomUp!A:B,2,FALSE)=0,"",VLOOKUP(C270,Aggregated_Input_BottomUp!A:B,2,FALSE))</f>
        <v>#N/A</v>
      </c>
      <c r="E270" s="6" t="e">
        <f>IF(VLOOKUP($C270,Aggregated_Input_BottomUp!$A:C,3,FALSE)=0,"", VLOOKUP($C270,Aggregated_Input_BottomUp!$A:C,3,FALSE))</f>
        <v>#N/A</v>
      </c>
      <c r="F270" s="6" t="e">
        <f>IF(VLOOKUP($C270,Aggregated_Input_BottomUp!$A:D,4,FALSE)=0,"", VLOOKUP($C270,Aggregated_Input_BottomUp!$A:D,4,FALSE))</f>
        <v>#N/A</v>
      </c>
      <c r="G270" s="6" t="e">
        <f>IF(VLOOKUP($C270,Aggregated_Input_BottomUp!$A:E,5,FALSE)=0,"", VLOOKUP($C270,Aggregated_Input_BottomUp!$A:E,5,FALSE))</f>
        <v>#N/A</v>
      </c>
      <c r="H270" s="6" t="e">
        <f>IF(VLOOKUP($C270,Aggregated_Input_BottomUp!$A:F,6,FALSE)=0,"", VLOOKUP($C270,Aggregated_Input_BottomUp!$A:F,6,FALSE))</f>
        <v>#N/A</v>
      </c>
      <c r="I270" s="6" t="e">
        <f>IF(VLOOKUP($C270,Aggregated_Input_BottomUp!$A:G,7,FALSE)=0,"", VLOOKUP($C270,Aggregated_Input_BottomUp!$A:G,7,FALSE))</f>
        <v>#N/A</v>
      </c>
      <c r="J270" s="36">
        <f t="shared" si="1"/>
        <v>5</v>
      </c>
      <c r="K270" s="6"/>
      <c r="L270" s="6"/>
      <c r="M270" s="6"/>
      <c r="N270" s="6"/>
      <c r="O270" s="6"/>
      <c r="P270" s="6"/>
      <c r="Q270" s="6"/>
      <c r="R270" s="6"/>
      <c r="S270" s="6"/>
      <c r="T270" s="6"/>
    </row>
    <row r="271" spans="1:20" ht="15.75" customHeight="1">
      <c r="A271" s="91" t="s">
        <v>334</v>
      </c>
      <c r="B271" s="20" t="s">
        <v>3485</v>
      </c>
      <c r="C271" s="23" t="str">
        <f t="shared" si="0"/>
        <v>Taxation Money and debt service</v>
      </c>
      <c r="D271" s="26" t="e">
        <f>IF(VLOOKUP(C271,Aggregated_Input_BottomUp!A:B,2,FALSE)=0,"",VLOOKUP(C271,Aggregated_Input_BottomUp!A:B,2,FALSE))</f>
        <v>#N/A</v>
      </c>
      <c r="E271" s="6" t="e">
        <f>IF(VLOOKUP($C271,Aggregated_Input_BottomUp!$A:C,3,FALSE)=0,"", VLOOKUP($C271,Aggregated_Input_BottomUp!$A:C,3,FALSE))</f>
        <v>#N/A</v>
      </c>
      <c r="F271" s="6" t="e">
        <f>IF(VLOOKUP($C271,Aggregated_Input_BottomUp!$A:D,4,FALSE)=0,"", VLOOKUP($C271,Aggregated_Input_BottomUp!$A:D,4,FALSE))</f>
        <v>#N/A</v>
      </c>
      <c r="G271" s="6" t="e">
        <f>IF(VLOOKUP($C271,Aggregated_Input_BottomUp!$A:E,5,FALSE)=0,"", VLOOKUP($C271,Aggregated_Input_BottomUp!$A:E,5,FALSE))</f>
        <v>#N/A</v>
      </c>
      <c r="H271" s="6" t="e">
        <f>IF(VLOOKUP($C271,Aggregated_Input_BottomUp!$A:F,6,FALSE)=0,"", VLOOKUP($C271,Aggregated_Input_BottomUp!$A:F,6,FALSE))</f>
        <v>#N/A</v>
      </c>
      <c r="I271" s="6" t="e">
        <f>IF(VLOOKUP($C271,Aggregated_Input_BottomUp!$A:G,7,FALSE)=0,"", VLOOKUP($C271,Aggregated_Input_BottomUp!$A:G,7,FALSE))</f>
        <v>#N/A</v>
      </c>
      <c r="J271" s="36">
        <f t="shared" si="1"/>
        <v>5</v>
      </c>
      <c r="K271" s="6"/>
      <c r="L271" s="6"/>
      <c r="M271" s="6"/>
      <c r="N271" s="6"/>
      <c r="O271" s="6"/>
      <c r="P271" s="6"/>
      <c r="Q271" s="6"/>
      <c r="R271" s="6"/>
      <c r="S271" s="6"/>
      <c r="T271" s="6"/>
    </row>
    <row r="272" spans="1:20" ht="15.75" customHeight="1">
      <c r="A272" s="91" t="s">
        <v>334</v>
      </c>
      <c r="B272" s="20" t="s">
        <v>1063</v>
      </c>
      <c r="C272" s="23" t="str">
        <f t="shared" si="0"/>
        <v>Taxation Natural resources service</v>
      </c>
      <c r="D272" s="26" t="e">
        <f>IF(VLOOKUP(C272,Aggregated_Input_BottomUp!A:B,2,FALSE)=0,"",VLOOKUP(C272,Aggregated_Input_BottomUp!A:B,2,FALSE))</f>
        <v>#N/A</v>
      </c>
      <c r="E272" s="6" t="e">
        <f>IF(VLOOKUP($C272,Aggregated_Input_BottomUp!$A:C,3,FALSE)=0,"", VLOOKUP($C272,Aggregated_Input_BottomUp!$A:C,3,FALSE))</f>
        <v>#N/A</v>
      </c>
      <c r="F272" s="6" t="e">
        <f>IF(VLOOKUP($C272,Aggregated_Input_BottomUp!$A:D,4,FALSE)=0,"", VLOOKUP($C272,Aggregated_Input_BottomUp!$A:D,4,FALSE))</f>
        <v>#N/A</v>
      </c>
      <c r="G272" s="6" t="e">
        <f>IF(VLOOKUP($C272,Aggregated_Input_BottomUp!$A:E,5,FALSE)=0,"", VLOOKUP($C272,Aggregated_Input_BottomUp!$A:E,5,FALSE))</f>
        <v>#N/A</v>
      </c>
      <c r="H272" s="6" t="e">
        <f>IF(VLOOKUP($C272,Aggregated_Input_BottomUp!$A:F,6,FALSE)=0,"", VLOOKUP($C272,Aggregated_Input_BottomUp!$A:F,6,FALSE))</f>
        <v>#N/A</v>
      </c>
      <c r="I272" s="6" t="e">
        <f>IF(VLOOKUP($C272,Aggregated_Input_BottomUp!$A:G,7,FALSE)=0,"", VLOOKUP($C272,Aggregated_Input_BottomUp!$A:G,7,FALSE))</f>
        <v>#N/A</v>
      </c>
      <c r="J272" s="36">
        <f t="shared" si="1"/>
        <v>5</v>
      </c>
      <c r="K272" s="6"/>
      <c r="L272" s="6"/>
      <c r="M272" s="6"/>
      <c r="N272" s="6"/>
      <c r="O272" s="6"/>
      <c r="P272" s="6"/>
      <c r="Q272" s="6"/>
      <c r="R272" s="6"/>
      <c r="S272" s="6"/>
      <c r="T272" s="6"/>
    </row>
    <row r="273" spans="1:20" ht="15.75" customHeight="1">
      <c r="A273" s="91" t="s">
        <v>334</v>
      </c>
      <c r="B273" s="37" t="s">
        <v>772</v>
      </c>
      <c r="C273" s="23" t="str">
        <f t="shared" si="0"/>
        <v>Taxation Public space management &amp; heritage service</v>
      </c>
      <c r="D273" s="26" t="e">
        <f>IF(VLOOKUP(C273,Aggregated_Input_BottomUp!A:B,2,FALSE)=0,"",VLOOKUP(C273,Aggregated_Input_BottomUp!A:B,2,FALSE))</f>
        <v>#N/A</v>
      </c>
      <c r="E273" s="6" t="e">
        <f>IF(VLOOKUP($C273,Aggregated_Input_BottomUp!$A:C,3,FALSE)=0,"", VLOOKUP($C273,Aggregated_Input_BottomUp!$A:C,3,FALSE))</f>
        <v>#N/A</v>
      </c>
      <c r="F273" s="6" t="e">
        <f>IF(VLOOKUP($C273,Aggregated_Input_BottomUp!$A:D,4,FALSE)=0,"", VLOOKUP($C273,Aggregated_Input_BottomUp!$A:D,4,FALSE))</f>
        <v>#N/A</v>
      </c>
      <c r="G273" s="6" t="e">
        <f>IF(VLOOKUP($C273,Aggregated_Input_BottomUp!$A:E,5,FALSE)=0,"", VLOOKUP($C273,Aggregated_Input_BottomUp!$A:E,5,FALSE))</f>
        <v>#N/A</v>
      </c>
      <c r="H273" s="6" t="e">
        <f>IF(VLOOKUP($C273,Aggregated_Input_BottomUp!$A:F,6,FALSE)=0,"", VLOOKUP($C273,Aggregated_Input_BottomUp!$A:F,6,FALSE))</f>
        <v>#N/A</v>
      </c>
      <c r="I273" s="6" t="e">
        <f>IF(VLOOKUP($C273,Aggregated_Input_BottomUp!$A:G,7,FALSE)=0,"", VLOOKUP($C273,Aggregated_Input_BottomUp!$A:G,7,FALSE))</f>
        <v>#N/A</v>
      </c>
      <c r="J273" s="36">
        <f t="shared" si="1"/>
        <v>5</v>
      </c>
      <c r="K273" s="6"/>
      <c r="L273" s="6"/>
      <c r="M273" s="6"/>
      <c r="N273" s="6"/>
      <c r="O273" s="6"/>
      <c r="P273" s="6"/>
      <c r="Q273" s="6"/>
      <c r="R273" s="6"/>
      <c r="S273" s="6"/>
      <c r="T273" s="6"/>
    </row>
    <row r="274" spans="1:20" ht="15.75" customHeight="1">
      <c r="A274" s="91" t="s">
        <v>334</v>
      </c>
      <c r="B274" s="20" t="s">
        <v>3486</v>
      </c>
      <c r="C274" s="23" t="str">
        <f t="shared" si="0"/>
        <v>Taxation Religious service</v>
      </c>
      <c r="D274" s="26" t="e">
        <f>IF(VLOOKUP(C274,Aggregated_Input_BottomUp!A:B,2,FALSE)=0,"",VLOOKUP(C274,Aggregated_Input_BottomUp!A:B,2,FALSE))</f>
        <v>#N/A</v>
      </c>
      <c r="E274" s="6" t="e">
        <f>IF(VLOOKUP($C274,Aggregated_Input_BottomUp!$A:C,3,FALSE)=0,"", VLOOKUP($C274,Aggregated_Input_BottomUp!$A:C,3,FALSE))</f>
        <v>#N/A</v>
      </c>
      <c r="F274" s="6" t="e">
        <f>IF(VLOOKUP($C274,Aggregated_Input_BottomUp!$A:D,4,FALSE)=0,"", VLOOKUP($C274,Aggregated_Input_BottomUp!$A:D,4,FALSE))</f>
        <v>#N/A</v>
      </c>
      <c r="G274" s="6" t="e">
        <f>IF(VLOOKUP($C274,Aggregated_Input_BottomUp!$A:E,5,FALSE)=0,"", VLOOKUP($C274,Aggregated_Input_BottomUp!$A:E,5,FALSE))</f>
        <v>#N/A</v>
      </c>
      <c r="H274" s="6" t="e">
        <f>IF(VLOOKUP($C274,Aggregated_Input_BottomUp!$A:F,6,FALSE)=0,"", VLOOKUP($C274,Aggregated_Input_BottomUp!$A:F,6,FALSE))</f>
        <v>#N/A</v>
      </c>
      <c r="I274" s="6" t="e">
        <f>IF(VLOOKUP($C274,Aggregated_Input_BottomUp!$A:G,7,FALSE)=0,"", VLOOKUP($C274,Aggregated_Input_BottomUp!$A:G,7,FALSE))</f>
        <v>#N/A</v>
      </c>
      <c r="J274" s="36">
        <f t="shared" si="1"/>
        <v>5</v>
      </c>
      <c r="K274" s="6"/>
      <c r="L274" s="6"/>
      <c r="M274" s="6"/>
      <c r="N274" s="6"/>
      <c r="O274" s="6"/>
      <c r="P274" s="6"/>
      <c r="Q274" s="6"/>
      <c r="R274" s="6"/>
      <c r="S274" s="6"/>
      <c r="T274" s="6"/>
    </row>
    <row r="275" spans="1:20" ht="15.75" customHeight="1">
      <c r="A275" s="91" t="s">
        <v>334</v>
      </c>
      <c r="B275" s="20" t="s">
        <v>785</v>
      </c>
      <c r="C275" s="23" t="str">
        <f t="shared" si="0"/>
        <v>Taxation Retail service</v>
      </c>
      <c r="D275" s="26" t="e">
        <f>IF(VLOOKUP(C275,Aggregated_Input_BottomUp!A:B,2,FALSE)=0,"",VLOOKUP(C275,Aggregated_Input_BottomUp!A:B,2,FALSE))</f>
        <v>#N/A</v>
      </c>
      <c r="E275" s="6" t="e">
        <f>IF(VLOOKUP($C275,Aggregated_Input_BottomUp!$A:C,3,FALSE)=0,"", VLOOKUP($C275,Aggregated_Input_BottomUp!$A:C,3,FALSE))</f>
        <v>#N/A</v>
      </c>
      <c r="F275" s="6" t="e">
        <f>IF(VLOOKUP($C275,Aggregated_Input_BottomUp!$A:D,4,FALSE)=0,"", VLOOKUP($C275,Aggregated_Input_BottomUp!$A:D,4,FALSE))</f>
        <v>#N/A</v>
      </c>
      <c r="G275" s="6" t="e">
        <f>IF(VLOOKUP($C275,Aggregated_Input_BottomUp!$A:E,5,FALSE)=0,"", VLOOKUP($C275,Aggregated_Input_BottomUp!$A:E,5,FALSE))</f>
        <v>#N/A</v>
      </c>
      <c r="H275" s="6" t="e">
        <f>IF(VLOOKUP($C275,Aggregated_Input_BottomUp!$A:F,6,FALSE)=0,"", VLOOKUP($C275,Aggregated_Input_BottomUp!$A:F,6,FALSE))</f>
        <v>#N/A</v>
      </c>
      <c r="I275" s="6" t="e">
        <f>IF(VLOOKUP($C275,Aggregated_Input_BottomUp!$A:G,7,FALSE)=0,"", VLOOKUP($C275,Aggregated_Input_BottomUp!$A:G,7,FALSE))</f>
        <v>#N/A</v>
      </c>
      <c r="J275" s="36">
        <f t="shared" si="1"/>
        <v>5</v>
      </c>
      <c r="K275" s="6"/>
      <c r="L275" s="6"/>
      <c r="M275" s="6"/>
      <c r="N275" s="6"/>
      <c r="O275" s="6"/>
      <c r="P275" s="6"/>
      <c r="Q275" s="6"/>
      <c r="R275" s="6"/>
      <c r="S275" s="6"/>
      <c r="T275" s="6"/>
    </row>
    <row r="276" spans="1:20" ht="15.75" customHeight="1">
      <c r="A276" s="91" t="s">
        <v>334</v>
      </c>
      <c r="B276" s="20" t="s">
        <v>3487</v>
      </c>
      <c r="C276" s="23" t="str">
        <f t="shared" si="0"/>
        <v>Taxation Stock market service</v>
      </c>
      <c r="D276" s="26" t="e">
        <f>IF(VLOOKUP(C276,Aggregated_Input_BottomUp!A:B,2,FALSE)=0,"",VLOOKUP(C276,Aggregated_Input_BottomUp!A:B,2,FALSE))</f>
        <v>#N/A</v>
      </c>
      <c r="E276" s="6" t="e">
        <f>IF(VLOOKUP($C276,Aggregated_Input_BottomUp!$A:C,3,FALSE)=0,"", VLOOKUP($C276,Aggregated_Input_BottomUp!$A:C,3,FALSE))</f>
        <v>#N/A</v>
      </c>
      <c r="F276" s="6" t="e">
        <f>IF(VLOOKUP($C276,Aggregated_Input_BottomUp!$A:D,4,FALSE)=0,"", VLOOKUP($C276,Aggregated_Input_BottomUp!$A:D,4,FALSE))</f>
        <v>#N/A</v>
      </c>
      <c r="G276" s="6" t="e">
        <f>IF(VLOOKUP($C276,Aggregated_Input_BottomUp!$A:E,5,FALSE)=0,"", VLOOKUP($C276,Aggregated_Input_BottomUp!$A:E,5,FALSE))</f>
        <v>#N/A</v>
      </c>
      <c r="H276" s="6" t="e">
        <f>IF(VLOOKUP($C276,Aggregated_Input_BottomUp!$A:F,6,FALSE)=0,"", VLOOKUP($C276,Aggregated_Input_BottomUp!$A:F,6,FALSE))</f>
        <v>#N/A</v>
      </c>
      <c r="I276" s="6" t="e">
        <f>IF(VLOOKUP($C276,Aggregated_Input_BottomUp!$A:G,7,FALSE)=0,"", VLOOKUP($C276,Aggregated_Input_BottomUp!$A:G,7,FALSE))</f>
        <v>#N/A</v>
      </c>
      <c r="J276" s="36">
        <f t="shared" si="1"/>
        <v>5</v>
      </c>
      <c r="K276" s="6"/>
      <c r="L276" s="6"/>
      <c r="M276" s="6"/>
      <c r="N276" s="6"/>
      <c r="O276" s="6"/>
      <c r="P276" s="6"/>
      <c r="Q276" s="6"/>
      <c r="R276" s="6"/>
      <c r="S276" s="6"/>
      <c r="T276" s="6"/>
    </row>
    <row r="277" spans="1:20" ht="15.75" customHeight="1">
      <c r="A277" s="91" t="s">
        <v>334</v>
      </c>
      <c r="B277" s="37" t="s">
        <v>54</v>
      </c>
      <c r="C277" s="23" t="str">
        <f t="shared" si="0"/>
        <v>Taxation Transportation &amp; Transportation infrastructure service</v>
      </c>
      <c r="D277" s="26" t="e">
        <f>IF(VLOOKUP(C277,Aggregated_Input_BottomUp!A:B,2,FALSE)=0,"",VLOOKUP(C277,Aggregated_Input_BottomUp!A:B,2,FALSE))</f>
        <v>#N/A</v>
      </c>
      <c r="E277" s="6" t="e">
        <f>IF(VLOOKUP($C277,Aggregated_Input_BottomUp!$A:C,3,FALSE)=0,"", VLOOKUP($C277,Aggregated_Input_BottomUp!$A:C,3,FALSE))</f>
        <v>#N/A</v>
      </c>
      <c r="F277" s="6" t="e">
        <f>IF(VLOOKUP($C277,Aggregated_Input_BottomUp!$A:D,4,FALSE)=0,"", VLOOKUP($C277,Aggregated_Input_BottomUp!$A:D,4,FALSE))</f>
        <v>#N/A</v>
      </c>
      <c r="G277" s="6" t="e">
        <f>IF(VLOOKUP($C277,Aggregated_Input_BottomUp!$A:E,5,FALSE)=0,"", VLOOKUP($C277,Aggregated_Input_BottomUp!$A:E,5,FALSE))</f>
        <v>#N/A</v>
      </c>
      <c r="H277" s="6" t="e">
        <f>IF(VLOOKUP($C277,Aggregated_Input_BottomUp!$A:F,6,FALSE)=0,"", VLOOKUP($C277,Aggregated_Input_BottomUp!$A:F,6,FALSE))</f>
        <v>#N/A</v>
      </c>
      <c r="I277" s="6" t="e">
        <f>IF(VLOOKUP($C277,Aggregated_Input_BottomUp!$A:G,7,FALSE)=0,"", VLOOKUP($C277,Aggregated_Input_BottomUp!$A:G,7,FALSE))</f>
        <v>#N/A</v>
      </c>
      <c r="J277" s="36">
        <f t="shared" si="1"/>
        <v>5</v>
      </c>
      <c r="K277" s="6"/>
      <c r="L277" s="6"/>
      <c r="M277" s="6"/>
      <c r="N277" s="6"/>
      <c r="O277" s="6"/>
      <c r="P277" s="6"/>
      <c r="Q277" s="6"/>
      <c r="R277" s="6"/>
      <c r="S277" s="6"/>
      <c r="T277" s="6"/>
    </row>
    <row r="278" spans="1:20" ht="15.75" customHeight="1">
      <c r="A278" s="91" t="s">
        <v>334</v>
      </c>
      <c r="B278" s="37" t="s">
        <v>495</v>
      </c>
      <c r="C278" s="23" t="str">
        <f t="shared" si="0"/>
        <v>Taxation Utilities service</v>
      </c>
      <c r="D278" s="26" t="e">
        <f>IF(VLOOKUP(C278,Aggregated_Input_BottomUp!A:B,2,FALSE)=0,"",VLOOKUP(C278,Aggregated_Input_BottomUp!A:B,2,FALSE))</f>
        <v>#N/A</v>
      </c>
      <c r="E278" s="6" t="e">
        <f>IF(VLOOKUP($C278,Aggregated_Input_BottomUp!$A:C,3,FALSE)=0,"", VLOOKUP($C278,Aggregated_Input_BottomUp!$A:C,3,FALSE))</f>
        <v>#N/A</v>
      </c>
      <c r="F278" s="6" t="e">
        <f>IF(VLOOKUP($C278,Aggregated_Input_BottomUp!$A:D,4,FALSE)=0,"", VLOOKUP($C278,Aggregated_Input_BottomUp!$A:D,4,FALSE))</f>
        <v>#N/A</v>
      </c>
      <c r="G278" s="6" t="e">
        <f>IF(VLOOKUP($C278,Aggregated_Input_BottomUp!$A:E,5,FALSE)=0,"", VLOOKUP($C278,Aggregated_Input_BottomUp!$A:E,5,FALSE))</f>
        <v>#N/A</v>
      </c>
      <c r="H278" s="6" t="e">
        <f>IF(VLOOKUP($C278,Aggregated_Input_BottomUp!$A:F,6,FALSE)=0,"", VLOOKUP($C278,Aggregated_Input_BottomUp!$A:F,6,FALSE))</f>
        <v>#N/A</v>
      </c>
      <c r="I278" s="6" t="e">
        <f>IF(VLOOKUP($C278,Aggregated_Input_BottomUp!$A:G,7,FALSE)=0,"", VLOOKUP($C278,Aggregated_Input_BottomUp!$A:G,7,FALSE))</f>
        <v>#N/A</v>
      </c>
      <c r="J278" s="36">
        <f t="shared" si="1"/>
        <v>5</v>
      </c>
      <c r="K278" s="6"/>
      <c r="L278" s="6"/>
      <c r="M278" s="6"/>
      <c r="N278" s="6"/>
      <c r="O278" s="6"/>
      <c r="P278" s="6"/>
      <c r="Q278" s="6"/>
      <c r="R278" s="6"/>
      <c r="S278" s="6"/>
      <c r="T278" s="6"/>
    </row>
    <row r="279" spans="1:20" ht="15.75" customHeight="1">
      <c r="A279" s="91" t="s">
        <v>334</v>
      </c>
      <c r="B279" s="20" t="s">
        <v>388</v>
      </c>
      <c r="C279" s="23" t="str">
        <f t="shared" si="0"/>
        <v>Taxation Voluntary organisation &amp; charity service</v>
      </c>
      <c r="D279" s="26" t="e">
        <f>IF(VLOOKUP(C279,Aggregated_Input_BottomUp!A:B,2,FALSE)=0,"",VLOOKUP(C279,Aggregated_Input_BottomUp!A:B,2,FALSE))</f>
        <v>#N/A</v>
      </c>
      <c r="E279" s="6" t="e">
        <f>IF(VLOOKUP($C279,Aggregated_Input_BottomUp!$A:C,3,FALSE)=0,"", VLOOKUP($C279,Aggregated_Input_BottomUp!$A:C,3,FALSE))</f>
        <v>#N/A</v>
      </c>
      <c r="F279" s="6" t="e">
        <f>IF(VLOOKUP($C279,Aggregated_Input_BottomUp!$A:D,4,FALSE)=0,"", VLOOKUP($C279,Aggregated_Input_BottomUp!$A:D,4,FALSE))</f>
        <v>#N/A</v>
      </c>
      <c r="G279" s="6" t="e">
        <f>IF(VLOOKUP($C279,Aggregated_Input_BottomUp!$A:E,5,FALSE)=0,"", VLOOKUP($C279,Aggregated_Input_BottomUp!$A:E,5,FALSE))</f>
        <v>#N/A</v>
      </c>
      <c r="H279" s="6" t="e">
        <f>IF(VLOOKUP($C279,Aggregated_Input_BottomUp!$A:F,6,FALSE)=0,"", VLOOKUP($C279,Aggregated_Input_BottomUp!$A:F,6,FALSE))</f>
        <v>#N/A</v>
      </c>
      <c r="I279" s="6" t="e">
        <f>IF(VLOOKUP($C279,Aggregated_Input_BottomUp!$A:G,7,FALSE)=0,"", VLOOKUP($C279,Aggregated_Input_BottomUp!$A:G,7,FALSE))</f>
        <v>#N/A</v>
      </c>
      <c r="J279" s="36">
        <f t="shared" si="1"/>
        <v>5</v>
      </c>
      <c r="K279" s="6"/>
      <c r="L279" s="6"/>
      <c r="M279" s="6"/>
      <c r="N279" s="6"/>
      <c r="O279" s="6"/>
      <c r="P279" s="6"/>
      <c r="Q279" s="6"/>
      <c r="R279" s="6"/>
      <c r="S279" s="6"/>
      <c r="T279" s="6"/>
    </row>
    <row r="280" spans="1:20" ht="15.75" customHeight="1">
      <c r="A280" s="91" t="s">
        <v>334</v>
      </c>
      <c r="B280" s="37" t="s">
        <v>802</v>
      </c>
      <c r="C280" s="23" t="str">
        <f t="shared" si="0"/>
        <v>Taxation Welfare &amp; social care service</v>
      </c>
      <c r="D280" s="26" t="e">
        <f>IF(VLOOKUP(C280,Aggregated_Input_BottomUp!A:B,2,FALSE)=0,"",VLOOKUP(C280,Aggregated_Input_BottomUp!A:B,2,FALSE))</f>
        <v>#N/A</v>
      </c>
      <c r="E280" s="6" t="e">
        <f>IF(VLOOKUP($C280,Aggregated_Input_BottomUp!$A:C,3,FALSE)=0,"", VLOOKUP($C280,Aggregated_Input_BottomUp!$A:C,3,FALSE))</f>
        <v>#N/A</v>
      </c>
      <c r="F280" s="6" t="e">
        <f>IF(VLOOKUP($C280,Aggregated_Input_BottomUp!$A:D,4,FALSE)=0,"", VLOOKUP($C280,Aggregated_Input_BottomUp!$A:D,4,FALSE))</f>
        <v>#N/A</v>
      </c>
      <c r="G280" s="6" t="e">
        <f>IF(VLOOKUP($C280,Aggregated_Input_BottomUp!$A:E,5,FALSE)=0,"", VLOOKUP($C280,Aggregated_Input_BottomUp!$A:E,5,FALSE))</f>
        <v>#N/A</v>
      </c>
      <c r="H280" s="6" t="e">
        <f>IF(VLOOKUP($C280,Aggregated_Input_BottomUp!$A:F,6,FALSE)=0,"", VLOOKUP($C280,Aggregated_Input_BottomUp!$A:F,6,FALSE))</f>
        <v>#N/A</v>
      </c>
      <c r="I280" s="6" t="e">
        <f>IF(VLOOKUP($C280,Aggregated_Input_BottomUp!$A:G,7,FALSE)=0,"", VLOOKUP($C280,Aggregated_Input_BottomUp!$A:G,7,FALSE))</f>
        <v>#N/A</v>
      </c>
      <c r="J280" s="36">
        <f t="shared" si="1"/>
        <v>5</v>
      </c>
      <c r="K280" s="6"/>
      <c r="L280" s="6"/>
      <c r="M280" s="6"/>
      <c r="N280" s="6"/>
      <c r="O280" s="6"/>
      <c r="P280" s="6"/>
      <c r="Q280" s="6"/>
      <c r="R280" s="6"/>
      <c r="S280" s="6"/>
      <c r="T280" s="6"/>
    </row>
    <row r="281" spans="1:20" ht="15.75" customHeight="1">
      <c r="A281" s="91" t="s">
        <v>334</v>
      </c>
      <c r="B281" s="37" t="s">
        <v>797</v>
      </c>
      <c r="C281" s="23" t="str">
        <f t="shared" si="0"/>
        <v>Taxation Tourism &amp; travelling service</v>
      </c>
      <c r="D281" s="26" t="str">
        <f>IF(VLOOKUP(C281,Aggregated_Input_BottomUp!A:B,2,FALSE)=0,"",VLOOKUP(C281,Aggregated_Input_BottomUp!A:B,2,FALSE))</f>
        <v>Payment of residence (tourist) tax</v>
      </c>
      <c r="E281" s="6" t="str">
        <f>IF(VLOOKUP($C281,Aggregated_Input_BottomUp!$A:C,3,FALSE)=0,"", VLOOKUP($C281,Aggregated_Input_BottomUp!$A:C,3,FALSE))</f>
        <v/>
      </c>
      <c r="F281" s="6" t="str">
        <f>IF(VLOOKUP($C281,Aggregated_Input_BottomUp!$A:D,4,FALSE)=0,"", VLOOKUP($C281,Aggregated_Input_BottomUp!$A:D,4,FALSE))</f>
        <v/>
      </c>
      <c r="G281" s="6" t="str">
        <f>IF(VLOOKUP($C281,Aggregated_Input_BottomUp!$A:E,5,FALSE)=0,"", VLOOKUP($C281,Aggregated_Input_BottomUp!$A:E,5,FALSE))</f>
        <v/>
      </c>
      <c r="H281" s="6" t="str">
        <f>IF(VLOOKUP($C281,Aggregated_Input_BottomUp!$A:F,6,FALSE)=0,"", VLOOKUP($C281,Aggregated_Input_BottomUp!$A:F,6,FALSE))</f>
        <v/>
      </c>
      <c r="I281" s="6" t="str">
        <f>IF(VLOOKUP($C281,Aggregated_Input_BottomUp!$A:G,7,FALSE)=0,"", VLOOKUP($C281,Aggregated_Input_BottomUp!$A:G,7,FALSE))</f>
        <v/>
      </c>
      <c r="J281" s="36">
        <f t="shared" si="1"/>
        <v>0</v>
      </c>
      <c r="K281" s="6"/>
      <c r="L281" s="6"/>
      <c r="M281" s="6"/>
      <c r="N281" s="6"/>
      <c r="O281" s="6"/>
      <c r="P281" s="6"/>
      <c r="Q281" s="6"/>
      <c r="R281" s="6"/>
      <c r="S281" s="6"/>
      <c r="T281" s="6"/>
    </row>
    <row r="282" spans="1:20" ht="15.75" customHeight="1">
      <c r="A282" s="6"/>
      <c r="B282" s="6"/>
      <c r="C282" s="6"/>
      <c r="D282" s="6"/>
      <c r="E282" s="6"/>
      <c r="F282" s="6"/>
      <c r="G282" s="6"/>
      <c r="H282" s="6"/>
      <c r="I282" s="6"/>
      <c r="J282" s="36"/>
      <c r="K282" s="6"/>
      <c r="L282" s="6"/>
      <c r="M282" s="6"/>
      <c r="N282" s="6"/>
      <c r="O282" s="6"/>
      <c r="P282" s="6"/>
      <c r="Q282" s="6"/>
      <c r="R282" s="6"/>
      <c r="S282" s="6"/>
      <c r="T282" s="6"/>
    </row>
    <row r="283" spans="1:20" ht="15.75" customHeight="1">
      <c r="A283" s="6"/>
      <c r="B283" s="6"/>
      <c r="C283" s="6"/>
      <c r="D283" s="6"/>
      <c r="E283" s="6"/>
      <c r="F283" s="6"/>
      <c r="G283" s="6"/>
      <c r="H283" s="6"/>
      <c r="I283" s="6"/>
      <c r="J283" s="36"/>
      <c r="K283" s="6"/>
      <c r="L283" s="6"/>
      <c r="M283" s="6"/>
      <c r="N283" s="6"/>
      <c r="O283" s="6"/>
      <c r="P283" s="6"/>
      <c r="Q283" s="6"/>
      <c r="R283" s="6"/>
      <c r="S283" s="6"/>
      <c r="T283" s="6"/>
    </row>
    <row r="284" spans="1:20" ht="15.75" customHeight="1">
      <c r="A284" s="6"/>
      <c r="B284" s="6"/>
      <c r="C284" s="6"/>
      <c r="D284" s="6"/>
      <c r="E284" s="6"/>
      <c r="F284" s="6"/>
      <c r="G284" s="6"/>
      <c r="H284" s="6"/>
      <c r="I284" s="6"/>
      <c r="J284" s="36"/>
      <c r="K284" s="6"/>
      <c r="L284" s="6"/>
      <c r="M284" s="6"/>
      <c r="N284" s="6"/>
      <c r="O284" s="6"/>
      <c r="P284" s="6"/>
      <c r="Q284" s="6"/>
      <c r="R284" s="6"/>
      <c r="S284" s="6"/>
      <c r="T284" s="6"/>
    </row>
    <row r="285" spans="1:20" ht="15.75" customHeight="1">
      <c r="A285" s="6"/>
      <c r="B285" s="6"/>
      <c r="C285" s="6"/>
      <c r="D285" s="6"/>
      <c r="E285" s="6"/>
      <c r="F285" s="6"/>
      <c r="G285" s="6"/>
      <c r="H285" s="6"/>
      <c r="I285" s="6"/>
      <c r="J285" s="36"/>
      <c r="K285" s="6"/>
      <c r="L285" s="6"/>
      <c r="M285" s="6"/>
      <c r="N285" s="6"/>
      <c r="O285" s="6"/>
      <c r="P285" s="6"/>
      <c r="Q285" s="6"/>
      <c r="R285" s="6"/>
      <c r="S285" s="6"/>
      <c r="T285" s="6"/>
    </row>
    <row r="286" spans="1:20" ht="15.75" customHeight="1">
      <c r="A286" s="6"/>
      <c r="B286" s="6"/>
      <c r="C286" s="6"/>
      <c r="D286" s="6"/>
      <c r="E286" s="6"/>
      <c r="F286" s="6"/>
      <c r="G286" s="6"/>
      <c r="H286" s="6"/>
      <c r="I286" s="6"/>
      <c r="J286" s="36"/>
      <c r="K286" s="6"/>
      <c r="L286" s="6"/>
      <c r="M286" s="6"/>
      <c r="N286" s="6"/>
      <c r="O286" s="6"/>
      <c r="P286" s="6"/>
      <c r="Q286" s="6"/>
      <c r="R286" s="6"/>
      <c r="S286" s="6"/>
      <c r="T286" s="6"/>
    </row>
    <row r="287" spans="1:20" ht="15.75" customHeight="1">
      <c r="A287" s="6"/>
      <c r="B287" s="6"/>
      <c r="C287" s="6"/>
      <c r="D287" s="6"/>
      <c r="E287" s="6"/>
      <c r="F287" s="6"/>
      <c r="G287" s="6"/>
      <c r="H287" s="6"/>
      <c r="I287" s="6"/>
      <c r="J287" s="36"/>
      <c r="K287" s="6"/>
      <c r="L287" s="6"/>
      <c r="M287" s="6"/>
      <c r="N287" s="6"/>
      <c r="O287" s="6"/>
      <c r="P287" s="6"/>
      <c r="Q287" s="6"/>
      <c r="R287" s="6"/>
      <c r="S287" s="6"/>
      <c r="T287" s="6"/>
    </row>
    <row r="288" spans="1:20" ht="15.75" customHeight="1">
      <c r="A288" s="6"/>
      <c r="B288" s="6"/>
      <c r="C288" s="6"/>
      <c r="D288" s="6"/>
      <c r="E288" s="6"/>
      <c r="F288" s="6"/>
      <c r="G288" s="6"/>
      <c r="H288" s="6"/>
      <c r="I288" s="6"/>
      <c r="J288" s="36"/>
      <c r="K288" s="6"/>
      <c r="L288" s="6"/>
      <c r="M288" s="6"/>
      <c r="N288" s="6"/>
      <c r="O288" s="6"/>
      <c r="P288" s="6"/>
      <c r="Q288" s="6"/>
      <c r="R288" s="6"/>
      <c r="S288" s="6"/>
      <c r="T288" s="6"/>
    </row>
    <row r="289" spans="1:20" ht="15.75" customHeight="1">
      <c r="A289" s="6"/>
      <c r="B289" s="6"/>
      <c r="C289" s="6"/>
      <c r="D289" s="6"/>
      <c r="E289" s="6"/>
      <c r="F289" s="6"/>
      <c r="G289" s="6"/>
      <c r="H289" s="6"/>
      <c r="I289" s="6"/>
      <c r="J289" s="36"/>
      <c r="K289" s="6"/>
      <c r="L289" s="6"/>
      <c r="M289" s="6"/>
      <c r="N289" s="6"/>
      <c r="O289" s="6"/>
      <c r="P289" s="6"/>
      <c r="Q289" s="6"/>
      <c r="R289" s="6"/>
      <c r="S289" s="6"/>
      <c r="T289" s="6"/>
    </row>
    <row r="290" spans="1:20" ht="15.75" customHeight="1">
      <c r="A290" s="6"/>
      <c r="B290" s="6"/>
      <c r="C290" s="6"/>
      <c r="D290" s="6"/>
      <c r="E290" s="6"/>
      <c r="F290" s="6"/>
      <c r="G290" s="6"/>
      <c r="H290" s="6"/>
      <c r="I290" s="6"/>
      <c r="J290" s="36"/>
      <c r="K290" s="6"/>
      <c r="L290" s="6"/>
      <c r="M290" s="6"/>
      <c r="N290" s="6"/>
      <c r="O290" s="6"/>
      <c r="P290" s="6"/>
      <c r="Q290" s="6"/>
      <c r="R290" s="6"/>
      <c r="S290" s="6"/>
      <c r="T290" s="6"/>
    </row>
    <row r="291" spans="1:20" ht="15.75" customHeight="1">
      <c r="A291" s="6"/>
      <c r="B291" s="6"/>
      <c r="C291" s="6"/>
      <c r="D291" s="6"/>
      <c r="E291" s="6"/>
      <c r="F291" s="6"/>
      <c r="G291" s="6"/>
      <c r="H291" s="6"/>
      <c r="I291" s="6"/>
      <c r="J291" s="36"/>
      <c r="K291" s="6"/>
      <c r="L291" s="6"/>
      <c r="M291" s="6"/>
      <c r="N291" s="6"/>
      <c r="O291" s="6"/>
      <c r="P291" s="6"/>
      <c r="Q291" s="6"/>
      <c r="R291" s="6"/>
      <c r="S291" s="6"/>
      <c r="T291" s="6"/>
    </row>
    <row r="292" spans="1:20" ht="15.75" customHeight="1">
      <c r="A292" s="6"/>
      <c r="B292" s="6"/>
      <c r="C292" s="6"/>
      <c r="D292" s="6"/>
      <c r="E292" s="6"/>
      <c r="F292" s="6"/>
      <c r="G292" s="6"/>
      <c r="H292" s="6"/>
      <c r="I292" s="6"/>
      <c r="J292" s="36"/>
      <c r="K292" s="6"/>
      <c r="L292" s="6"/>
      <c r="M292" s="6"/>
      <c r="N292" s="6"/>
      <c r="O292" s="6"/>
      <c r="P292" s="6"/>
      <c r="Q292" s="6"/>
      <c r="R292" s="6"/>
      <c r="S292" s="6"/>
      <c r="T292" s="6"/>
    </row>
    <row r="293" spans="1:20" ht="15.75" customHeight="1">
      <c r="A293" s="6"/>
      <c r="B293" s="6"/>
      <c r="C293" s="6"/>
      <c r="D293" s="6"/>
      <c r="E293" s="6"/>
      <c r="F293" s="6"/>
      <c r="G293" s="6"/>
      <c r="H293" s="6"/>
      <c r="I293" s="6"/>
      <c r="J293" s="36"/>
      <c r="K293" s="6"/>
      <c r="L293" s="6"/>
      <c r="M293" s="6"/>
      <c r="N293" s="6"/>
      <c r="O293" s="6"/>
      <c r="P293" s="6"/>
      <c r="Q293" s="6"/>
      <c r="R293" s="6"/>
      <c r="S293" s="6"/>
      <c r="T293" s="6"/>
    </row>
    <row r="294" spans="1:20" ht="15.75" customHeight="1">
      <c r="A294" s="6"/>
      <c r="B294" s="6"/>
      <c r="C294" s="6"/>
      <c r="D294" s="6"/>
      <c r="E294" s="6"/>
      <c r="F294" s="6"/>
      <c r="G294" s="6"/>
      <c r="H294" s="6"/>
      <c r="I294" s="6"/>
      <c r="J294" s="36"/>
      <c r="K294" s="6"/>
      <c r="L294" s="6"/>
      <c r="M294" s="6"/>
      <c r="N294" s="6"/>
      <c r="O294" s="6"/>
      <c r="P294" s="6"/>
      <c r="Q294" s="6"/>
      <c r="R294" s="6"/>
      <c r="S294" s="6"/>
      <c r="T294" s="6"/>
    </row>
    <row r="295" spans="1:20" ht="15.75" customHeight="1">
      <c r="A295" s="6"/>
      <c r="B295" s="6"/>
      <c r="C295" s="6"/>
      <c r="D295" s="6"/>
      <c r="E295" s="6"/>
      <c r="F295" s="6"/>
      <c r="G295" s="6"/>
      <c r="H295" s="6"/>
      <c r="I295" s="6"/>
      <c r="J295" s="36"/>
      <c r="K295" s="6"/>
      <c r="L295" s="6"/>
      <c r="M295" s="6"/>
      <c r="N295" s="6"/>
      <c r="O295" s="6"/>
      <c r="P295" s="6"/>
      <c r="Q295" s="6"/>
      <c r="R295" s="6"/>
      <c r="S295" s="6"/>
      <c r="T295" s="6"/>
    </row>
    <row r="296" spans="1:20" ht="15.75" customHeight="1">
      <c r="A296" s="6"/>
      <c r="B296" s="6"/>
      <c r="C296" s="6"/>
      <c r="D296" s="6"/>
      <c r="E296" s="6"/>
      <c r="F296" s="6"/>
      <c r="G296" s="6"/>
      <c r="H296" s="6"/>
      <c r="I296" s="6"/>
      <c r="J296" s="36"/>
      <c r="K296" s="6"/>
      <c r="L296" s="6"/>
      <c r="M296" s="6"/>
      <c r="N296" s="6"/>
      <c r="O296" s="6"/>
      <c r="P296" s="6"/>
      <c r="Q296" s="6"/>
      <c r="R296" s="6"/>
      <c r="S296" s="6"/>
      <c r="T296" s="6"/>
    </row>
    <row r="297" spans="1:20" ht="15.75" customHeight="1">
      <c r="A297" s="6"/>
      <c r="B297" s="6"/>
      <c r="C297" s="6"/>
      <c r="D297" s="6"/>
      <c r="E297" s="6"/>
      <c r="F297" s="6"/>
      <c r="G297" s="6"/>
      <c r="H297" s="6"/>
      <c r="I297" s="6"/>
      <c r="J297" s="36"/>
      <c r="K297" s="6"/>
      <c r="L297" s="6"/>
      <c r="M297" s="6"/>
      <c r="N297" s="6"/>
      <c r="O297" s="6"/>
      <c r="P297" s="6"/>
      <c r="Q297" s="6"/>
      <c r="R297" s="6"/>
      <c r="S297" s="6"/>
      <c r="T297" s="6"/>
    </row>
    <row r="298" spans="1:20" ht="15.75" customHeight="1">
      <c r="A298" s="6"/>
      <c r="B298" s="6"/>
      <c r="C298" s="6"/>
      <c r="D298" s="6"/>
      <c r="E298" s="6"/>
      <c r="F298" s="6"/>
      <c r="G298" s="6"/>
      <c r="H298" s="6"/>
      <c r="I298" s="6"/>
      <c r="J298" s="36"/>
      <c r="K298" s="6"/>
      <c r="L298" s="6"/>
      <c r="M298" s="6"/>
      <c r="N298" s="6"/>
      <c r="O298" s="6"/>
      <c r="P298" s="6"/>
      <c r="Q298" s="6"/>
      <c r="R298" s="6"/>
      <c r="S298" s="6"/>
      <c r="T298" s="6"/>
    </row>
    <row r="299" spans="1:20" ht="15.75" customHeight="1">
      <c r="A299" s="6"/>
      <c r="B299" s="6"/>
      <c r="C299" s="6"/>
      <c r="D299" s="6"/>
      <c r="E299" s="6"/>
      <c r="F299" s="6"/>
      <c r="G299" s="6"/>
      <c r="H299" s="6"/>
      <c r="I299" s="6"/>
      <c r="J299" s="36"/>
      <c r="K299" s="6"/>
      <c r="L299" s="6"/>
      <c r="M299" s="6"/>
      <c r="N299" s="6"/>
      <c r="O299" s="6"/>
      <c r="P299" s="6"/>
      <c r="Q299" s="6"/>
      <c r="R299" s="6"/>
      <c r="S299" s="6"/>
      <c r="T299" s="6"/>
    </row>
    <row r="300" spans="1:20" ht="15.75" customHeight="1">
      <c r="A300" s="6"/>
      <c r="B300" s="6"/>
      <c r="C300" s="6"/>
      <c r="D300" s="6"/>
      <c r="E300" s="6"/>
      <c r="F300" s="6"/>
      <c r="G300" s="6"/>
      <c r="H300" s="6"/>
      <c r="I300" s="6"/>
      <c r="J300" s="36"/>
      <c r="K300" s="6"/>
      <c r="L300" s="6"/>
      <c r="M300" s="6"/>
      <c r="N300" s="6"/>
      <c r="O300" s="6"/>
      <c r="P300" s="6"/>
      <c r="Q300" s="6"/>
      <c r="R300" s="6"/>
      <c r="S300" s="6"/>
      <c r="T300" s="6"/>
    </row>
    <row r="301" spans="1:20" ht="15.75" customHeight="1">
      <c r="A301" s="6"/>
      <c r="B301" s="6"/>
      <c r="C301" s="6"/>
      <c r="D301" s="6"/>
      <c r="E301" s="6"/>
      <c r="F301" s="6"/>
      <c r="G301" s="6"/>
      <c r="H301" s="6"/>
      <c r="I301" s="6"/>
      <c r="J301" s="36"/>
      <c r="K301" s="6"/>
      <c r="L301" s="6"/>
      <c r="M301" s="6"/>
      <c r="N301" s="6"/>
      <c r="O301" s="6"/>
      <c r="P301" s="6"/>
      <c r="Q301" s="6"/>
      <c r="R301" s="6"/>
      <c r="S301" s="6"/>
      <c r="T301" s="6"/>
    </row>
    <row r="302" spans="1:20" ht="15.75" customHeight="1">
      <c r="A302" s="6"/>
      <c r="B302" s="6"/>
      <c r="C302" s="6"/>
      <c r="D302" s="6"/>
      <c r="E302" s="6"/>
      <c r="F302" s="6"/>
      <c r="G302" s="6"/>
      <c r="H302" s="6"/>
      <c r="I302" s="6"/>
      <c r="J302" s="36"/>
      <c r="K302" s="6"/>
      <c r="L302" s="6"/>
      <c r="M302" s="6"/>
      <c r="N302" s="6"/>
      <c r="O302" s="6"/>
      <c r="P302" s="6"/>
      <c r="Q302" s="6"/>
      <c r="R302" s="6"/>
      <c r="S302" s="6"/>
      <c r="T302" s="6"/>
    </row>
    <row r="303" spans="1:20" ht="15.75" customHeight="1">
      <c r="A303" s="6"/>
      <c r="B303" s="6"/>
      <c r="C303" s="6"/>
      <c r="D303" s="6"/>
      <c r="E303" s="6"/>
      <c r="F303" s="6"/>
      <c r="G303" s="6"/>
      <c r="H303" s="6"/>
      <c r="I303" s="6"/>
      <c r="J303" s="36"/>
      <c r="K303" s="6"/>
      <c r="L303" s="6"/>
      <c r="M303" s="6"/>
      <c r="N303" s="6"/>
      <c r="O303" s="6"/>
      <c r="P303" s="6"/>
      <c r="Q303" s="6"/>
      <c r="R303" s="6"/>
      <c r="S303" s="6"/>
      <c r="T303" s="6"/>
    </row>
    <row r="304" spans="1:20" ht="15.75" customHeight="1">
      <c r="A304" s="6"/>
      <c r="B304" s="6"/>
      <c r="C304" s="6"/>
      <c r="D304" s="6"/>
      <c r="E304" s="6"/>
      <c r="F304" s="6"/>
      <c r="G304" s="6"/>
      <c r="H304" s="6"/>
      <c r="I304" s="6"/>
      <c r="J304" s="36"/>
      <c r="K304" s="6"/>
      <c r="L304" s="6"/>
      <c r="M304" s="6"/>
      <c r="N304" s="6"/>
      <c r="O304" s="6"/>
      <c r="P304" s="6"/>
      <c r="Q304" s="6"/>
      <c r="R304" s="6"/>
      <c r="S304" s="6"/>
      <c r="T304" s="6"/>
    </row>
    <row r="305" spans="1:20" ht="15.75" customHeight="1">
      <c r="A305" s="6"/>
      <c r="B305" s="6"/>
      <c r="C305" s="6"/>
      <c r="D305" s="6"/>
      <c r="E305" s="6"/>
      <c r="F305" s="6"/>
      <c r="G305" s="6"/>
      <c r="H305" s="6"/>
      <c r="I305" s="6"/>
      <c r="J305" s="36"/>
      <c r="K305" s="6"/>
      <c r="L305" s="6"/>
      <c r="M305" s="6"/>
      <c r="N305" s="6"/>
      <c r="O305" s="6"/>
      <c r="P305" s="6"/>
      <c r="Q305" s="6"/>
      <c r="R305" s="6"/>
      <c r="S305" s="6"/>
      <c r="T305" s="6"/>
    </row>
    <row r="306" spans="1:20" ht="15.75" customHeight="1">
      <c r="A306" s="6"/>
      <c r="B306" s="6"/>
      <c r="C306" s="6"/>
      <c r="D306" s="6"/>
      <c r="E306" s="6"/>
      <c r="F306" s="6"/>
      <c r="G306" s="6"/>
      <c r="H306" s="6"/>
      <c r="I306" s="6"/>
      <c r="J306" s="36"/>
      <c r="K306" s="6"/>
      <c r="L306" s="6"/>
      <c r="M306" s="6"/>
      <c r="N306" s="6"/>
      <c r="O306" s="6"/>
      <c r="P306" s="6"/>
      <c r="Q306" s="6"/>
      <c r="R306" s="6"/>
      <c r="S306" s="6"/>
      <c r="T306" s="6"/>
    </row>
    <row r="307" spans="1:20" ht="15.75" customHeight="1">
      <c r="A307" s="6"/>
      <c r="B307" s="6"/>
      <c r="C307" s="6"/>
      <c r="D307" s="6"/>
      <c r="E307" s="6"/>
      <c r="F307" s="6"/>
      <c r="G307" s="6"/>
      <c r="H307" s="6"/>
      <c r="I307" s="6"/>
      <c r="J307" s="36"/>
      <c r="K307" s="6"/>
      <c r="L307" s="6"/>
      <c r="M307" s="6"/>
      <c r="N307" s="6"/>
      <c r="O307" s="6"/>
      <c r="P307" s="6"/>
      <c r="Q307" s="6"/>
      <c r="R307" s="6"/>
      <c r="S307" s="6"/>
      <c r="T307" s="6"/>
    </row>
    <row r="308" spans="1:20" ht="15.75" customHeight="1">
      <c r="A308" s="6"/>
      <c r="B308" s="6"/>
      <c r="C308" s="6"/>
      <c r="D308" s="6"/>
      <c r="E308" s="6"/>
      <c r="F308" s="6"/>
      <c r="G308" s="6"/>
      <c r="H308" s="6"/>
      <c r="I308" s="6"/>
      <c r="J308" s="36"/>
      <c r="K308" s="6"/>
      <c r="L308" s="6"/>
      <c r="M308" s="6"/>
      <c r="N308" s="6"/>
      <c r="O308" s="6"/>
      <c r="P308" s="6"/>
      <c r="Q308" s="6"/>
      <c r="R308" s="6"/>
      <c r="S308" s="6"/>
      <c r="T308" s="6"/>
    </row>
    <row r="309" spans="1:20" ht="15.75" customHeight="1">
      <c r="A309" s="6"/>
      <c r="B309" s="6"/>
      <c r="C309" s="6"/>
      <c r="D309" s="6"/>
      <c r="E309" s="6"/>
      <c r="F309" s="6"/>
      <c r="G309" s="6"/>
      <c r="H309" s="6"/>
      <c r="I309" s="6"/>
      <c r="J309" s="36"/>
      <c r="K309" s="6"/>
      <c r="L309" s="6"/>
      <c r="M309" s="6"/>
      <c r="N309" s="6"/>
      <c r="O309" s="6"/>
      <c r="P309" s="6"/>
      <c r="Q309" s="6"/>
      <c r="R309" s="6"/>
      <c r="S309" s="6"/>
      <c r="T309" s="6"/>
    </row>
    <row r="310" spans="1:20" ht="15.75" customHeight="1">
      <c r="A310" s="6"/>
      <c r="B310" s="6"/>
      <c r="C310" s="6"/>
      <c r="D310" s="6"/>
      <c r="E310" s="6"/>
      <c r="F310" s="6"/>
      <c r="G310" s="6"/>
      <c r="H310" s="6"/>
      <c r="I310" s="6"/>
      <c r="J310" s="36"/>
      <c r="K310" s="6"/>
      <c r="L310" s="6"/>
      <c r="M310" s="6"/>
      <c r="N310" s="6"/>
      <c r="O310" s="6"/>
      <c r="P310" s="6"/>
      <c r="Q310" s="6"/>
      <c r="R310" s="6"/>
      <c r="S310" s="6"/>
      <c r="T310" s="6"/>
    </row>
    <row r="311" spans="1:20" ht="15.75" customHeight="1">
      <c r="A311" s="6"/>
      <c r="B311" s="6"/>
      <c r="C311" s="6"/>
      <c r="D311" s="6"/>
      <c r="E311" s="6"/>
      <c r="F311" s="6"/>
      <c r="G311" s="6"/>
      <c r="H311" s="6"/>
      <c r="I311" s="6"/>
      <c r="J311" s="36"/>
      <c r="K311" s="6"/>
      <c r="L311" s="6"/>
      <c r="M311" s="6"/>
      <c r="N311" s="6"/>
      <c r="O311" s="6"/>
      <c r="P311" s="6"/>
      <c r="Q311" s="6"/>
      <c r="R311" s="6"/>
      <c r="S311" s="6"/>
      <c r="T311" s="6"/>
    </row>
    <row r="312" spans="1:20" ht="15.75" customHeight="1">
      <c r="A312" s="6"/>
      <c r="B312" s="6"/>
      <c r="C312" s="6"/>
      <c r="D312" s="6"/>
      <c r="E312" s="6"/>
      <c r="F312" s="6"/>
      <c r="G312" s="6"/>
      <c r="H312" s="6"/>
      <c r="I312" s="6"/>
      <c r="J312" s="36"/>
      <c r="K312" s="6"/>
      <c r="L312" s="6"/>
      <c r="M312" s="6"/>
      <c r="N312" s="6"/>
      <c r="O312" s="6"/>
      <c r="P312" s="6"/>
      <c r="Q312" s="6"/>
      <c r="R312" s="6"/>
      <c r="S312" s="6"/>
      <c r="T312" s="6"/>
    </row>
    <row r="313" spans="1:20" ht="15.75" customHeight="1">
      <c r="A313" s="6"/>
      <c r="B313" s="6"/>
      <c r="C313" s="6"/>
      <c r="D313" s="6"/>
      <c r="E313" s="6"/>
      <c r="F313" s="6"/>
      <c r="G313" s="6"/>
      <c r="H313" s="6"/>
      <c r="I313" s="6"/>
      <c r="J313" s="36"/>
      <c r="K313" s="6"/>
      <c r="L313" s="6"/>
      <c r="M313" s="6"/>
      <c r="N313" s="6"/>
      <c r="O313" s="6"/>
      <c r="P313" s="6"/>
      <c r="Q313" s="6"/>
      <c r="R313" s="6"/>
      <c r="S313" s="6"/>
      <c r="T313" s="6"/>
    </row>
    <row r="314" spans="1:20" ht="15.75" customHeight="1">
      <c r="A314" s="6"/>
      <c r="B314" s="6"/>
      <c r="C314" s="6"/>
      <c r="D314" s="6"/>
      <c r="E314" s="6"/>
      <c r="F314" s="6"/>
      <c r="G314" s="6"/>
      <c r="H314" s="6"/>
      <c r="I314" s="6"/>
      <c r="J314" s="36"/>
      <c r="K314" s="6"/>
      <c r="L314" s="6"/>
      <c r="M314" s="6"/>
      <c r="N314" s="6"/>
      <c r="O314" s="6"/>
      <c r="P314" s="6"/>
      <c r="Q314" s="6"/>
      <c r="R314" s="6"/>
      <c r="S314" s="6"/>
      <c r="T314" s="6"/>
    </row>
    <row r="315" spans="1:20" ht="15.75" customHeight="1">
      <c r="A315" s="6"/>
      <c r="B315" s="6"/>
      <c r="C315" s="6"/>
      <c r="D315" s="6"/>
      <c r="E315" s="6"/>
      <c r="F315" s="6"/>
      <c r="G315" s="6"/>
      <c r="H315" s="6"/>
      <c r="I315" s="6"/>
      <c r="J315" s="36"/>
      <c r="K315" s="6"/>
      <c r="L315" s="6"/>
      <c r="M315" s="6"/>
      <c r="N315" s="6"/>
      <c r="O315" s="6"/>
      <c r="P315" s="6"/>
      <c r="Q315" s="6"/>
      <c r="R315" s="6"/>
      <c r="S315" s="6"/>
      <c r="T315" s="6"/>
    </row>
    <row r="316" spans="1:20" ht="15.75" customHeight="1">
      <c r="A316" s="6"/>
      <c r="B316" s="6"/>
      <c r="C316" s="6"/>
      <c r="D316" s="6"/>
      <c r="E316" s="6"/>
      <c r="F316" s="6"/>
      <c r="G316" s="6"/>
      <c r="H316" s="6"/>
      <c r="I316" s="6"/>
      <c r="J316" s="36"/>
      <c r="K316" s="6"/>
      <c r="L316" s="6"/>
      <c r="M316" s="6"/>
      <c r="N316" s="6"/>
      <c r="O316" s="6"/>
      <c r="P316" s="6"/>
      <c r="Q316" s="6"/>
      <c r="R316" s="6"/>
      <c r="S316" s="6"/>
      <c r="T316" s="6"/>
    </row>
    <row r="317" spans="1:20" ht="15.75" customHeight="1">
      <c r="A317" s="6"/>
      <c r="B317" s="6"/>
      <c r="C317" s="6"/>
      <c r="D317" s="6"/>
      <c r="E317" s="6"/>
      <c r="F317" s="6"/>
      <c r="G317" s="6"/>
      <c r="H317" s="6"/>
      <c r="I317" s="6"/>
      <c r="J317" s="36"/>
      <c r="K317" s="6"/>
      <c r="L317" s="6"/>
      <c r="M317" s="6"/>
      <c r="N317" s="6"/>
      <c r="O317" s="6"/>
      <c r="P317" s="6"/>
      <c r="Q317" s="6"/>
      <c r="R317" s="6"/>
      <c r="S317" s="6"/>
      <c r="T317" s="6"/>
    </row>
    <row r="318" spans="1:20" ht="15.75" customHeight="1">
      <c r="A318" s="6"/>
      <c r="B318" s="6"/>
      <c r="C318" s="6"/>
      <c r="D318" s="6"/>
      <c r="E318" s="6"/>
      <c r="F318" s="6"/>
      <c r="G318" s="6"/>
      <c r="H318" s="6"/>
      <c r="I318" s="6"/>
      <c r="J318" s="36"/>
      <c r="K318" s="6"/>
      <c r="L318" s="6"/>
      <c r="M318" s="6"/>
      <c r="N318" s="6"/>
      <c r="O318" s="6"/>
      <c r="P318" s="6"/>
      <c r="Q318" s="6"/>
      <c r="R318" s="6"/>
      <c r="S318" s="6"/>
      <c r="T318" s="6"/>
    </row>
    <row r="319" spans="1:20" ht="15.75" customHeight="1">
      <c r="A319" s="6"/>
      <c r="B319" s="6"/>
      <c r="C319" s="6"/>
      <c r="D319" s="6"/>
      <c r="E319" s="6"/>
      <c r="F319" s="6"/>
      <c r="G319" s="6"/>
      <c r="H319" s="6"/>
      <c r="I319" s="6"/>
      <c r="J319" s="36"/>
      <c r="K319" s="6"/>
      <c r="L319" s="6"/>
      <c r="M319" s="6"/>
      <c r="N319" s="6"/>
      <c r="O319" s="6"/>
      <c r="P319" s="6"/>
      <c r="Q319" s="6"/>
      <c r="R319" s="6"/>
      <c r="S319" s="6"/>
      <c r="T319" s="6"/>
    </row>
    <row r="320" spans="1:20" ht="15.75" customHeight="1">
      <c r="A320" s="6"/>
      <c r="B320" s="6"/>
      <c r="C320" s="6"/>
      <c r="D320" s="6"/>
      <c r="E320" s="6"/>
      <c r="F320" s="6"/>
      <c r="G320" s="6"/>
      <c r="H320" s="6"/>
      <c r="I320" s="6"/>
      <c r="J320" s="36"/>
      <c r="K320" s="6"/>
      <c r="L320" s="6"/>
      <c r="M320" s="6"/>
      <c r="N320" s="6"/>
      <c r="O320" s="6"/>
      <c r="P320" s="6"/>
      <c r="Q320" s="6"/>
      <c r="R320" s="6"/>
      <c r="S320" s="6"/>
      <c r="T320" s="6"/>
    </row>
    <row r="321" spans="1:20" ht="15.75" customHeight="1">
      <c r="A321" s="6"/>
      <c r="B321" s="6"/>
      <c r="C321" s="6"/>
      <c r="D321" s="6"/>
      <c r="E321" s="6"/>
      <c r="F321" s="6"/>
      <c r="G321" s="6"/>
      <c r="H321" s="6"/>
      <c r="I321" s="6"/>
      <c r="J321" s="36"/>
      <c r="K321" s="6"/>
      <c r="L321" s="6"/>
      <c r="M321" s="6"/>
      <c r="N321" s="6"/>
      <c r="O321" s="6"/>
      <c r="P321" s="6"/>
      <c r="Q321" s="6"/>
      <c r="R321" s="6"/>
      <c r="S321" s="6"/>
      <c r="T321" s="6"/>
    </row>
    <row r="322" spans="1:20" ht="15.75" customHeight="1">
      <c r="A322" s="6"/>
      <c r="B322" s="6"/>
      <c r="C322" s="6"/>
      <c r="D322" s="6"/>
      <c r="E322" s="6"/>
      <c r="F322" s="6"/>
      <c r="G322" s="6"/>
      <c r="H322" s="6"/>
      <c r="I322" s="6"/>
      <c r="J322" s="36"/>
      <c r="K322" s="6"/>
      <c r="L322" s="6"/>
      <c r="M322" s="6"/>
      <c r="N322" s="6"/>
      <c r="O322" s="6"/>
      <c r="P322" s="6"/>
      <c r="Q322" s="6"/>
      <c r="R322" s="6"/>
      <c r="S322" s="6"/>
      <c r="T322" s="6"/>
    </row>
    <row r="323" spans="1:20" ht="15.75" customHeight="1">
      <c r="A323" s="6"/>
      <c r="B323" s="6"/>
      <c r="C323" s="6"/>
      <c r="D323" s="6"/>
      <c r="E323" s="6"/>
      <c r="F323" s="6"/>
      <c r="G323" s="6"/>
      <c r="H323" s="6"/>
      <c r="I323" s="6"/>
      <c r="J323" s="36"/>
      <c r="K323" s="6"/>
      <c r="L323" s="6"/>
      <c r="M323" s="6"/>
      <c r="N323" s="6"/>
      <c r="O323" s="6"/>
      <c r="P323" s="6"/>
      <c r="Q323" s="6"/>
      <c r="R323" s="6"/>
      <c r="S323" s="6"/>
      <c r="T323" s="6"/>
    </row>
    <row r="324" spans="1:20" ht="15.75" customHeight="1">
      <c r="A324" s="6"/>
      <c r="B324" s="6"/>
      <c r="C324" s="6"/>
      <c r="D324" s="6"/>
      <c r="E324" s="6"/>
      <c r="F324" s="6"/>
      <c r="G324" s="6"/>
      <c r="H324" s="6"/>
      <c r="I324" s="6"/>
      <c r="J324" s="36"/>
      <c r="K324" s="6"/>
      <c r="L324" s="6"/>
      <c r="M324" s="6"/>
      <c r="N324" s="6"/>
      <c r="O324" s="6"/>
      <c r="P324" s="6"/>
      <c r="Q324" s="6"/>
      <c r="R324" s="6"/>
      <c r="S324" s="6"/>
      <c r="T324" s="6"/>
    </row>
    <row r="325" spans="1:20" ht="15.75" customHeight="1">
      <c r="A325" s="6"/>
      <c r="B325" s="6"/>
      <c r="C325" s="6"/>
      <c r="D325" s="6"/>
      <c r="E325" s="6"/>
      <c r="F325" s="6"/>
      <c r="G325" s="6"/>
      <c r="H325" s="6"/>
      <c r="I325" s="6"/>
      <c r="J325" s="36"/>
      <c r="K325" s="6"/>
      <c r="L325" s="6"/>
      <c r="M325" s="6"/>
      <c r="N325" s="6"/>
      <c r="O325" s="6"/>
      <c r="P325" s="6"/>
      <c r="Q325" s="6"/>
      <c r="R325" s="6"/>
      <c r="S325" s="6"/>
      <c r="T325" s="6"/>
    </row>
    <row r="326" spans="1:20" ht="15.75" customHeight="1">
      <c r="A326" s="6"/>
      <c r="B326" s="6"/>
      <c r="C326" s="6"/>
      <c r="D326" s="6"/>
      <c r="E326" s="6"/>
      <c r="F326" s="6"/>
      <c r="G326" s="6"/>
      <c r="H326" s="6"/>
      <c r="I326" s="6"/>
      <c r="J326" s="36"/>
      <c r="K326" s="6"/>
      <c r="L326" s="6"/>
      <c r="M326" s="6"/>
      <c r="N326" s="6"/>
      <c r="O326" s="6"/>
      <c r="P326" s="6"/>
      <c r="Q326" s="6"/>
      <c r="R326" s="6"/>
      <c r="S326" s="6"/>
      <c r="T326" s="6"/>
    </row>
    <row r="327" spans="1:20" ht="15.75" customHeight="1">
      <c r="A327" s="6"/>
      <c r="B327" s="6"/>
      <c r="C327" s="6"/>
      <c r="D327" s="6"/>
      <c r="E327" s="6"/>
      <c r="F327" s="6"/>
      <c r="G327" s="6"/>
      <c r="H327" s="6"/>
      <c r="I327" s="6"/>
      <c r="J327" s="36"/>
      <c r="K327" s="6"/>
      <c r="L327" s="6"/>
      <c r="M327" s="6"/>
      <c r="N327" s="6"/>
      <c r="O327" s="6"/>
      <c r="P327" s="6"/>
      <c r="Q327" s="6"/>
      <c r="R327" s="6"/>
      <c r="S327" s="6"/>
      <c r="T327" s="6"/>
    </row>
    <row r="328" spans="1:20" ht="15.75" customHeight="1">
      <c r="A328" s="6"/>
      <c r="B328" s="6"/>
      <c r="C328" s="6"/>
      <c r="D328" s="6"/>
      <c r="E328" s="6"/>
      <c r="F328" s="6"/>
      <c r="G328" s="6"/>
      <c r="H328" s="6"/>
      <c r="I328" s="6"/>
      <c r="J328" s="36"/>
      <c r="K328" s="6"/>
      <c r="L328" s="6"/>
      <c r="M328" s="6"/>
      <c r="N328" s="6"/>
      <c r="O328" s="6"/>
      <c r="P328" s="6"/>
      <c r="Q328" s="6"/>
      <c r="R328" s="6"/>
      <c r="S328" s="6"/>
      <c r="T328" s="6"/>
    </row>
    <row r="329" spans="1:20" ht="15.75" customHeight="1">
      <c r="A329" s="6"/>
      <c r="B329" s="6"/>
      <c r="C329" s="6"/>
      <c r="D329" s="6"/>
      <c r="E329" s="6"/>
      <c r="F329" s="6"/>
      <c r="G329" s="6"/>
      <c r="H329" s="6"/>
      <c r="I329" s="6"/>
      <c r="J329" s="36"/>
      <c r="K329" s="6"/>
      <c r="L329" s="6"/>
      <c r="M329" s="6"/>
      <c r="N329" s="6"/>
      <c r="O329" s="6"/>
      <c r="P329" s="6"/>
      <c r="Q329" s="6"/>
      <c r="R329" s="6"/>
      <c r="S329" s="6"/>
      <c r="T329" s="6"/>
    </row>
    <row r="330" spans="1:20" ht="15.75" customHeight="1">
      <c r="A330" s="6"/>
      <c r="B330" s="6"/>
      <c r="C330" s="6"/>
      <c r="D330" s="6"/>
      <c r="E330" s="6"/>
      <c r="F330" s="6"/>
      <c r="G330" s="6"/>
      <c r="H330" s="6"/>
      <c r="I330" s="6"/>
      <c r="J330" s="36"/>
      <c r="K330" s="6"/>
      <c r="L330" s="6"/>
      <c r="M330" s="6"/>
      <c r="N330" s="6"/>
      <c r="O330" s="6"/>
      <c r="P330" s="6"/>
      <c r="Q330" s="6"/>
      <c r="R330" s="6"/>
      <c r="S330" s="6"/>
      <c r="T330" s="6"/>
    </row>
    <row r="331" spans="1:20" ht="15.75" customHeight="1">
      <c r="A331" s="6"/>
      <c r="B331" s="6"/>
      <c r="C331" s="6"/>
      <c r="D331" s="6"/>
      <c r="E331" s="6"/>
      <c r="F331" s="6"/>
      <c r="G331" s="6"/>
      <c r="H331" s="6"/>
      <c r="I331" s="6"/>
      <c r="J331" s="36"/>
      <c r="K331" s="6"/>
      <c r="L331" s="6"/>
      <c r="M331" s="6"/>
      <c r="N331" s="6"/>
      <c r="O331" s="6"/>
      <c r="P331" s="6"/>
      <c r="Q331" s="6"/>
      <c r="R331" s="6"/>
      <c r="S331" s="6"/>
      <c r="T331" s="6"/>
    </row>
    <row r="332" spans="1:20" ht="15.75" customHeight="1">
      <c r="A332" s="6"/>
      <c r="B332" s="6"/>
      <c r="C332" s="6"/>
      <c r="D332" s="6"/>
      <c r="E332" s="6"/>
      <c r="F332" s="6"/>
      <c r="G332" s="6"/>
      <c r="H332" s="6"/>
      <c r="I332" s="6"/>
      <c r="J332" s="36"/>
      <c r="K332" s="6"/>
      <c r="L332" s="6"/>
      <c r="M332" s="6"/>
      <c r="N332" s="6"/>
      <c r="O332" s="6"/>
      <c r="P332" s="6"/>
      <c r="Q332" s="6"/>
      <c r="R332" s="6"/>
      <c r="S332" s="6"/>
      <c r="T332" s="6"/>
    </row>
    <row r="333" spans="1:20" ht="15.75" customHeight="1">
      <c r="A333" s="6"/>
      <c r="B333" s="6"/>
      <c r="C333" s="6"/>
      <c r="D333" s="6"/>
      <c r="E333" s="6"/>
      <c r="F333" s="6"/>
      <c r="G333" s="6"/>
      <c r="H333" s="6"/>
      <c r="I333" s="6"/>
      <c r="J333" s="36"/>
      <c r="K333" s="6"/>
      <c r="L333" s="6"/>
      <c r="M333" s="6"/>
      <c r="N333" s="6"/>
      <c r="O333" s="6"/>
      <c r="P333" s="6"/>
      <c r="Q333" s="6"/>
      <c r="R333" s="6"/>
      <c r="S333" s="6"/>
      <c r="T333" s="6"/>
    </row>
    <row r="334" spans="1:20" ht="15.75" customHeight="1">
      <c r="A334" s="6"/>
      <c r="B334" s="6"/>
      <c r="C334" s="6"/>
      <c r="D334" s="6"/>
      <c r="E334" s="6"/>
      <c r="F334" s="6"/>
      <c r="G334" s="6"/>
      <c r="H334" s="6"/>
      <c r="I334" s="6"/>
      <c r="J334" s="36"/>
      <c r="K334" s="6"/>
      <c r="L334" s="6"/>
      <c r="M334" s="6"/>
      <c r="N334" s="6"/>
      <c r="O334" s="6"/>
      <c r="P334" s="6"/>
      <c r="Q334" s="6"/>
      <c r="R334" s="6"/>
      <c r="S334" s="6"/>
      <c r="T334" s="6"/>
    </row>
    <row r="335" spans="1:20" ht="15.75" customHeight="1">
      <c r="A335" s="6"/>
      <c r="B335" s="6"/>
      <c r="C335" s="6"/>
      <c r="D335" s="6"/>
      <c r="E335" s="6"/>
      <c r="F335" s="6"/>
      <c r="G335" s="6"/>
      <c r="H335" s="6"/>
      <c r="I335" s="6"/>
      <c r="J335" s="36"/>
      <c r="K335" s="6"/>
      <c r="L335" s="6"/>
      <c r="M335" s="6"/>
      <c r="N335" s="6"/>
      <c r="O335" s="6"/>
      <c r="P335" s="6"/>
      <c r="Q335" s="6"/>
      <c r="R335" s="6"/>
      <c r="S335" s="6"/>
      <c r="T335" s="6"/>
    </row>
    <row r="336" spans="1:20" ht="15.75" customHeight="1">
      <c r="A336" s="6"/>
      <c r="B336" s="6"/>
      <c r="C336" s="6"/>
      <c r="D336" s="6"/>
      <c r="E336" s="6"/>
      <c r="F336" s="6"/>
      <c r="G336" s="6"/>
      <c r="H336" s="6"/>
      <c r="I336" s="6"/>
      <c r="J336" s="36"/>
      <c r="K336" s="6"/>
      <c r="L336" s="6"/>
      <c r="M336" s="6"/>
      <c r="N336" s="6"/>
      <c r="O336" s="6"/>
      <c r="P336" s="6"/>
      <c r="Q336" s="6"/>
      <c r="R336" s="6"/>
      <c r="S336" s="6"/>
      <c r="T336" s="6"/>
    </row>
    <row r="337" spans="1:20" ht="15.75" customHeight="1">
      <c r="A337" s="6"/>
      <c r="B337" s="6"/>
      <c r="C337" s="6"/>
      <c r="D337" s="6"/>
      <c r="E337" s="6"/>
      <c r="F337" s="6"/>
      <c r="G337" s="6"/>
      <c r="H337" s="6"/>
      <c r="I337" s="6"/>
      <c r="J337" s="36"/>
      <c r="K337" s="6"/>
      <c r="L337" s="6"/>
      <c r="M337" s="6"/>
      <c r="N337" s="6"/>
      <c r="O337" s="6"/>
      <c r="P337" s="6"/>
      <c r="Q337" s="6"/>
      <c r="R337" s="6"/>
      <c r="S337" s="6"/>
      <c r="T337" s="6"/>
    </row>
    <row r="338" spans="1:20" ht="15.75" customHeight="1">
      <c r="A338" s="6"/>
      <c r="B338" s="6"/>
      <c r="C338" s="6"/>
      <c r="D338" s="6"/>
      <c r="E338" s="6"/>
      <c r="F338" s="6"/>
      <c r="G338" s="6"/>
      <c r="H338" s="6"/>
      <c r="I338" s="6"/>
      <c r="J338" s="36"/>
      <c r="K338" s="6"/>
      <c r="L338" s="6"/>
      <c r="M338" s="6"/>
      <c r="N338" s="6"/>
      <c r="O338" s="6"/>
      <c r="P338" s="6"/>
      <c r="Q338" s="6"/>
      <c r="R338" s="6"/>
      <c r="S338" s="6"/>
      <c r="T338" s="6"/>
    </row>
    <row r="339" spans="1:20" ht="15.75" customHeight="1">
      <c r="A339" s="6"/>
      <c r="B339" s="6"/>
      <c r="C339" s="6"/>
      <c r="D339" s="6"/>
      <c r="E339" s="6"/>
      <c r="F339" s="6"/>
      <c r="G339" s="6"/>
      <c r="H339" s="6"/>
      <c r="I339" s="6"/>
      <c r="J339" s="36"/>
      <c r="K339" s="6"/>
      <c r="L339" s="6"/>
      <c r="M339" s="6"/>
      <c r="N339" s="6"/>
      <c r="O339" s="6"/>
      <c r="P339" s="6"/>
      <c r="Q339" s="6"/>
      <c r="R339" s="6"/>
      <c r="S339" s="6"/>
      <c r="T339" s="6"/>
    </row>
    <row r="340" spans="1:20" ht="15.75" customHeight="1">
      <c r="A340" s="6"/>
      <c r="B340" s="6"/>
      <c r="C340" s="6"/>
      <c r="D340" s="6"/>
      <c r="E340" s="6"/>
      <c r="F340" s="6"/>
      <c r="G340" s="6"/>
      <c r="H340" s="6"/>
      <c r="I340" s="6"/>
      <c r="J340" s="36"/>
      <c r="K340" s="6"/>
      <c r="L340" s="6"/>
      <c r="M340" s="6"/>
      <c r="N340" s="6"/>
      <c r="O340" s="6"/>
      <c r="P340" s="6"/>
      <c r="Q340" s="6"/>
      <c r="R340" s="6"/>
      <c r="S340" s="6"/>
      <c r="T340" s="6"/>
    </row>
    <row r="341" spans="1:20" ht="15.75" customHeight="1">
      <c r="A341" s="6"/>
      <c r="B341" s="6"/>
      <c r="C341" s="6"/>
      <c r="D341" s="6"/>
      <c r="E341" s="6"/>
      <c r="F341" s="6"/>
      <c r="G341" s="6"/>
      <c r="H341" s="6"/>
      <c r="I341" s="6"/>
      <c r="J341" s="36"/>
      <c r="K341" s="6"/>
      <c r="L341" s="6"/>
      <c r="M341" s="6"/>
      <c r="N341" s="6"/>
      <c r="O341" s="6"/>
      <c r="P341" s="6"/>
      <c r="Q341" s="6"/>
      <c r="R341" s="6"/>
      <c r="S341" s="6"/>
      <c r="T341" s="6"/>
    </row>
    <row r="342" spans="1:20" ht="15.75" customHeight="1">
      <c r="A342" s="6"/>
      <c r="B342" s="6"/>
      <c r="C342" s="6"/>
      <c r="D342" s="6"/>
      <c r="E342" s="6"/>
      <c r="F342" s="6"/>
      <c r="G342" s="6"/>
      <c r="H342" s="6"/>
      <c r="I342" s="6"/>
      <c r="J342" s="36"/>
      <c r="K342" s="6"/>
      <c r="L342" s="6"/>
      <c r="M342" s="6"/>
      <c r="N342" s="6"/>
      <c r="O342" s="6"/>
      <c r="P342" s="6"/>
      <c r="Q342" s="6"/>
      <c r="R342" s="6"/>
      <c r="S342" s="6"/>
      <c r="T342" s="6"/>
    </row>
    <row r="343" spans="1:20" ht="15.75" customHeight="1">
      <c r="A343" s="6"/>
      <c r="B343" s="6"/>
      <c r="C343" s="6"/>
      <c r="D343" s="6"/>
      <c r="E343" s="6"/>
      <c r="F343" s="6"/>
      <c r="G343" s="6"/>
      <c r="H343" s="6"/>
      <c r="I343" s="6"/>
      <c r="J343" s="36"/>
      <c r="K343" s="6"/>
      <c r="L343" s="6"/>
      <c r="M343" s="6"/>
      <c r="N343" s="6"/>
      <c r="O343" s="6"/>
      <c r="P343" s="6"/>
      <c r="Q343" s="6"/>
      <c r="R343" s="6"/>
      <c r="S343" s="6"/>
      <c r="T343" s="6"/>
    </row>
    <row r="344" spans="1:20" ht="15.75" customHeight="1">
      <c r="A344" s="6"/>
      <c r="B344" s="6"/>
      <c r="C344" s="6"/>
      <c r="D344" s="6"/>
      <c r="E344" s="6"/>
      <c r="F344" s="6"/>
      <c r="G344" s="6"/>
      <c r="H344" s="6"/>
      <c r="I344" s="6"/>
      <c r="J344" s="36"/>
      <c r="K344" s="6"/>
      <c r="L344" s="6"/>
      <c r="M344" s="6"/>
      <c r="N344" s="6"/>
      <c r="O344" s="6"/>
      <c r="P344" s="6"/>
      <c r="Q344" s="6"/>
      <c r="R344" s="6"/>
      <c r="S344" s="6"/>
      <c r="T344" s="6"/>
    </row>
    <row r="345" spans="1:20" ht="15.75" customHeight="1">
      <c r="A345" s="6"/>
      <c r="B345" s="6"/>
      <c r="C345" s="6"/>
      <c r="D345" s="6"/>
      <c r="E345" s="6"/>
      <c r="F345" s="6"/>
      <c r="G345" s="6"/>
      <c r="H345" s="6"/>
      <c r="I345" s="6"/>
      <c r="J345" s="36"/>
      <c r="K345" s="6"/>
      <c r="L345" s="6"/>
      <c r="M345" s="6"/>
      <c r="N345" s="6"/>
      <c r="O345" s="6"/>
      <c r="P345" s="6"/>
      <c r="Q345" s="6"/>
      <c r="R345" s="6"/>
      <c r="S345" s="6"/>
      <c r="T345" s="6"/>
    </row>
    <row r="346" spans="1:20" ht="15.75" customHeight="1">
      <c r="A346" s="6"/>
      <c r="B346" s="6"/>
      <c r="C346" s="6"/>
      <c r="D346" s="6"/>
      <c r="E346" s="6"/>
      <c r="F346" s="6"/>
      <c r="G346" s="6"/>
      <c r="H346" s="6"/>
      <c r="I346" s="6"/>
      <c r="J346" s="36"/>
      <c r="K346" s="6"/>
      <c r="L346" s="6"/>
      <c r="M346" s="6"/>
      <c r="N346" s="6"/>
      <c r="O346" s="6"/>
      <c r="P346" s="6"/>
      <c r="Q346" s="6"/>
      <c r="R346" s="6"/>
      <c r="S346" s="6"/>
      <c r="T346" s="6"/>
    </row>
    <row r="347" spans="1:20" ht="15.75" customHeight="1">
      <c r="A347" s="6"/>
      <c r="B347" s="6"/>
      <c r="C347" s="6"/>
      <c r="D347" s="6"/>
      <c r="E347" s="6"/>
      <c r="F347" s="6"/>
      <c r="G347" s="6"/>
      <c r="H347" s="6"/>
      <c r="I347" s="6"/>
      <c r="J347" s="36"/>
      <c r="K347" s="6"/>
      <c r="L347" s="6"/>
      <c r="M347" s="6"/>
      <c r="N347" s="6"/>
      <c r="O347" s="6"/>
      <c r="P347" s="6"/>
      <c r="Q347" s="6"/>
      <c r="R347" s="6"/>
      <c r="S347" s="6"/>
      <c r="T347" s="6"/>
    </row>
    <row r="348" spans="1:20" ht="15.75" customHeight="1">
      <c r="A348" s="6"/>
      <c r="B348" s="6"/>
      <c r="C348" s="6"/>
      <c r="D348" s="6"/>
      <c r="E348" s="6"/>
      <c r="F348" s="6"/>
      <c r="G348" s="6"/>
      <c r="H348" s="6"/>
      <c r="I348" s="6"/>
      <c r="J348" s="36"/>
      <c r="K348" s="6"/>
      <c r="L348" s="6"/>
      <c r="M348" s="6"/>
      <c r="N348" s="6"/>
      <c r="O348" s="6"/>
      <c r="P348" s="6"/>
      <c r="Q348" s="6"/>
      <c r="R348" s="6"/>
      <c r="S348" s="6"/>
      <c r="T348" s="6"/>
    </row>
    <row r="349" spans="1:20" ht="15.75" customHeight="1">
      <c r="A349" s="6"/>
      <c r="B349" s="6"/>
      <c r="C349" s="6"/>
      <c r="D349" s="6"/>
      <c r="E349" s="6"/>
      <c r="F349" s="6"/>
      <c r="G349" s="6"/>
      <c r="H349" s="6"/>
      <c r="I349" s="6"/>
      <c r="J349" s="36"/>
      <c r="K349" s="6"/>
      <c r="L349" s="6"/>
      <c r="M349" s="6"/>
      <c r="N349" s="6"/>
      <c r="O349" s="6"/>
      <c r="P349" s="6"/>
      <c r="Q349" s="6"/>
      <c r="R349" s="6"/>
      <c r="S349" s="6"/>
      <c r="T349" s="6"/>
    </row>
    <row r="350" spans="1:20" ht="15.75" customHeight="1">
      <c r="A350" s="6"/>
      <c r="B350" s="6"/>
      <c r="C350" s="6"/>
      <c r="D350" s="6"/>
      <c r="E350" s="6"/>
      <c r="F350" s="6"/>
      <c r="G350" s="6"/>
      <c r="H350" s="6"/>
      <c r="I350" s="6"/>
      <c r="J350" s="36"/>
      <c r="K350" s="6"/>
      <c r="L350" s="6"/>
      <c r="M350" s="6"/>
      <c r="N350" s="6"/>
      <c r="O350" s="6"/>
      <c r="P350" s="6"/>
      <c r="Q350" s="6"/>
      <c r="R350" s="6"/>
      <c r="S350" s="6"/>
      <c r="T350" s="6"/>
    </row>
    <row r="351" spans="1:20" ht="15.75" customHeight="1">
      <c r="A351" s="6"/>
      <c r="B351" s="6"/>
      <c r="C351" s="6"/>
      <c r="D351" s="6"/>
      <c r="E351" s="6"/>
      <c r="F351" s="6"/>
      <c r="G351" s="6"/>
      <c r="H351" s="6"/>
      <c r="I351" s="6"/>
      <c r="J351" s="36"/>
      <c r="K351" s="6"/>
      <c r="L351" s="6"/>
      <c r="M351" s="6"/>
      <c r="N351" s="6"/>
      <c r="O351" s="6"/>
      <c r="P351" s="6"/>
      <c r="Q351" s="6"/>
      <c r="R351" s="6"/>
      <c r="S351" s="6"/>
      <c r="T351" s="6"/>
    </row>
    <row r="352" spans="1:20" ht="15.75" customHeight="1">
      <c r="A352" s="6"/>
      <c r="B352" s="6"/>
      <c r="C352" s="6"/>
      <c r="D352" s="6"/>
      <c r="E352" s="6"/>
      <c r="F352" s="6"/>
      <c r="G352" s="6"/>
      <c r="H352" s="6"/>
      <c r="I352" s="6"/>
      <c r="J352" s="36"/>
      <c r="K352" s="6"/>
      <c r="L352" s="6"/>
      <c r="M352" s="6"/>
      <c r="N352" s="6"/>
      <c r="O352" s="6"/>
      <c r="P352" s="6"/>
      <c r="Q352" s="6"/>
      <c r="R352" s="6"/>
      <c r="S352" s="6"/>
      <c r="T352" s="6"/>
    </row>
    <row r="353" spans="1:20" ht="15.75" customHeight="1">
      <c r="A353" s="6"/>
      <c r="B353" s="6"/>
      <c r="C353" s="6"/>
      <c r="D353" s="6"/>
      <c r="E353" s="6"/>
      <c r="F353" s="6"/>
      <c r="G353" s="6"/>
      <c r="H353" s="6"/>
      <c r="I353" s="6"/>
      <c r="J353" s="36"/>
      <c r="K353" s="6"/>
      <c r="L353" s="6"/>
      <c r="M353" s="6"/>
      <c r="N353" s="6"/>
      <c r="O353" s="6"/>
      <c r="P353" s="6"/>
      <c r="Q353" s="6"/>
      <c r="R353" s="6"/>
      <c r="S353" s="6"/>
      <c r="T353" s="6"/>
    </row>
    <row r="354" spans="1:20" ht="15.75" customHeight="1">
      <c r="A354" s="6"/>
      <c r="B354" s="6"/>
      <c r="C354" s="6"/>
      <c r="D354" s="6"/>
      <c r="E354" s="6"/>
      <c r="F354" s="6"/>
      <c r="G354" s="6"/>
      <c r="H354" s="6"/>
      <c r="I354" s="6"/>
      <c r="J354" s="36"/>
      <c r="K354" s="6"/>
      <c r="L354" s="6"/>
      <c r="M354" s="6"/>
      <c r="N354" s="6"/>
      <c r="O354" s="6"/>
      <c r="P354" s="6"/>
      <c r="Q354" s="6"/>
      <c r="R354" s="6"/>
      <c r="S354" s="6"/>
      <c r="T354" s="6"/>
    </row>
    <row r="355" spans="1:20" ht="15.75" customHeight="1">
      <c r="A355" s="6"/>
      <c r="B355" s="6"/>
      <c r="C355" s="6"/>
      <c r="D355" s="6"/>
      <c r="E355" s="6"/>
      <c r="F355" s="6"/>
      <c r="G355" s="6"/>
      <c r="H355" s="6"/>
      <c r="I355" s="6"/>
      <c r="J355" s="36"/>
      <c r="K355" s="6"/>
      <c r="L355" s="6"/>
      <c r="M355" s="6"/>
      <c r="N355" s="6"/>
      <c r="O355" s="6"/>
      <c r="P355" s="6"/>
      <c r="Q355" s="6"/>
      <c r="R355" s="6"/>
      <c r="S355" s="6"/>
      <c r="T355" s="6"/>
    </row>
    <row r="356" spans="1:20" ht="15.75" customHeight="1">
      <c r="A356" s="6"/>
      <c r="B356" s="6"/>
      <c r="C356" s="6"/>
      <c r="D356" s="6"/>
      <c r="E356" s="6"/>
      <c r="F356" s="6"/>
      <c r="G356" s="6"/>
      <c r="H356" s="6"/>
      <c r="I356" s="6"/>
      <c r="J356" s="36"/>
      <c r="K356" s="6"/>
      <c r="L356" s="6"/>
      <c r="M356" s="6"/>
      <c r="N356" s="6"/>
      <c r="O356" s="6"/>
      <c r="P356" s="6"/>
      <c r="Q356" s="6"/>
      <c r="R356" s="6"/>
      <c r="S356" s="6"/>
      <c r="T356" s="6"/>
    </row>
    <row r="357" spans="1:20" ht="15.75" customHeight="1">
      <c r="A357" s="6"/>
      <c r="B357" s="6"/>
      <c r="C357" s="6"/>
      <c r="D357" s="6"/>
      <c r="E357" s="6"/>
      <c r="F357" s="6"/>
      <c r="G357" s="6"/>
      <c r="H357" s="6"/>
      <c r="I357" s="6"/>
      <c r="J357" s="36"/>
      <c r="K357" s="6"/>
      <c r="L357" s="6"/>
      <c r="M357" s="6"/>
      <c r="N357" s="6"/>
      <c r="O357" s="6"/>
      <c r="P357" s="6"/>
      <c r="Q357" s="6"/>
      <c r="R357" s="6"/>
      <c r="S357" s="6"/>
      <c r="T357" s="6"/>
    </row>
    <row r="358" spans="1:20" ht="15.75" customHeight="1">
      <c r="A358" s="6"/>
      <c r="B358" s="6"/>
      <c r="C358" s="6"/>
      <c r="D358" s="6"/>
      <c r="E358" s="6"/>
      <c r="F358" s="6"/>
      <c r="G358" s="6"/>
      <c r="H358" s="6"/>
      <c r="I358" s="6"/>
      <c r="J358" s="36"/>
      <c r="K358" s="6"/>
      <c r="L358" s="6"/>
      <c r="M358" s="6"/>
      <c r="N358" s="6"/>
      <c r="O358" s="6"/>
      <c r="P358" s="6"/>
      <c r="Q358" s="6"/>
      <c r="R358" s="6"/>
      <c r="S358" s="6"/>
      <c r="T358" s="6"/>
    </row>
    <row r="359" spans="1:20" ht="15.75" customHeight="1">
      <c r="A359" s="6"/>
      <c r="B359" s="6"/>
      <c r="C359" s="6"/>
      <c r="D359" s="6"/>
      <c r="E359" s="6"/>
      <c r="F359" s="6"/>
      <c r="G359" s="6"/>
      <c r="H359" s="6"/>
      <c r="I359" s="6"/>
      <c r="J359" s="36"/>
      <c r="K359" s="6"/>
      <c r="L359" s="6"/>
      <c r="M359" s="6"/>
      <c r="N359" s="6"/>
      <c r="O359" s="6"/>
      <c r="P359" s="6"/>
      <c r="Q359" s="6"/>
      <c r="R359" s="6"/>
      <c r="S359" s="6"/>
      <c r="T359" s="6"/>
    </row>
    <row r="360" spans="1:20" ht="15.75" customHeight="1">
      <c r="A360" s="6"/>
      <c r="B360" s="6"/>
      <c r="C360" s="6"/>
      <c r="D360" s="6"/>
      <c r="E360" s="6"/>
      <c r="F360" s="6"/>
      <c r="G360" s="6"/>
      <c r="H360" s="6"/>
      <c r="I360" s="6"/>
      <c r="J360" s="36"/>
      <c r="K360" s="6"/>
      <c r="L360" s="6"/>
      <c r="M360" s="6"/>
      <c r="N360" s="6"/>
      <c r="O360" s="6"/>
      <c r="P360" s="6"/>
      <c r="Q360" s="6"/>
      <c r="R360" s="6"/>
      <c r="S360" s="6"/>
      <c r="T360" s="6"/>
    </row>
    <row r="361" spans="1:20" ht="15.75" customHeight="1">
      <c r="A361" s="6"/>
      <c r="B361" s="6"/>
      <c r="C361" s="6"/>
      <c r="D361" s="6"/>
      <c r="E361" s="6"/>
      <c r="F361" s="6"/>
      <c r="G361" s="6"/>
      <c r="H361" s="6"/>
      <c r="I361" s="6"/>
      <c r="J361" s="36"/>
      <c r="K361" s="6"/>
      <c r="L361" s="6"/>
      <c r="M361" s="6"/>
      <c r="N361" s="6"/>
      <c r="O361" s="6"/>
      <c r="P361" s="6"/>
      <c r="Q361" s="6"/>
      <c r="R361" s="6"/>
      <c r="S361" s="6"/>
      <c r="T361" s="6"/>
    </row>
    <row r="362" spans="1:20" ht="15.75" customHeight="1">
      <c r="A362" s="6"/>
      <c r="B362" s="6"/>
      <c r="C362" s="6"/>
      <c r="D362" s="6"/>
      <c r="E362" s="6"/>
      <c r="F362" s="6"/>
      <c r="G362" s="6"/>
      <c r="H362" s="6"/>
      <c r="I362" s="6"/>
      <c r="J362" s="36"/>
      <c r="K362" s="6"/>
      <c r="L362" s="6"/>
      <c r="M362" s="6"/>
      <c r="N362" s="6"/>
      <c r="O362" s="6"/>
      <c r="P362" s="6"/>
      <c r="Q362" s="6"/>
      <c r="R362" s="6"/>
      <c r="S362" s="6"/>
      <c r="T362" s="6"/>
    </row>
    <row r="363" spans="1:20" ht="15.75" customHeight="1">
      <c r="A363" s="6"/>
      <c r="B363" s="6"/>
      <c r="C363" s="6"/>
      <c r="D363" s="6"/>
      <c r="E363" s="6"/>
      <c r="F363" s="6"/>
      <c r="G363" s="6"/>
      <c r="H363" s="6"/>
      <c r="I363" s="6"/>
      <c r="J363" s="36"/>
      <c r="K363" s="6"/>
      <c r="L363" s="6"/>
      <c r="M363" s="6"/>
      <c r="N363" s="6"/>
      <c r="O363" s="6"/>
      <c r="P363" s="6"/>
      <c r="Q363" s="6"/>
      <c r="R363" s="6"/>
      <c r="S363" s="6"/>
      <c r="T363" s="6"/>
    </row>
    <row r="364" spans="1:20" ht="15.75" customHeight="1">
      <c r="A364" s="6"/>
      <c r="B364" s="6"/>
      <c r="C364" s="6"/>
      <c r="D364" s="6"/>
      <c r="E364" s="6"/>
      <c r="F364" s="6"/>
      <c r="G364" s="6"/>
      <c r="H364" s="6"/>
      <c r="I364" s="6"/>
      <c r="J364" s="36"/>
      <c r="K364" s="6"/>
      <c r="L364" s="6"/>
      <c r="M364" s="6"/>
      <c r="N364" s="6"/>
      <c r="O364" s="6"/>
      <c r="P364" s="6"/>
      <c r="Q364" s="6"/>
      <c r="R364" s="6"/>
      <c r="S364" s="6"/>
      <c r="T364" s="6"/>
    </row>
    <row r="365" spans="1:20" ht="15.75" customHeight="1">
      <c r="A365" s="6"/>
      <c r="B365" s="6"/>
      <c r="C365" s="6"/>
      <c r="D365" s="6"/>
      <c r="E365" s="6"/>
      <c r="F365" s="6"/>
      <c r="G365" s="6"/>
      <c r="H365" s="6"/>
      <c r="I365" s="6"/>
      <c r="J365" s="36"/>
      <c r="K365" s="6"/>
      <c r="L365" s="6"/>
      <c r="M365" s="6"/>
      <c r="N365" s="6"/>
      <c r="O365" s="6"/>
      <c r="P365" s="6"/>
      <c r="Q365" s="6"/>
      <c r="R365" s="6"/>
      <c r="S365" s="6"/>
      <c r="T365" s="6"/>
    </row>
    <row r="366" spans="1:20" ht="15.75" customHeight="1">
      <c r="A366" s="6"/>
      <c r="B366" s="6"/>
      <c r="C366" s="6"/>
      <c r="D366" s="6"/>
      <c r="E366" s="6"/>
      <c r="F366" s="6"/>
      <c r="G366" s="6"/>
      <c r="H366" s="6"/>
      <c r="I366" s="6"/>
      <c r="J366" s="36"/>
      <c r="K366" s="6"/>
      <c r="L366" s="6"/>
      <c r="M366" s="6"/>
      <c r="N366" s="6"/>
      <c r="O366" s="6"/>
      <c r="P366" s="6"/>
      <c r="Q366" s="6"/>
      <c r="R366" s="6"/>
      <c r="S366" s="6"/>
      <c r="T366" s="6"/>
    </row>
    <row r="367" spans="1:20" ht="15.75" customHeight="1">
      <c r="A367" s="6"/>
      <c r="B367" s="6"/>
      <c r="C367" s="6"/>
      <c r="D367" s="6"/>
      <c r="E367" s="6"/>
      <c r="F367" s="6"/>
      <c r="G367" s="6"/>
      <c r="H367" s="6"/>
      <c r="I367" s="6"/>
      <c r="J367" s="36"/>
      <c r="K367" s="6"/>
      <c r="L367" s="6"/>
      <c r="M367" s="6"/>
      <c r="N367" s="6"/>
      <c r="O367" s="6"/>
      <c r="P367" s="6"/>
      <c r="Q367" s="6"/>
      <c r="R367" s="6"/>
      <c r="S367" s="6"/>
      <c r="T367" s="6"/>
    </row>
    <row r="368" spans="1:20" ht="15.75" customHeight="1">
      <c r="A368" s="6"/>
      <c r="B368" s="6"/>
      <c r="C368" s="6"/>
      <c r="D368" s="6"/>
      <c r="E368" s="6"/>
      <c r="F368" s="6"/>
      <c r="G368" s="6"/>
      <c r="H368" s="6"/>
      <c r="I368" s="6"/>
      <c r="J368" s="36"/>
      <c r="K368" s="6"/>
      <c r="L368" s="6"/>
      <c r="M368" s="6"/>
      <c r="N368" s="6"/>
      <c r="O368" s="6"/>
      <c r="P368" s="6"/>
      <c r="Q368" s="6"/>
      <c r="R368" s="6"/>
      <c r="S368" s="6"/>
      <c r="T368" s="6"/>
    </row>
    <row r="369" spans="1:20" ht="15.75" customHeight="1">
      <c r="A369" s="6"/>
      <c r="B369" s="6"/>
      <c r="C369" s="6"/>
      <c r="D369" s="6"/>
      <c r="E369" s="6"/>
      <c r="F369" s="6"/>
      <c r="G369" s="6"/>
      <c r="H369" s="6"/>
      <c r="I369" s="6"/>
      <c r="J369" s="36"/>
      <c r="K369" s="6"/>
      <c r="L369" s="6"/>
      <c r="M369" s="6"/>
      <c r="N369" s="6"/>
      <c r="O369" s="6"/>
      <c r="P369" s="6"/>
      <c r="Q369" s="6"/>
      <c r="R369" s="6"/>
      <c r="S369" s="6"/>
      <c r="T369" s="6"/>
    </row>
    <row r="370" spans="1:20" ht="15.75" customHeight="1">
      <c r="A370" s="6"/>
      <c r="B370" s="6"/>
      <c r="C370" s="6"/>
      <c r="D370" s="6"/>
      <c r="E370" s="6"/>
      <c r="F370" s="6"/>
      <c r="G370" s="6"/>
      <c r="H370" s="6"/>
      <c r="I370" s="6"/>
      <c r="J370" s="36"/>
      <c r="K370" s="6"/>
      <c r="L370" s="6"/>
      <c r="M370" s="6"/>
      <c r="N370" s="6"/>
      <c r="O370" s="6"/>
      <c r="P370" s="6"/>
      <c r="Q370" s="6"/>
      <c r="R370" s="6"/>
      <c r="S370" s="6"/>
      <c r="T370" s="6"/>
    </row>
    <row r="371" spans="1:20" ht="15.75" customHeight="1">
      <c r="A371" s="6"/>
      <c r="B371" s="6"/>
      <c r="C371" s="6"/>
      <c r="D371" s="6"/>
      <c r="E371" s="6"/>
      <c r="F371" s="6"/>
      <c r="G371" s="6"/>
      <c r="H371" s="6"/>
      <c r="I371" s="6"/>
      <c r="J371" s="36"/>
      <c r="K371" s="6"/>
      <c r="L371" s="6"/>
      <c r="M371" s="6"/>
      <c r="N371" s="6"/>
      <c r="O371" s="6"/>
      <c r="P371" s="6"/>
      <c r="Q371" s="6"/>
      <c r="R371" s="6"/>
      <c r="S371" s="6"/>
      <c r="T371" s="6"/>
    </row>
    <row r="372" spans="1:20" ht="15.75" customHeight="1">
      <c r="A372" s="6"/>
      <c r="B372" s="6"/>
      <c r="C372" s="6"/>
      <c r="D372" s="6"/>
      <c r="E372" s="6"/>
      <c r="F372" s="6"/>
      <c r="G372" s="6"/>
      <c r="H372" s="6"/>
      <c r="I372" s="6"/>
      <c r="J372" s="36"/>
      <c r="K372" s="6"/>
      <c r="L372" s="6"/>
      <c r="M372" s="6"/>
      <c r="N372" s="6"/>
      <c r="O372" s="6"/>
      <c r="P372" s="6"/>
      <c r="Q372" s="6"/>
      <c r="R372" s="6"/>
      <c r="S372" s="6"/>
      <c r="T372" s="6"/>
    </row>
    <row r="373" spans="1:20" ht="15.75" customHeight="1">
      <c r="A373" s="6"/>
      <c r="B373" s="6"/>
      <c r="C373" s="6"/>
      <c r="D373" s="6"/>
      <c r="E373" s="6"/>
      <c r="F373" s="6"/>
      <c r="G373" s="6"/>
      <c r="H373" s="6"/>
      <c r="I373" s="6"/>
      <c r="J373" s="36"/>
      <c r="K373" s="6"/>
      <c r="L373" s="6"/>
      <c r="M373" s="6"/>
      <c r="N373" s="6"/>
      <c r="O373" s="6"/>
      <c r="P373" s="6"/>
      <c r="Q373" s="6"/>
      <c r="R373" s="6"/>
      <c r="S373" s="6"/>
      <c r="T373" s="6"/>
    </row>
    <row r="374" spans="1:20" ht="15.75" customHeight="1">
      <c r="A374" s="6"/>
      <c r="B374" s="6"/>
      <c r="C374" s="6"/>
      <c r="D374" s="6"/>
      <c r="E374" s="6"/>
      <c r="F374" s="6"/>
      <c r="G374" s="6"/>
      <c r="H374" s="6"/>
      <c r="I374" s="6"/>
      <c r="J374" s="36"/>
      <c r="K374" s="6"/>
      <c r="L374" s="6"/>
      <c r="M374" s="6"/>
      <c r="N374" s="6"/>
      <c r="O374" s="6"/>
      <c r="P374" s="6"/>
      <c r="Q374" s="6"/>
      <c r="R374" s="6"/>
      <c r="S374" s="6"/>
      <c r="T374" s="6"/>
    </row>
    <row r="375" spans="1:20" ht="15.75" customHeight="1">
      <c r="A375" s="6"/>
      <c r="B375" s="6"/>
      <c r="C375" s="6"/>
      <c r="D375" s="6"/>
      <c r="E375" s="6"/>
      <c r="F375" s="6"/>
      <c r="G375" s="6"/>
      <c r="H375" s="6"/>
      <c r="I375" s="6"/>
      <c r="J375" s="36"/>
      <c r="K375" s="6"/>
      <c r="L375" s="6"/>
      <c r="M375" s="6"/>
      <c r="N375" s="6"/>
      <c r="O375" s="6"/>
      <c r="P375" s="6"/>
      <c r="Q375" s="6"/>
      <c r="R375" s="6"/>
      <c r="S375" s="6"/>
      <c r="T375" s="6"/>
    </row>
    <row r="376" spans="1:20" ht="15.75" customHeight="1">
      <c r="A376" s="6"/>
      <c r="B376" s="6"/>
      <c r="C376" s="6"/>
      <c r="D376" s="6"/>
      <c r="E376" s="6"/>
      <c r="F376" s="6"/>
      <c r="G376" s="6"/>
      <c r="H376" s="6"/>
      <c r="I376" s="6"/>
      <c r="J376" s="36"/>
      <c r="K376" s="6"/>
      <c r="L376" s="6"/>
      <c r="M376" s="6"/>
      <c r="N376" s="6"/>
      <c r="O376" s="6"/>
      <c r="P376" s="6"/>
      <c r="Q376" s="6"/>
      <c r="R376" s="6"/>
      <c r="S376" s="6"/>
      <c r="T376" s="6"/>
    </row>
    <row r="377" spans="1:20" ht="15.75" customHeight="1">
      <c r="A377" s="6"/>
      <c r="B377" s="6"/>
      <c r="C377" s="6"/>
      <c r="D377" s="6"/>
      <c r="E377" s="6"/>
      <c r="F377" s="6"/>
      <c r="G377" s="6"/>
      <c r="H377" s="6"/>
      <c r="I377" s="6"/>
      <c r="J377" s="36"/>
      <c r="K377" s="6"/>
      <c r="L377" s="6"/>
      <c r="M377" s="6"/>
      <c r="N377" s="6"/>
      <c r="O377" s="6"/>
      <c r="P377" s="6"/>
      <c r="Q377" s="6"/>
      <c r="R377" s="6"/>
      <c r="S377" s="6"/>
      <c r="T377" s="6"/>
    </row>
    <row r="378" spans="1:20" ht="15.75" customHeight="1">
      <c r="A378" s="6"/>
      <c r="B378" s="6"/>
      <c r="C378" s="6"/>
      <c r="D378" s="6"/>
      <c r="E378" s="6"/>
      <c r="F378" s="6"/>
      <c r="G378" s="6"/>
      <c r="H378" s="6"/>
      <c r="I378" s="6"/>
      <c r="J378" s="36"/>
      <c r="K378" s="6"/>
      <c r="L378" s="6"/>
      <c r="M378" s="6"/>
      <c r="N378" s="6"/>
      <c r="O378" s="6"/>
      <c r="P378" s="6"/>
      <c r="Q378" s="6"/>
      <c r="R378" s="6"/>
      <c r="S378" s="6"/>
      <c r="T378" s="6"/>
    </row>
    <row r="379" spans="1:20" ht="15.75" customHeight="1">
      <c r="A379" s="6"/>
      <c r="B379" s="6"/>
      <c r="C379" s="6"/>
      <c r="D379" s="6"/>
      <c r="E379" s="6"/>
      <c r="F379" s="6"/>
      <c r="G379" s="6"/>
      <c r="H379" s="6"/>
      <c r="I379" s="6"/>
      <c r="J379" s="36"/>
      <c r="K379" s="6"/>
      <c r="L379" s="6"/>
      <c r="M379" s="6"/>
      <c r="N379" s="6"/>
      <c r="O379" s="6"/>
      <c r="P379" s="6"/>
      <c r="Q379" s="6"/>
      <c r="R379" s="6"/>
      <c r="S379" s="6"/>
      <c r="T379" s="6"/>
    </row>
    <row r="380" spans="1:20" ht="15.75" customHeight="1">
      <c r="A380" s="6"/>
      <c r="B380" s="6"/>
      <c r="C380" s="6"/>
      <c r="D380" s="6"/>
      <c r="E380" s="6"/>
      <c r="F380" s="6"/>
      <c r="G380" s="6"/>
      <c r="H380" s="6"/>
      <c r="I380" s="6"/>
      <c r="J380" s="36"/>
      <c r="K380" s="6"/>
      <c r="L380" s="6"/>
      <c r="M380" s="6"/>
      <c r="N380" s="6"/>
      <c r="O380" s="6"/>
      <c r="P380" s="6"/>
      <c r="Q380" s="6"/>
      <c r="R380" s="6"/>
      <c r="S380" s="6"/>
      <c r="T380" s="6"/>
    </row>
    <row r="381" spans="1:20" ht="15.75" customHeight="1">
      <c r="A381" s="6"/>
      <c r="B381" s="6"/>
      <c r="C381" s="6"/>
      <c r="D381" s="6"/>
      <c r="E381" s="6"/>
      <c r="F381" s="6"/>
      <c r="G381" s="6"/>
      <c r="H381" s="6"/>
      <c r="I381" s="6"/>
      <c r="J381" s="36"/>
      <c r="K381" s="6"/>
      <c r="L381" s="6"/>
      <c r="M381" s="6"/>
      <c r="N381" s="6"/>
      <c r="O381" s="6"/>
      <c r="P381" s="6"/>
      <c r="Q381" s="6"/>
      <c r="R381" s="6"/>
      <c r="S381" s="6"/>
      <c r="T381" s="6"/>
    </row>
    <row r="382" spans="1:20" ht="15.75" customHeight="1">
      <c r="A382" s="6"/>
      <c r="B382" s="6"/>
      <c r="C382" s="6"/>
      <c r="D382" s="6"/>
      <c r="E382" s="6"/>
      <c r="F382" s="6"/>
      <c r="G382" s="6"/>
      <c r="H382" s="6"/>
      <c r="I382" s="6"/>
      <c r="J382" s="36"/>
      <c r="K382" s="6"/>
      <c r="L382" s="6"/>
      <c r="M382" s="6"/>
      <c r="N382" s="6"/>
      <c r="O382" s="6"/>
      <c r="P382" s="6"/>
      <c r="Q382" s="6"/>
      <c r="R382" s="6"/>
      <c r="S382" s="6"/>
      <c r="T382" s="6"/>
    </row>
    <row r="383" spans="1:20" ht="15.75" customHeight="1">
      <c r="A383" s="6"/>
      <c r="B383" s="6"/>
      <c r="C383" s="6"/>
      <c r="D383" s="6"/>
      <c r="E383" s="6"/>
      <c r="F383" s="6"/>
      <c r="G383" s="6"/>
      <c r="H383" s="6"/>
      <c r="I383" s="6"/>
      <c r="J383" s="36"/>
      <c r="K383" s="6"/>
      <c r="L383" s="6"/>
      <c r="M383" s="6"/>
      <c r="N383" s="6"/>
      <c r="O383" s="6"/>
      <c r="P383" s="6"/>
      <c r="Q383" s="6"/>
      <c r="R383" s="6"/>
      <c r="S383" s="6"/>
      <c r="T383" s="6"/>
    </row>
    <row r="384" spans="1:20" ht="15.75" customHeight="1">
      <c r="A384" s="6"/>
      <c r="B384" s="6"/>
      <c r="C384" s="6"/>
      <c r="D384" s="6"/>
      <c r="E384" s="6"/>
      <c r="F384" s="6"/>
      <c r="G384" s="6"/>
      <c r="H384" s="6"/>
      <c r="I384" s="6"/>
      <c r="J384" s="36"/>
      <c r="K384" s="6"/>
      <c r="L384" s="6"/>
      <c r="M384" s="6"/>
      <c r="N384" s="6"/>
      <c r="O384" s="6"/>
      <c r="P384" s="6"/>
      <c r="Q384" s="6"/>
      <c r="R384" s="6"/>
      <c r="S384" s="6"/>
      <c r="T384" s="6"/>
    </row>
    <row r="385" spans="1:20" ht="15.75" customHeight="1">
      <c r="A385" s="6"/>
      <c r="B385" s="6"/>
      <c r="C385" s="6"/>
      <c r="D385" s="6"/>
      <c r="E385" s="6"/>
      <c r="F385" s="6"/>
      <c r="G385" s="6"/>
      <c r="H385" s="6"/>
      <c r="I385" s="6"/>
      <c r="J385" s="36"/>
      <c r="K385" s="6"/>
      <c r="L385" s="6"/>
      <c r="M385" s="6"/>
      <c r="N385" s="6"/>
      <c r="O385" s="6"/>
      <c r="P385" s="6"/>
      <c r="Q385" s="6"/>
      <c r="R385" s="6"/>
      <c r="S385" s="6"/>
      <c r="T385" s="6"/>
    </row>
    <row r="386" spans="1:20" ht="15.75" customHeight="1">
      <c r="A386" s="6"/>
      <c r="B386" s="6"/>
      <c r="C386" s="6"/>
      <c r="D386" s="6"/>
      <c r="E386" s="6"/>
      <c r="F386" s="6"/>
      <c r="G386" s="6"/>
      <c r="H386" s="6"/>
      <c r="I386" s="6"/>
      <c r="J386" s="36"/>
      <c r="K386" s="6"/>
      <c r="L386" s="6"/>
      <c r="M386" s="6"/>
      <c r="N386" s="6"/>
      <c r="O386" s="6"/>
      <c r="P386" s="6"/>
      <c r="Q386" s="6"/>
      <c r="R386" s="6"/>
      <c r="S386" s="6"/>
      <c r="T386" s="6"/>
    </row>
    <row r="387" spans="1:20" ht="15.75" customHeight="1">
      <c r="A387" s="6"/>
      <c r="B387" s="6"/>
      <c r="C387" s="6"/>
      <c r="D387" s="6"/>
      <c r="E387" s="6"/>
      <c r="F387" s="6"/>
      <c r="G387" s="6"/>
      <c r="H387" s="6"/>
      <c r="I387" s="6"/>
      <c r="J387" s="36"/>
      <c r="K387" s="6"/>
      <c r="L387" s="6"/>
      <c r="M387" s="6"/>
      <c r="N387" s="6"/>
      <c r="O387" s="6"/>
      <c r="P387" s="6"/>
      <c r="Q387" s="6"/>
      <c r="R387" s="6"/>
      <c r="S387" s="6"/>
      <c r="T387" s="6"/>
    </row>
    <row r="388" spans="1:20" ht="15.75" customHeight="1">
      <c r="A388" s="6"/>
      <c r="B388" s="6"/>
      <c r="C388" s="6"/>
      <c r="D388" s="6"/>
      <c r="E388" s="6"/>
      <c r="F388" s="6"/>
      <c r="G388" s="6"/>
      <c r="H388" s="6"/>
      <c r="I388" s="6"/>
      <c r="J388" s="36"/>
      <c r="K388" s="6"/>
      <c r="L388" s="6"/>
      <c r="M388" s="6"/>
      <c r="N388" s="6"/>
      <c r="O388" s="6"/>
      <c r="P388" s="6"/>
      <c r="Q388" s="6"/>
      <c r="R388" s="6"/>
      <c r="S388" s="6"/>
      <c r="T388" s="6"/>
    </row>
    <row r="389" spans="1:20" ht="15.75" customHeight="1">
      <c r="A389" s="6"/>
      <c r="B389" s="6"/>
      <c r="C389" s="6"/>
      <c r="D389" s="6"/>
      <c r="E389" s="6"/>
      <c r="F389" s="6"/>
      <c r="G389" s="6"/>
      <c r="H389" s="6"/>
      <c r="I389" s="6"/>
      <c r="J389" s="36"/>
      <c r="K389" s="6"/>
      <c r="L389" s="6"/>
      <c r="M389" s="6"/>
      <c r="N389" s="6"/>
      <c r="O389" s="6"/>
      <c r="P389" s="6"/>
      <c r="Q389" s="6"/>
      <c r="R389" s="6"/>
      <c r="S389" s="6"/>
      <c r="T389" s="6"/>
    </row>
    <row r="390" spans="1:20" ht="15.75" customHeight="1">
      <c r="A390" s="6"/>
      <c r="B390" s="6"/>
      <c r="C390" s="6"/>
      <c r="D390" s="6"/>
      <c r="E390" s="6"/>
      <c r="F390" s="6"/>
      <c r="G390" s="6"/>
      <c r="H390" s="6"/>
      <c r="I390" s="6"/>
      <c r="J390" s="36"/>
      <c r="K390" s="6"/>
      <c r="L390" s="6"/>
      <c r="M390" s="6"/>
      <c r="N390" s="6"/>
      <c r="O390" s="6"/>
      <c r="P390" s="6"/>
      <c r="Q390" s="6"/>
      <c r="R390" s="6"/>
      <c r="S390" s="6"/>
      <c r="T390" s="6"/>
    </row>
    <row r="391" spans="1:20" ht="15.75" customHeight="1">
      <c r="A391" s="6"/>
      <c r="B391" s="6"/>
      <c r="C391" s="6"/>
      <c r="D391" s="6"/>
      <c r="E391" s="6"/>
      <c r="F391" s="6"/>
      <c r="G391" s="6"/>
      <c r="H391" s="6"/>
      <c r="I391" s="6"/>
      <c r="J391" s="36"/>
      <c r="K391" s="6"/>
      <c r="L391" s="6"/>
      <c r="M391" s="6"/>
      <c r="N391" s="6"/>
      <c r="O391" s="6"/>
      <c r="P391" s="6"/>
      <c r="Q391" s="6"/>
      <c r="R391" s="6"/>
      <c r="S391" s="6"/>
      <c r="T391" s="6"/>
    </row>
    <row r="392" spans="1:20" ht="15.75" customHeight="1">
      <c r="A392" s="6"/>
      <c r="B392" s="6"/>
      <c r="C392" s="6"/>
      <c r="D392" s="6"/>
      <c r="E392" s="6"/>
      <c r="F392" s="6"/>
      <c r="G392" s="6"/>
      <c r="H392" s="6"/>
      <c r="I392" s="6"/>
      <c r="J392" s="36"/>
      <c r="K392" s="6"/>
      <c r="L392" s="6"/>
      <c r="M392" s="6"/>
      <c r="N392" s="6"/>
      <c r="O392" s="6"/>
      <c r="P392" s="6"/>
      <c r="Q392" s="6"/>
      <c r="R392" s="6"/>
      <c r="S392" s="6"/>
      <c r="T392" s="6"/>
    </row>
    <row r="393" spans="1:20" ht="15.75" customHeight="1">
      <c r="A393" s="6"/>
      <c r="B393" s="6"/>
      <c r="C393" s="6"/>
      <c r="D393" s="6"/>
      <c r="E393" s="6"/>
      <c r="F393" s="6"/>
      <c r="G393" s="6"/>
      <c r="H393" s="6"/>
      <c r="I393" s="6"/>
      <c r="J393" s="36"/>
      <c r="K393" s="6"/>
      <c r="L393" s="6"/>
      <c r="M393" s="6"/>
      <c r="N393" s="6"/>
      <c r="O393" s="6"/>
      <c r="P393" s="6"/>
      <c r="Q393" s="6"/>
      <c r="R393" s="6"/>
      <c r="S393" s="6"/>
      <c r="T393" s="6"/>
    </row>
    <row r="394" spans="1:20" ht="15.75" customHeight="1">
      <c r="A394" s="6"/>
      <c r="B394" s="6"/>
      <c r="C394" s="6"/>
      <c r="D394" s="6"/>
      <c r="E394" s="6"/>
      <c r="F394" s="6"/>
      <c r="G394" s="6"/>
      <c r="H394" s="6"/>
      <c r="I394" s="6"/>
      <c r="J394" s="36"/>
      <c r="K394" s="6"/>
      <c r="L394" s="6"/>
      <c r="M394" s="6"/>
      <c r="N394" s="6"/>
      <c r="O394" s="6"/>
      <c r="P394" s="6"/>
      <c r="Q394" s="6"/>
      <c r="R394" s="6"/>
      <c r="S394" s="6"/>
      <c r="T394" s="6"/>
    </row>
    <row r="395" spans="1:20" ht="15.75" customHeight="1">
      <c r="A395" s="6"/>
      <c r="B395" s="6"/>
      <c r="C395" s="6"/>
      <c r="D395" s="6"/>
      <c r="E395" s="6"/>
      <c r="F395" s="6"/>
      <c r="G395" s="6"/>
      <c r="H395" s="6"/>
      <c r="I395" s="6"/>
      <c r="J395" s="36"/>
      <c r="K395" s="6"/>
      <c r="L395" s="6"/>
      <c r="M395" s="6"/>
      <c r="N395" s="6"/>
      <c r="O395" s="6"/>
      <c r="P395" s="6"/>
      <c r="Q395" s="6"/>
      <c r="R395" s="6"/>
      <c r="S395" s="6"/>
      <c r="T395" s="6"/>
    </row>
    <row r="396" spans="1:20" ht="15.75" customHeight="1">
      <c r="A396" s="6"/>
      <c r="B396" s="6"/>
      <c r="C396" s="6"/>
      <c r="D396" s="6"/>
      <c r="E396" s="6"/>
      <c r="F396" s="6"/>
      <c r="G396" s="6"/>
      <c r="H396" s="6"/>
      <c r="I396" s="6"/>
      <c r="J396" s="36"/>
      <c r="K396" s="6"/>
      <c r="L396" s="6"/>
      <c r="M396" s="6"/>
      <c r="N396" s="6"/>
      <c r="O396" s="6"/>
      <c r="P396" s="6"/>
      <c r="Q396" s="6"/>
      <c r="R396" s="6"/>
      <c r="S396" s="6"/>
      <c r="T396" s="6"/>
    </row>
    <row r="397" spans="1:20" ht="15.75" customHeight="1">
      <c r="A397" s="6"/>
      <c r="B397" s="6"/>
      <c r="C397" s="6"/>
      <c r="D397" s="6"/>
      <c r="E397" s="6"/>
      <c r="F397" s="6"/>
      <c r="G397" s="6"/>
      <c r="H397" s="6"/>
      <c r="I397" s="6"/>
      <c r="J397" s="36"/>
      <c r="K397" s="6"/>
      <c r="L397" s="6"/>
      <c r="M397" s="6"/>
      <c r="N397" s="6"/>
      <c r="O397" s="6"/>
      <c r="P397" s="6"/>
      <c r="Q397" s="6"/>
      <c r="R397" s="6"/>
      <c r="S397" s="6"/>
      <c r="T397" s="6"/>
    </row>
    <row r="398" spans="1:20" ht="15.75" customHeight="1">
      <c r="A398" s="6"/>
      <c r="B398" s="6"/>
      <c r="C398" s="6"/>
      <c r="D398" s="6"/>
      <c r="E398" s="6"/>
      <c r="F398" s="6"/>
      <c r="G398" s="6"/>
      <c r="H398" s="6"/>
      <c r="I398" s="6"/>
      <c r="J398" s="36"/>
      <c r="K398" s="6"/>
      <c r="L398" s="6"/>
      <c r="M398" s="6"/>
      <c r="N398" s="6"/>
      <c r="O398" s="6"/>
      <c r="P398" s="6"/>
      <c r="Q398" s="6"/>
      <c r="R398" s="6"/>
      <c r="S398" s="6"/>
      <c r="T398" s="6"/>
    </row>
    <row r="399" spans="1:20" ht="15.75" customHeight="1">
      <c r="A399" s="6"/>
      <c r="B399" s="6"/>
      <c r="C399" s="6"/>
      <c r="D399" s="6"/>
      <c r="E399" s="6"/>
      <c r="F399" s="6"/>
      <c r="G399" s="6"/>
      <c r="H399" s="6"/>
      <c r="I399" s="6"/>
      <c r="J399" s="36"/>
      <c r="K399" s="6"/>
      <c r="L399" s="6"/>
      <c r="M399" s="6"/>
      <c r="N399" s="6"/>
      <c r="O399" s="6"/>
      <c r="P399" s="6"/>
      <c r="Q399" s="6"/>
      <c r="R399" s="6"/>
      <c r="S399" s="6"/>
      <c r="T399" s="6"/>
    </row>
    <row r="400" spans="1:20" ht="15.75" customHeight="1">
      <c r="A400" s="6"/>
      <c r="B400" s="6"/>
      <c r="C400" s="6"/>
      <c r="D400" s="6"/>
      <c r="E400" s="6"/>
      <c r="F400" s="6"/>
      <c r="G400" s="6"/>
      <c r="H400" s="6"/>
      <c r="I400" s="6"/>
      <c r="J400" s="36"/>
      <c r="K400" s="6"/>
      <c r="L400" s="6"/>
      <c r="M400" s="6"/>
      <c r="N400" s="6"/>
      <c r="O400" s="6"/>
      <c r="P400" s="6"/>
      <c r="Q400" s="6"/>
      <c r="R400" s="6"/>
      <c r="S400" s="6"/>
      <c r="T400" s="6"/>
    </row>
    <row r="401" spans="1:20" ht="15.75" customHeight="1">
      <c r="A401" s="6"/>
      <c r="B401" s="6"/>
      <c r="C401" s="6"/>
      <c r="D401" s="6"/>
      <c r="E401" s="6"/>
      <c r="F401" s="6"/>
      <c r="G401" s="6"/>
      <c r="H401" s="6"/>
      <c r="I401" s="6"/>
      <c r="J401" s="36"/>
      <c r="K401" s="6"/>
      <c r="L401" s="6"/>
      <c r="M401" s="6"/>
      <c r="N401" s="6"/>
      <c r="O401" s="6"/>
      <c r="P401" s="6"/>
      <c r="Q401" s="6"/>
      <c r="R401" s="6"/>
      <c r="S401" s="6"/>
      <c r="T401" s="6"/>
    </row>
    <row r="402" spans="1:20" ht="15.75" customHeight="1">
      <c r="A402" s="6"/>
      <c r="B402" s="6"/>
      <c r="C402" s="6"/>
      <c r="D402" s="6"/>
      <c r="E402" s="6"/>
      <c r="F402" s="6"/>
      <c r="G402" s="6"/>
      <c r="H402" s="6"/>
      <c r="I402" s="6"/>
      <c r="J402" s="36"/>
      <c r="K402" s="6"/>
      <c r="L402" s="6"/>
      <c r="M402" s="6"/>
      <c r="N402" s="6"/>
      <c r="O402" s="6"/>
      <c r="P402" s="6"/>
      <c r="Q402" s="6"/>
      <c r="R402" s="6"/>
      <c r="S402" s="6"/>
      <c r="T402" s="6"/>
    </row>
    <row r="403" spans="1:20" ht="15.75" customHeight="1">
      <c r="A403" s="6"/>
      <c r="B403" s="6"/>
      <c r="C403" s="6"/>
      <c r="D403" s="6"/>
      <c r="E403" s="6"/>
      <c r="F403" s="6"/>
      <c r="G403" s="6"/>
      <c r="H403" s="6"/>
      <c r="I403" s="6"/>
      <c r="J403" s="36"/>
      <c r="K403" s="6"/>
      <c r="L403" s="6"/>
      <c r="M403" s="6"/>
      <c r="N403" s="6"/>
      <c r="O403" s="6"/>
      <c r="P403" s="6"/>
      <c r="Q403" s="6"/>
      <c r="R403" s="6"/>
      <c r="S403" s="6"/>
      <c r="T403" s="6"/>
    </row>
    <row r="404" spans="1:20" ht="15.75" customHeight="1">
      <c r="A404" s="6"/>
      <c r="B404" s="6"/>
      <c r="C404" s="6"/>
      <c r="D404" s="6"/>
      <c r="E404" s="6"/>
      <c r="F404" s="6"/>
      <c r="G404" s="6"/>
      <c r="H404" s="6"/>
      <c r="I404" s="6"/>
      <c r="J404" s="36"/>
      <c r="K404" s="6"/>
      <c r="L404" s="6"/>
      <c r="M404" s="6"/>
      <c r="N404" s="6"/>
      <c r="O404" s="6"/>
      <c r="P404" s="6"/>
      <c r="Q404" s="6"/>
      <c r="R404" s="6"/>
      <c r="S404" s="6"/>
      <c r="T404" s="6"/>
    </row>
    <row r="405" spans="1:20" ht="15.75" customHeight="1">
      <c r="A405" s="6"/>
      <c r="B405" s="6"/>
      <c r="C405" s="6"/>
      <c r="D405" s="6"/>
      <c r="E405" s="6"/>
      <c r="F405" s="6"/>
      <c r="G405" s="6"/>
      <c r="H405" s="6"/>
      <c r="I405" s="6"/>
      <c r="J405" s="36"/>
      <c r="K405" s="6"/>
      <c r="L405" s="6"/>
      <c r="M405" s="6"/>
      <c r="N405" s="6"/>
      <c r="O405" s="6"/>
      <c r="P405" s="6"/>
      <c r="Q405" s="6"/>
      <c r="R405" s="6"/>
      <c r="S405" s="6"/>
      <c r="T405" s="6"/>
    </row>
    <row r="406" spans="1:20" ht="15.75" customHeight="1">
      <c r="A406" s="6"/>
      <c r="B406" s="6"/>
      <c r="C406" s="6"/>
      <c r="D406" s="6"/>
      <c r="E406" s="6"/>
      <c r="F406" s="6"/>
      <c r="G406" s="6"/>
      <c r="H406" s="6"/>
      <c r="I406" s="6"/>
      <c r="J406" s="36"/>
      <c r="K406" s="6"/>
      <c r="L406" s="6"/>
      <c r="M406" s="6"/>
      <c r="N406" s="6"/>
      <c r="O406" s="6"/>
      <c r="P406" s="6"/>
      <c r="Q406" s="6"/>
      <c r="R406" s="6"/>
      <c r="S406" s="6"/>
      <c r="T406" s="6"/>
    </row>
    <row r="407" spans="1:20" ht="15.75" customHeight="1">
      <c r="A407" s="6"/>
      <c r="B407" s="6"/>
      <c r="C407" s="6"/>
      <c r="D407" s="6"/>
      <c r="E407" s="6"/>
      <c r="F407" s="6"/>
      <c r="G407" s="6"/>
      <c r="H407" s="6"/>
      <c r="I407" s="6"/>
      <c r="J407" s="36"/>
      <c r="K407" s="6"/>
      <c r="L407" s="6"/>
      <c r="M407" s="6"/>
      <c r="N407" s="6"/>
      <c r="O407" s="6"/>
      <c r="P407" s="6"/>
      <c r="Q407" s="6"/>
      <c r="R407" s="6"/>
      <c r="S407" s="6"/>
      <c r="T407" s="6"/>
    </row>
    <row r="408" spans="1:20" ht="15.75" customHeight="1">
      <c r="A408" s="6"/>
      <c r="B408" s="6"/>
      <c r="C408" s="6"/>
      <c r="D408" s="6"/>
      <c r="E408" s="6"/>
      <c r="F408" s="6"/>
      <c r="G408" s="6"/>
      <c r="H408" s="6"/>
      <c r="I408" s="6"/>
      <c r="J408" s="36"/>
      <c r="K408" s="6"/>
      <c r="L408" s="6"/>
      <c r="M408" s="6"/>
      <c r="N408" s="6"/>
      <c r="O408" s="6"/>
      <c r="P408" s="6"/>
      <c r="Q408" s="6"/>
      <c r="R408" s="6"/>
      <c r="S408" s="6"/>
      <c r="T408" s="6"/>
    </row>
    <row r="409" spans="1:20" ht="15.75" customHeight="1">
      <c r="A409" s="6"/>
      <c r="B409" s="6"/>
      <c r="C409" s="6"/>
      <c r="D409" s="6"/>
      <c r="E409" s="6"/>
      <c r="F409" s="6"/>
      <c r="G409" s="6"/>
      <c r="H409" s="6"/>
      <c r="I409" s="6"/>
      <c r="J409" s="36"/>
      <c r="K409" s="6"/>
      <c r="L409" s="6"/>
      <c r="M409" s="6"/>
      <c r="N409" s="6"/>
      <c r="O409" s="6"/>
      <c r="P409" s="6"/>
      <c r="Q409" s="6"/>
      <c r="R409" s="6"/>
      <c r="S409" s="6"/>
      <c r="T409" s="6"/>
    </row>
    <row r="410" spans="1:20" ht="15.75" customHeight="1">
      <c r="A410" s="6"/>
      <c r="B410" s="6"/>
      <c r="C410" s="6"/>
      <c r="D410" s="6"/>
      <c r="E410" s="6"/>
      <c r="F410" s="6"/>
      <c r="G410" s="6"/>
      <c r="H410" s="6"/>
      <c r="I410" s="6"/>
      <c r="J410" s="36"/>
      <c r="K410" s="6"/>
      <c r="L410" s="6"/>
      <c r="M410" s="6"/>
      <c r="N410" s="6"/>
      <c r="O410" s="6"/>
      <c r="P410" s="6"/>
      <c r="Q410" s="6"/>
      <c r="R410" s="6"/>
      <c r="S410" s="6"/>
      <c r="T410" s="6"/>
    </row>
    <row r="411" spans="1:20" ht="15.75" customHeight="1">
      <c r="A411" s="6"/>
      <c r="B411" s="6"/>
      <c r="C411" s="6"/>
      <c r="D411" s="6"/>
      <c r="E411" s="6"/>
      <c r="F411" s="6"/>
      <c r="G411" s="6"/>
      <c r="H411" s="6"/>
      <c r="I411" s="6"/>
      <c r="J411" s="36"/>
      <c r="K411" s="6"/>
      <c r="L411" s="6"/>
      <c r="M411" s="6"/>
      <c r="N411" s="6"/>
      <c r="O411" s="6"/>
      <c r="P411" s="6"/>
      <c r="Q411" s="6"/>
      <c r="R411" s="6"/>
      <c r="S411" s="6"/>
      <c r="T411" s="6"/>
    </row>
    <row r="412" spans="1:20" ht="15.75" customHeight="1">
      <c r="A412" s="6"/>
      <c r="B412" s="6"/>
      <c r="C412" s="6"/>
      <c r="D412" s="6"/>
      <c r="E412" s="6"/>
      <c r="F412" s="6"/>
      <c r="G412" s="6"/>
      <c r="H412" s="6"/>
      <c r="I412" s="6"/>
      <c r="J412" s="36"/>
      <c r="K412" s="6"/>
      <c r="L412" s="6"/>
      <c r="M412" s="6"/>
      <c r="N412" s="6"/>
      <c r="O412" s="6"/>
      <c r="P412" s="6"/>
      <c r="Q412" s="6"/>
      <c r="R412" s="6"/>
      <c r="S412" s="6"/>
      <c r="T412" s="6"/>
    </row>
    <row r="413" spans="1:20" ht="15.75" customHeight="1">
      <c r="A413" s="6"/>
      <c r="B413" s="6"/>
      <c r="C413" s="6"/>
      <c r="D413" s="6"/>
      <c r="E413" s="6"/>
      <c r="F413" s="6"/>
      <c r="G413" s="6"/>
      <c r="H413" s="6"/>
      <c r="I413" s="6"/>
      <c r="J413" s="36"/>
      <c r="K413" s="6"/>
      <c r="L413" s="6"/>
      <c r="M413" s="6"/>
      <c r="N413" s="6"/>
      <c r="O413" s="6"/>
      <c r="P413" s="6"/>
      <c r="Q413" s="6"/>
      <c r="R413" s="6"/>
      <c r="S413" s="6"/>
      <c r="T413" s="6"/>
    </row>
    <row r="414" spans="1:20" ht="15.75" customHeight="1">
      <c r="A414" s="6"/>
      <c r="B414" s="6"/>
      <c r="C414" s="6"/>
      <c r="D414" s="6"/>
      <c r="E414" s="6"/>
      <c r="F414" s="6"/>
      <c r="G414" s="6"/>
      <c r="H414" s="6"/>
      <c r="I414" s="6"/>
      <c r="J414" s="36"/>
      <c r="K414" s="6"/>
      <c r="L414" s="6"/>
      <c r="M414" s="6"/>
      <c r="N414" s="6"/>
      <c r="O414" s="6"/>
      <c r="P414" s="6"/>
      <c r="Q414" s="6"/>
      <c r="R414" s="6"/>
      <c r="S414" s="6"/>
      <c r="T414" s="6"/>
    </row>
    <row r="415" spans="1:20" ht="15.75" customHeight="1">
      <c r="A415" s="6"/>
      <c r="B415" s="6"/>
      <c r="C415" s="6"/>
      <c r="D415" s="6"/>
      <c r="E415" s="6"/>
      <c r="F415" s="6"/>
      <c r="G415" s="6"/>
      <c r="H415" s="6"/>
      <c r="I415" s="6"/>
      <c r="J415" s="36"/>
      <c r="K415" s="6"/>
      <c r="L415" s="6"/>
      <c r="M415" s="6"/>
      <c r="N415" s="6"/>
      <c r="O415" s="6"/>
      <c r="P415" s="6"/>
      <c r="Q415" s="6"/>
      <c r="R415" s="6"/>
      <c r="S415" s="6"/>
      <c r="T415" s="6"/>
    </row>
    <row r="416" spans="1:20" ht="15.75" customHeight="1">
      <c r="A416" s="6"/>
      <c r="B416" s="6"/>
      <c r="C416" s="6"/>
      <c r="D416" s="6"/>
      <c r="E416" s="6"/>
      <c r="F416" s="6"/>
      <c r="G416" s="6"/>
      <c r="H416" s="6"/>
      <c r="I416" s="6"/>
      <c r="J416" s="36"/>
      <c r="K416" s="6"/>
      <c r="L416" s="6"/>
      <c r="M416" s="6"/>
      <c r="N416" s="6"/>
      <c r="O416" s="6"/>
      <c r="P416" s="6"/>
      <c r="Q416" s="6"/>
      <c r="R416" s="6"/>
      <c r="S416" s="6"/>
      <c r="T416" s="6"/>
    </row>
    <row r="417" spans="1:20" ht="15.75" customHeight="1">
      <c r="A417" s="6"/>
      <c r="B417" s="6"/>
      <c r="C417" s="6"/>
      <c r="D417" s="6"/>
      <c r="E417" s="6"/>
      <c r="F417" s="6"/>
      <c r="G417" s="6"/>
      <c r="H417" s="6"/>
      <c r="I417" s="6"/>
      <c r="J417" s="36"/>
      <c r="K417" s="6"/>
      <c r="L417" s="6"/>
      <c r="M417" s="6"/>
      <c r="N417" s="6"/>
      <c r="O417" s="6"/>
      <c r="P417" s="6"/>
      <c r="Q417" s="6"/>
      <c r="R417" s="6"/>
      <c r="S417" s="6"/>
      <c r="T417" s="6"/>
    </row>
    <row r="418" spans="1:20" ht="15.75" customHeight="1">
      <c r="A418" s="6"/>
      <c r="B418" s="6"/>
      <c r="C418" s="6"/>
      <c r="D418" s="6"/>
      <c r="E418" s="6"/>
      <c r="F418" s="6"/>
      <c r="G418" s="6"/>
      <c r="H418" s="6"/>
      <c r="I418" s="6"/>
      <c r="J418" s="36"/>
      <c r="K418" s="6"/>
      <c r="L418" s="6"/>
      <c r="M418" s="6"/>
      <c r="N418" s="6"/>
      <c r="O418" s="6"/>
      <c r="P418" s="6"/>
      <c r="Q418" s="6"/>
      <c r="R418" s="6"/>
      <c r="S418" s="6"/>
      <c r="T418" s="6"/>
    </row>
    <row r="419" spans="1:20" ht="15.75" customHeight="1">
      <c r="A419" s="6"/>
      <c r="B419" s="6"/>
      <c r="C419" s="6"/>
      <c r="D419" s="6"/>
      <c r="E419" s="6"/>
      <c r="F419" s="6"/>
      <c r="G419" s="6"/>
      <c r="H419" s="6"/>
      <c r="I419" s="6"/>
      <c r="J419" s="36"/>
      <c r="K419" s="6"/>
      <c r="L419" s="6"/>
      <c r="M419" s="6"/>
      <c r="N419" s="6"/>
      <c r="O419" s="6"/>
      <c r="P419" s="6"/>
      <c r="Q419" s="6"/>
      <c r="R419" s="6"/>
      <c r="S419" s="6"/>
      <c r="T419" s="6"/>
    </row>
    <row r="420" spans="1:20" ht="15.75" customHeight="1">
      <c r="A420" s="6"/>
      <c r="B420" s="6"/>
      <c r="C420" s="6"/>
      <c r="D420" s="6"/>
      <c r="E420" s="6"/>
      <c r="F420" s="6"/>
      <c r="G420" s="6"/>
      <c r="H420" s="6"/>
      <c r="I420" s="6"/>
      <c r="J420" s="36"/>
      <c r="K420" s="6"/>
      <c r="L420" s="6"/>
      <c r="M420" s="6"/>
      <c r="N420" s="6"/>
      <c r="O420" s="6"/>
      <c r="P420" s="6"/>
      <c r="Q420" s="6"/>
      <c r="R420" s="6"/>
      <c r="S420" s="6"/>
      <c r="T420" s="6"/>
    </row>
    <row r="421" spans="1:20" ht="15.75" customHeight="1">
      <c r="A421" s="6"/>
      <c r="B421" s="6"/>
      <c r="C421" s="6"/>
      <c r="D421" s="6"/>
      <c r="E421" s="6"/>
      <c r="F421" s="6"/>
      <c r="G421" s="6"/>
      <c r="H421" s="6"/>
      <c r="I421" s="6"/>
      <c r="J421" s="36"/>
      <c r="K421" s="6"/>
      <c r="L421" s="6"/>
      <c r="M421" s="6"/>
      <c r="N421" s="6"/>
      <c r="O421" s="6"/>
      <c r="P421" s="6"/>
      <c r="Q421" s="6"/>
      <c r="R421" s="6"/>
      <c r="S421" s="6"/>
      <c r="T421" s="6"/>
    </row>
    <row r="422" spans="1:20" ht="15.75" customHeight="1">
      <c r="A422" s="6"/>
      <c r="B422" s="6"/>
      <c r="C422" s="6"/>
      <c r="D422" s="6"/>
      <c r="E422" s="6"/>
      <c r="F422" s="6"/>
      <c r="G422" s="6"/>
      <c r="H422" s="6"/>
      <c r="I422" s="6"/>
      <c r="J422" s="36"/>
      <c r="K422" s="6"/>
      <c r="L422" s="6"/>
      <c r="M422" s="6"/>
      <c r="N422" s="6"/>
      <c r="O422" s="6"/>
      <c r="P422" s="6"/>
      <c r="Q422" s="6"/>
      <c r="R422" s="6"/>
      <c r="S422" s="6"/>
      <c r="T422" s="6"/>
    </row>
    <row r="423" spans="1:20" ht="15.75" customHeight="1">
      <c r="A423" s="6"/>
      <c r="B423" s="6"/>
      <c r="C423" s="6"/>
      <c r="D423" s="6"/>
      <c r="E423" s="6"/>
      <c r="F423" s="6"/>
      <c r="G423" s="6"/>
      <c r="H423" s="6"/>
      <c r="I423" s="6"/>
      <c r="J423" s="36"/>
      <c r="K423" s="6"/>
      <c r="L423" s="6"/>
      <c r="M423" s="6"/>
      <c r="N423" s="6"/>
      <c r="O423" s="6"/>
      <c r="P423" s="6"/>
      <c r="Q423" s="6"/>
      <c r="R423" s="6"/>
      <c r="S423" s="6"/>
      <c r="T423" s="6"/>
    </row>
    <row r="424" spans="1:20" ht="15.75" customHeight="1">
      <c r="A424" s="6"/>
      <c r="B424" s="6"/>
      <c r="C424" s="6"/>
      <c r="D424" s="6"/>
      <c r="E424" s="6"/>
      <c r="F424" s="6"/>
      <c r="G424" s="6"/>
      <c r="H424" s="6"/>
      <c r="I424" s="6"/>
      <c r="J424" s="36"/>
      <c r="K424" s="6"/>
      <c r="L424" s="6"/>
      <c r="M424" s="6"/>
      <c r="N424" s="6"/>
      <c r="O424" s="6"/>
      <c r="P424" s="6"/>
      <c r="Q424" s="6"/>
      <c r="R424" s="6"/>
      <c r="S424" s="6"/>
      <c r="T424" s="6"/>
    </row>
    <row r="425" spans="1:20" ht="15.75" customHeight="1">
      <c r="A425" s="6"/>
      <c r="B425" s="6"/>
      <c r="C425" s="6"/>
      <c r="D425" s="6"/>
      <c r="E425" s="6"/>
      <c r="F425" s="6"/>
      <c r="G425" s="6"/>
      <c r="H425" s="6"/>
      <c r="I425" s="6"/>
      <c r="J425" s="36"/>
      <c r="K425" s="6"/>
      <c r="L425" s="6"/>
      <c r="M425" s="6"/>
      <c r="N425" s="6"/>
      <c r="O425" s="6"/>
      <c r="P425" s="6"/>
      <c r="Q425" s="6"/>
      <c r="R425" s="6"/>
      <c r="S425" s="6"/>
      <c r="T425" s="6"/>
    </row>
    <row r="426" spans="1:20" ht="15.75" customHeight="1">
      <c r="A426" s="6"/>
      <c r="B426" s="6"/>
      <c r="C426" s="6"/>
      <c r="D426" s="6"/>
      <c r="E426" s="6"/>
      <c r="F426" s="6"/>
      <c r="G426" s="6"/>
      <c r="H426" s="6"/>
      <c r="I426" s="6"/>
      <c r="J426" s="36"/>
      <c r="K426" s="6"/>
      <c r="L426" s="6"/>
      <c r="M426" s="6"/>
      <c r="N426" s="6"/>
      <c r="O426" s="6"/>
      <c r="P426" s="6"/>
      <c r="Q426" s="6"/>
      <c r="R426" s="6"/>
      <c r="S426" s="6"/>
      <c r="T426" s="6"/>
    </row>
    <row r="427" spans="1:20" ht="15.75" customHeight="1">
      <c r="A427" s="6"/>
      <c r="B427" s="6"/>
      <c r="C427" s="6"/>
      <c r="D427" s="6"/>
      <c r="E427" s="6"/>
      <c r="F427" s="6"/>
      <c r="G427" s="6"/>
      <c r="H427" s="6"/>
      <c r="I427" s="6"/>
      <c r="J427" s="36"/>
      <c r="K427" s="6"/>
      <c r="L427" s="6"/>
      <c r="M427" s="6"/>
      <c r="N427" s="6"/>
      <c r="O427" s="6"/>
      <c r="P427" s="6"/>
      <c r="Q427" s="6"/>
      <c r="R427" s="6"/>
      <c r="S427" s="6"/>
      <c r="T427" s="6"/>
    </row>
    <row r="428" spans="1:20" ht="15.75" customHeight="1">
      <c r="A428" s="6"/>
      <c r="B428" s="6"/>
      <c r="C428" s="6"/>
      <c r="D428" s="6"/>
      <c r="E428" s="6"/>
      <c r="F428" s="6"/>
      <c r="G428" s="6"/>
      <c r="H428" s="6"/>
      <c r="I428" s="6"/>
      <c r="J428" s="36"/>
      <c r="K428" s="6"/>
      <c r="L428" s="6"/>
      <c r="M428" s="6"/>
      <c r="N428" s="6"/>
      <c r="O428" s="6"/>
      <c r="P428" s="6"/>
      <c r="Q428" s="6"/>
      <c r="R428" s="6"/>
      <c r="S428" s="6"/>
      <c r="T428" s="6"/>
    </row>
    <row r="429" spans="1:20" ht="15.75" customHeight="1">
      <c r="A429" s="6"/>
      <c r="B429" s="6"/>
      <c r="C429" s="6"/>
      <c r="D429" s="6"/>
      <c r="E429" s="6"/>
      <c r="F429" s="6"/>
      <c r="G429" s="6"/>
      <c r="H429" s="6"/>
      <c r="I429" s="6"/>
      <c r="J429" s="36"/>
      <c r="K429" s="6"/>
      <c r="L429" s="6"/>
      <c r="M429" s="6"/>
      <c r="N429" s="6"/>
      <c r="O429" s="6"/>
      <c r="P429" s="6"/>
      <c r="Q429" s="6"/>
      <c r="R429" s="6"/>
      <c r="S429" s="6"/>
      <c r="T429" s="6"/>
    </row>
    <row r="430" spans="1:20" ht="15.75" customHeight="1">
      <c r="A430" s="6"/>
      <c r="B430" s="6"/>
      <c r="C430" s="6"/>
      <c r="D430" s="6"/>
      <c r="E430" s="6"/>
      <c r="F430" s="6"/>
      <c r="G430" s="6"/>
      <c r="H430" s="6"/>
      <c r="I430" s="6"/>
      <c r="J430" s="36"/>
      <c r="K430" s="6"/>
      <c r="L430" s="6"/>
      <c r="M430" s="6"/>
      <c r="N430" s="6"/>
      <c r="O430" s="6"/>
      <c r="P430" s="6"/>
      <c r="Q430" s="6"/>
      <c r="R430" s="6"/>
      <c r="S430" s="6"/>
      <c r="T430" s="6"/>
    </row>
    <row r="431" spans="1:20" ht="15.75" customHeight="1">
      <c r="A431" s="6"/>
      <c r="B431" s="6"/>
      <c r="C431" s="6"/>
      <c r="D431" s="6"/>
      <c r="E431" s="6"/>
      <c r="F431" s="6"/>
      <c r="G431" s="6"/>
      <c r="H431" s="6"/>
      <c r="I431" s="6"/>
      <c r="J431" s="36"/>
      <c r="K431" s="6"/>
      <c r="L431" s="6"/>
      <c r="M431" s="6"/>
      <c r="N431" s="6"/>
      <c r="O431" s="6"/>
      <c r="P431" s="6"/>
      <c r="Q431" s="6"/>
      <c r="R431" s="6"/>
      <c r="S431" s="6"/>
      <c r="T431" s="6"/>
    </row>
    <row r="432" spans="1:20" ht="15.75" customHeight="1">
      <c r="A432" s="6"/>
      <c r="B432" s="6"/>
      <c r="C432" s="6"/>
      <c r="D432" s="6"/>
      <c r="E432" s="6"/>
      <c r="F432" s="6"/>
      <c r="G432" s="6"/>
      <c r="H432" s="6"/>
      <c r="I432" s="6"/>
      <c r="J432" s="36"/>
      <c r="K432" s="6"/>
      <c r="L432" s="6"/>
      <c r="M432" s="6"/>
      <c r="N432" s="6"/>
      <c r="O432" s="6"/>
      <c r="P432" s="6"/>
      <c r="Q432" s="6"/>
      <c r="R432" s="6"/>
      <c r="S432" s="6"/>
      <c r="T432" s="6"/>
    </row>
    <row r="433" spans="1:20" ht="15.75" customHeight="1">
      <c r="A433" s="6"/>
      <c r="B433" s="6"/>
      <c r="C433" s="6"/>
      <c r="D433" s="6"/>
      <c r="E433" s="6"/>
      <c r="F433" s="6"/>
      <c r="G433" s="6"/>
      <c r="H433" s="6"/>
      <c r="I433" s="6"/>
      <c r="J433" s="36"/>
      <c r="K433" s="6"/>
      <c r="L433" s="6"/>
      <c r="M433" s="6"/>
      <c r="N433" s="6"/>
      <c r="O433" s="6"/>
      <c r="P433" s="6"/>
      <c r="Q433" s="6"/>
      <c r="R433" s="6"/>
      <c r="S433" s="6"/>
      <c r="T433" s="6"/>
    </row>
    <row r="434" spans="1:20" ht="15.75" customHeight="1">
      <c r="A434" s="6"/>
      <c r="B434" s="6"/>
      <c r="C434" s="6"/>
      <c r="D434" s="6"/>
      <c r="E434" s="6"/>
      <c r="F434" s="6"/>
      <c r="G434" s="6"/>
      <c r="H434" s="6"/>
      <c r="I434" s="6"/>
      <c r="J434" s="36"/>
      <c r="K434" s="6"/>
      <c r="L434" s="6"/>
      <c r="M434" s="6"/>
      <c r="N434" s="6"/>
      <c r="O434" s="6"/>
      <c r="P434" s="6"/>
      <c r="Q434" s="6"/>
      <c r="R434" s="6"/>
      <c r="S434" s="6"/>
      <c r="T434" s="6"/>
    </row>
    <row r="435" spans="1:20" ht="15.75" customHeight="1">
      <c r="A435" s="6"/>
      <c r="B435" s="6"/>
      <c r="C435" s="6"/>
      <c r="D435" s="6"/>
      <c r="E435" s="6"/>
      <c r="F435" s="6"/>
      <c r="G435" s="6"/>
      <c r="H435" s="6"/>
      <c r="I435" s="6"/>
      <c r="J435" s="36"/>
      <c r="K435" s="6"/>
      <c r="L435" s="6"/>
      <c r="M435" s="6"/>
      <c r="N435" s="6"/>
      <c r="O435" s="6"/>
      <c r="P435" s="6"/>
      <c r="Q435" s="6"/>
      <c r="R435" s="6"/>
      <c r="S435" s="6"/>
      <c r="T435" s="6"/>
    </row>
    <row r="436" spans="1:20" ht="15.75" customHeight="1">
      <c r="A436" s="6"/>
      <c r="B436" s="6"/>
      <c r="C436" s="6"/>
      <c r="D436" s="6"/>
      <c r="E436" s="6"/>
      <c r="F436" s="6"/>
      <c r="G436" s="6"/>
      <c r="H436" s="6"/>
      <c r="I436" s="6"/>
      <c r="J436" s="36"/>
      <c r="K436" s="6"/>
      <c r="L436" s="6"/>
      <c r="M436" s="6"/>
      <c r="N436" s="6"/>
      <c r="O436" s="6"/>
      <c r="P436" s="6"/>
      <c r="Q436" s="6"/>
      <c r="R436" s="6"/>
      <c r="S436" s="6"/>
      <c r="T436" s="6"/>
    </row>
    <row r="437" spans="1:20" ht="15.75" customHeight="1">
      <c r="A437" s="6"/>
      <c r="B437" s="6"/>
      <c r="C437" s="6"/>
      <c r="D437" s="6"/>
      <c r="E437" s="6"/>
      <c r="F437" s="6"/>
      <c r="G437" s="6"/>
      <c r="H437" s="6"/>
      <c r="I437" s="6"/>
      <c r="J437" s="36"/>
      <c r="K437" s="6"/>
      <c r="L437" s="6"/>
      <c r="M437" s="6"/>
      <c r="N437" s="6"/>
      <c r="O437" s="6"/>
      <c r="P437" s="6"/>
      <c r="Q437" s="6"/>
      <c r="R437" s="6"/>
      <c r="S437" s="6"/>
      <c r="T437" s="6"/>
    </row>
    <row r="438" spans="1:20" ht="15.75" customHeight="1">
      <c r="A438" s="6"/>
      <c r="B438" s="6"/>
      <c r="C438" s="6"/>
      <c r="D438" s="6"/>
      <c r="E438" s="6"/>
      <c r="F438" s="6"/>
      <c r="G438" s="6"/>
      <c r="H438" s="6"/>
      <c r="I438" s="6"/>
      <c r="J438" s="36"/>
      <c r="K438" s="6"/>
      <c r="L438" s="6"/>
      <c r="M438" s="6"/>
      <c r="N438" s="6"/>
      <c r="O438" s="6"/>
      <c r="P438" s="6"/>
      <c r="Q438" s="6"/>
      <c r="R438" s="6"/>
      <c r="S438" s="6"/>
      <c r="T438" s="6"/>
    </row>
    <row r="439" spans="1:20" ht="15.75" customHeight="1">
      <c r="A439" s="6"/>
      <c r="B439" s="6"/>
      <c r="C439" s="6"/>
      <c r="D439" s="6"/>
      <c r="E439" s="6"/>
      <c r="F439" s="6"/>
      <c r="G439" s="6"/>
      <c r="H439" s="6"/>
      <c r="I439" s="6"/>
      <c r="J439" s="36"/>
      <c r="K439" s="6"/>
      <c r="L439" s="6"/>
      <c r="M439" s="6"/>
      <c r="N439" s="6"/>
      <c r="O439" s="6"/>
      <c r="P439" s="6"/>
      <c r="Q439" s="6"/>
      <c r="R439" s="6"/>
      <c r="S439" s="6"/>
      <c r="T439" s="6"/>
    </row>
    <row r="440" spans="1:20" ht="15.75" customHeight="1">
      <c r="A440" s="6"/>
      <c r="B440" s="6"/>
      <c r="C440" s="6"/>
      <c r="D440" s="6"/>
      <c r="E440" s="6"/>
      <c r="F440" s="6"/>
      <c r="G440" s="6"/>
      <c r="H440" s="6"/>
      <c r="I440" s="6"/>
      <c r="J440" s="36"/>
      <c r="K440" s="6"/>
      <c r="L440" s="6"/>
      <c r="M440" s="6"/>
      <c r="N440" s="6"/>
      <c r="O440" s="6"/>
      <c r="P440" s="6"/>
      <c r="Q440" s="6"/>
      <c r="R440" s="6"/>
      <c r="S440" s="6"/>
      <c r="T440" s="6"/>
    </row>
    <row r="441" spans="1:20" ht="15.75" customHeight="1">
      <c r="A441" s="6"/>
      <c r="B441" s="6"/>
      <c r="C441" s="6"/>
      <c r="D441" s="6"/>
      <c r="E441" s="6"/>
      <c r="F441" s="6"/>
      <c r="G441" s="6"/>
      <c r="H441" s="6"/>
      <c r="I441" s="6"/>
      <c r="J441" s="36"/>
      <c r="K441" s="6"/>
      <c r="L441" s="6"/>
      <c r="M441" s="6"/>
      <c r="N441" s="6"/>
      <c r="O441" s="6"/>
      <c r="P441" s="6"/>
      <c r="Q441" s="6"/>
      <c r="R441" s="6"/>
      <c r="S441" s="6"/>
      <c r="T441" s="6"/>
    </row>
    <row r="442" spans="1:20" ht="15.75" customHeight="1">
      <c r="A442" s="6"/>
      <c r="B442" s="6"/>
      <c r="C442" s="6"/>
      <c r="D442" s="6"/>
      <c r="E442" s="6"/>
      <c r="F442" s="6"/>
      <c r="G442" s="6"/>
      <c r="H442" s="6"/>
      <c r="I442" s="6"/>
      <c r="J442" s="36"/>
      <c r="K442" s="6"/>
      <c r="L442" s="6"/>
      <c r="M442" s="6"/>
      <c r="N442" s="6"/>
      <c r="O442" s="6"/>
      <c r="P442" s="6"/>
      <c r="Q442" s="6"/>
      <c r="R442" s="6"/>
      <c r="S442" s="6"/>
      <c r="T442" s="6"/>
    </row>
    <row r="443" spans="1:20" ht="15.75" customHeight="1">
      <c r="A443" s="6"/>
      <c r="B443" s="6"/>
      <c r="C443" s="6"/>
      <c r="D443" s="6"/>
      <c r="E443" s="6"/>
      <c r="F443" s="6"/>
      <c r="G443" s="6"/>
      <c r="H443" s="6"/>
      <c r="I443" s="6"/>
      <c r="J443" s="36"/>
      <c r="K443" s="6"/>
      <c r="L443" s="6"/>
      <c r="M443" s="6"/>
      <c r="N443" s="6"/>
      <c r="O443" s="6"/>
      <c r="P443" s="6"/>
      <c r="Q443" s="6"/>
      <c r="R443" s="6"/>
      <c r="S443" s="6"/>
      <c r="T443" s="6"/>
    </row>
    <row r="444" spans="1:20" ht="15.75" customHeight="1">
      <c r="A444" s="6"/>
      <c r="B444" s="6"/>
      <c r="C444" s="6"/>
      <c r="D444" s="6"/>
      <c r="E444" s="6"/>
      <c r="F444" s="6"/>
      <c r="G444" s="6"/>
      <c r="H444" s="6"/>
      <c r="I444" s="6"/>
      <c r="J444" s="36"/>
      <c r="K444" s="6"/>
      <c r="L444" s="6"/>
      <c r="M444" s="6"/>
      <c r="N444" s="6"/>
      <c r="O444" s="6"/>
      <c r="P444" s="6"/>
      <c r="Q444" s="6"/>
      <c r="R444" s="6"/>
      <c r="S444" s="6"/>
      <c r="T444" s="6"/>
    </row>
    <row r="445" spans="1:20" ht="15.75" customHeight="1">
      <c r="A445" s="6"/>
      <c r="B445" s="6"/>
      <c r="C445" s="6"/>
      <c r="D445" s="6"/>
      <c r="E445" s="6"/>
      <c r="F445" s="6"/>
      <c r="G445" s="6"/>
      <c r="H445" s="6"/>
      <c r="I445" s="6"/>
      <c r="J445" s="36"/>
      <c r="K445" s="6"/>
      <c r="L445" s="6"/>
      <c r="M445" s="6"/>
      <c r="N445" s="6"/>
      <c r="O445" s="6"/>
      <c r="P445" s="6"/>
      <c r="Q445" s="6"/>
      <c r="R445" s="6"/>
      <c r="S445" s="6"/>
      <c r="T445" s="6"/>
    </row>
    <row r="446" spans="1:20" ht="15.75" customHeight="1">
      <c r="A446" s="6"/>
      <c r="B446" s="6"/>
      <c r="C446" s="6"/>
      <c r="D446" s="6"/>
      <c r="E446" s="6"/>
      <c r="F446" s="6"/>
      <c r="G446" s="6"/>
      <c r="H446" s="6"/>
      <c r="I446" s="6"/>
      <c r="J446" s="36"/>
      <c r="K446" s="6"/>
      <c r="L446" s="6"/>
      <c r="M446" s="6"/>
      <c r="N446" s="6"/>
      <c r="O446" s="6"/>
      <c r="P446" s="6"/>
      <c r="Q446" s="6"/>
      <c r="R446" s="6"/>
      <c r="S446" s="6"/>
      <c r="T446" s="6"/>
    </row>
    <row r="447" spans="1:20" ht="15.75" customHeight="1">
      <c r="A447" s="6"/>
      <c r="B447" s="6"/>
      <c r="C447" s="6"/>
      <c r="D447" s="6"/>
      <c r="E447" s="6"/>
      <c r="F447" s="6"/>
      <c r="G447" s="6"/>
      <c r="H447" s="6"/>
      <c r="I447" s="6"/>
      <c r="J447" s="36"/>
      <c r="K447" s="6"/>
      <c r="L447" s="6"/>
      <c r="M447" s="6"/>
      <c r="N447" s="6"/>
      <c r="O447" s="6"/>
      <c r="P447" s="6"/>
      <c r="Q447" s="6"/>
      <c r="R447" s="6"/>
      <c r="S447" s="6"/>
      <c r="T447" s="6"/>
    </row>
    <row r="448" spans="1:20" ht="15.75" customHeight="1">
      <c r="A448" s="6"/>
      <c r="B448" s="6"/>
      <c r="C448" s="6"/>
      <c r="D448" s="6"/>
      <c r="E448" s="6"/>
      <c r="F448" s="6"/>
      <c r="G448" s="6"/>
      <c r="H448" s="6"/>
      <c r="I448" s="6"/>
      <c r="J448" s="36"/>
      <c r="K448" s="6"/>
      <c r="L448" s="6"/>
      <c r="M448" s="6"/>
      <c r="N448" s="6"/>
      <c r="O448" s="6"/>
      <c r="P448" s="6"/>
      <c r="Q448" s="6"/>
      <c r="R448" s="6"/>
      <c r="S448" s="6"/>
      <c r="T448" s="6"/>
    </row>
    <row r="449" spans="1:20" ht="15.75" customHeight="1">
      <c r="A449" s="6"/>
      <c r="B449" s="6"/>
      <c r="C449" s="6"/>
      <c r="D449" s="6"/>
      <c r="E449" s="6"/>
      <c r="F449" s="6"/>
      <c r="G449" s="6"/>
      <c r="H449" s="6"/>
      <c r="I449" s="6"/>
      <c r="J449" s="36"/>
      <c r="K449" s="6"/>
      <c r="L449" s="6"/>
      <c r="M449" s="6"/>
      <c r="N449" s="6"/>
      <c r="O449" s="6"/>
      <c r="P449" s="6"/>
      <c r="Q449" s="6"/>
      <c r="R449" s="6"/>
      <c r="S449" s="6"/>
      <c r="T449" s="6"/>
    </row>
    <row r="450" spans="1:20" ht="15.75" customHeight="1">
      <c r="A450" s="6"/>
      <c r="B450" s="6"/>
      <c r="C450" s="6"/>
      <c r="D450" s="6"/>
      <c r="E450" s="6"/>
      <c r="F450" s="6"/>
      <c r="G450" s="6"/>
      <c r="H450" s="6"/>
      <c r="I450" s="6"/>
      <c r="J450" s="36"/>
      <c r="K450" s="6"/>
      <c r="L450" s="6"/>
      <c r="M450" s="6"/>
      <c r="N450" s="6"/>
      <c r="O450" s="6"/>
      <c r="P450" s="6"/>
      <c r="Q450" s="6"/>
      <c r="R450" s="6"/>
      <c r="S450" s="6"/>
      <c r="T450" s="6"/>
    </row>
    <row r="451" spans="1:20" ht="15.75" customHeight="1">
      <c r="A451" s="6"/>
      <c r="B451" s="6"/>
      <c r="C451" s="6"/>
      <c r="D451" s="6"/>
      <c r="E451" s="6"/>
      <c r="F451" s="6"/>
      <c r="G451" s="6"/>
      <c r="H451" s="6"/>
      <c r="I451" s="6"/>
      <c r="J451" s="36"/>
      <c r="K451" s="6"/>
      <c r="L451" s="6"/>
      <c r="M451" s="6"/>
      <c r="N451" s="6"/>
      <c r="O451" s="6"/>
      <c r="P451" s="6"/>
      <c r="Q451" s="6"/>
      <c r="R451" s="6"/>
      <c r="S451" s="6"/>
      <c r="T451" s="6"/>
    </row>
    <row r="452" spans="1:20" ht="15.75" customHeight="1">
      <c r="A452" s="6"/>
      <c r="B452" s="6"/>
      <c r="C452" s="6"/>
      <c r="D452" s="6"/>
      <c r="E452" s="6"/>
      <c r="F452" s="6"/>
      <c r="G452" s="6"/>
      <c r="H452" s="6"/>
      <c r="I452" s="6"/>
      <c r="J452" s="36"/>
      <c r="K452" s="6"/>
      <c r="L452" s="6"/>
      <c r="M452" s="6"/>
      <c r="N452" s="6"/>
      <c r="O452" s="6"/>
      <c r="P452" s="6"/>
      <c r="Q452" s="6"/>
      <c r="R452" s="6"/>
      <c r="S452" s="6"/>
      <c r="T452" s="6"/>
    </row>
    <row r="453" spans="1:20" ht="15.75" customHeight="1">
      <c r="A453" s="6"/>
      <c r="B453" s="6"/>
      <c r="C453" s="6"/>
      <c r="D453" s="6"/>
      <c r="E453" s="6"/>
      <c r="F453" s="6"/>
      <c r="G453" s="6"/>
      <c r="H453" s="6"/>
      <c r="I453" s="6"/>
      <c r="J453" s="36"/>
      <c r="K453" s="6"/>
      <c r="L453" s="6"/>
      <c r="M453" s="6"/>
      <c r="N453" s="6"/>
      <c r="O453" s="6"/>
      <c r="P453" s="6"/>
      <c r="Q453" s="6"/>
      <c r="R453" s="6"/>
      <c r="S453" s="6"/>
      <c r="T453" s="6"/>
    </row>
    <row r="454" spans="1:20" ht="15.75" customHeight="1">
      <c r="A454" s="6"/>
      <c r="B454" s="6"/>
      <c r="C454" s="6"/>
      <c r="D454" s="6"/>
      <c r="E454" s="6"/>
      <c r="F454" s="6"/>
      <c r="G454" s="6"/>
      <c r="H454" s="6"/>
      <c r="I454" s="6"/>
      <c r="J454" s="36"/>
      <c r="K454" s="6"/>
      <c r="L454" s="6"/>
      <c r="M454" s="6"/>
      <c r="N454" s="6"/>
      <c r="O454" s="6"/>
      <c r="P454" s="6"/>
      <c r="Q454" s="6"/>
      <c r="R454" s="6"/>
      <c r="S454" s="6"/>
      <c r="T454" s="6"/>
    </row>
    <row r="455" spans="1:20" ht="15.75" customHeight="1">
      <c r="A455" s="6"/>
      <c r="B455" s="6"/>
      <c r="C455" s="6"/>
      <c r="D455" s="6"/>
      <c r="E455" s="6"/>
      <c r="F455" s="6"/>
      <c r="G455" s="6"/>
      <c r="H455" s="6"/>
      <c r="I455" s="6"/>
      <c r="J455" s="36"/>
      <c r="K455" s="6"/>
      <c r="L455" s="6"/>
      <c r="M455" s="6"/>
      <c r="N455" s="6"/>
      <c r="O455" s="6"/>
      <c r="P455" s="6"/>
      <c r="Q455" s="6"/>
      <c r="R455" s="6"/>
      <c r="S455" s="6"/>
      <c r="T455" s="6"/>
    </row>
    <row r="456" spans="1:20" ht="15.75" customHeight="1">
      <c r="A456" s="6"/>
      <c r="B456" s="6"/>
      <c r="C456" s="6"/>
      <c r="D456" s="6"/>
      <c r="E456" s="6"/>
      <c r="F456" s="6"/>
      <c r="G456" s="6"/>
      <c r="H456" s="6"/>
      <c r="I456" s="6"/>
      <c r="J456" s="36"/>
      <c r="K456" s="6"/>
      <c r="L456" s="6"/>
      <c r="M456" s="6"/>
      <c r="N456" s="6"/>
      <c r="O456" s="6"/>
      <c r="P456" s="6"/>
      <c r="Q456" s="6"/>
      <c r="R456" s="6"/>
      <c r="S456" s="6"/>
      <c r="T456" s="6"/>
    </row>
    <row r="457" spans="1:20" ht="15.75" customHeight="1">
      <c r="A457" s="6"/>
      <c r="B457" s="6"/>
      <c r="C457" s="6"/>
      <c r="D457" s="6"/>
      <c r="E457" s="6"/>
      <c r="F457" s="6"/>
      <c r="G457" s="6"/>
      <c r="H457" s="6"/>
      <c r="I457" s="6"/>
      <c r="J457" s="36"/>
      <c r="K457" s="6"/>
      <c r="L457" s="6"/>
      <c r="M457" s="6"/>
      <c r="N457" s="6"/>
      <c r="O457" s="6"/>
      <c r="P457" s="6"/>
      <c r="Q457" s="6"/>
      <c r="R457" s="6"/>
      <c r="S457" s="6"/>
      <c r="T457" s="6"/>
    </row>
    <row r="458" spans="1:20" ht="15.75" customHeight="1">
      <c r="A458" s="6"/>
      <c r="B458" s="6"/>
      <c r="C458" s="6"/>
      <c r="D458" s="6"/>
      <c r="E458" s="6"/>
      <c r="F458" s="6"/>
      <c r="G458" s="6"/>
      <c r="H458" s="6"/>
      <c r="I458" s="6"/>
      <c r="J458" s="36"/>
      <c r="K458" s="6"/>
      <c r="L458" s="6"/>
      <c r="M458" s="6"/>
      <c r="N458" s="6"/>
      <c r="O458" s="6"/>
      <c r="P458" s="6"/>
      <c r="Q458" s="6"/>
      <c r="R458" s="6"/>
      <c r="S458" s="6"/>
      <c r="T458" s="6"/>
    </row>
    <row r="459" spans="1:20" ht="15.75" customHeight="1">
      <c r="A459" s="6"/>
      <c r="B459" s="6"/>
      <c r="C459" s="6"/>
      <c r="D459" s="6"/>
      <c r="E459" s="6"/>
      <c r="F459" s="6"/>
      <c r="G459" s="6"/>
      <c r="H459" s="6"/>
      <c r="I459" s="6"/>
      <c r="J459" s="36"/>
      <c r="K459" s="6"/>
      <c r="L459" s="6"/>
      <c r="M459" s="6"/>
      <c r="N459" s="6"/>
      <c r="O459" s="6"/>
      <c r="P459" s="6"/>
      <c r="Q459" s="6"/>
      <c r="R459" s="6"/>
      <c r="S459" s="6"/>
      <c r="T459" s="6"/>
    </row>
    <row r="460" spans="1:20" ht="15.75" customHeight="1">
      <c r="A460" s="6"/>
      <c r="B460" s="6"/>
      <c r="C460" s="6"/>
      <c r="D460" s="6"/>
      <c r="E460" s="6"/>
      <c r="F460" s="6"/>
      <c r="G460" s="6"/>
      <c r="H460" s="6"/>
      <c r="I460" s="6"/>
      <c r="J460" s="36"/>
      <c r="K460" s="6"/>
      <c r="L460" s="6"/>
      <c r="M460" s="6"/>
      <c r="N460" s="6"/>
      <c r="O460" s="6"/>
      <c r="P460" s="6"/>
      <c r="Q460" s="6"/>
      <c r="R460" s="6"/>
      <c r="S460" s="6"/>
      <c r="T460" s="6"/>
    </row>
    <row r="461" spans="1:20" ht="15.75" customHeight="1">
      <c r="A461" s="6"/>
      <c r="B461" s="6"/>
      <c r="C461" s="6"/>
      <c r="D461" s="6"/>
      <c r="E461" s="6"/>
      <c r="F461" s="6"/>
      <c r="G461" s="6"/>
      <c r="H461" s="6"/>
      <c r="I461" s="6"/>
      <c r="J461" s="36"/>
      <c r="K461" s="6"/>
      <c r="L461" s="6"/>
      <c r="M461" s="6"/>
      <c r="N461" s="6"/>
      <c r="O461" s="6"/>
      <c r="P461" s="6"/>
      <c r="Q461" s="6"/>
      <c r="R461" s="6"/>
      <c r="S461" s="6"/>
      <c r="T461" s="6"/>
    </row>
    <row r="462" spans="1:20" ht="15.75" customHeight="1">
      <c r="A462" s="6"/>
      <c r="B462" s="6"/>
      <c r="C462" s="6"/>
      <c r="D462" s="6"/>
      <c r="E462" s="6"/>
      <c r="F462" s="6"/>
      <c r="G462" s="6"/>
      <c r="H462" s="6"/>
      <c r="I462" s="6"/>
      <c r="J462" s="36"/>
      <c r="K462" s="6"/>
      <c r="L462" s="6"/>
      <c r="M462" s="6"/>
      <c r="N462" s="6"/>
      <c r="O462" s="6"/>
      <c r="P462" s="6"/>
      <c r="Q462" s="6"/>
      <c r="R462" s="6"/>
      <c r="S462" s="6"/>
      <c r="T462" s="6"/>
    </row>
    <row r="463" spans="1:20" ht="15.75" customHeight="1">
      <c r="A463" s="6"/>
      <c r="B463" s="6"/>
      <c r="C463" s="6"/>
      <c r="D463" s="6"/>
      <c r="E463" s="6"/>
      <c r="F463" s="6"/>
      <c r="G463" s="6"/>
      <c r="H463" s="6"/>
      <c r="I463" s="6"/>
      <c r="J463" s="36"/>
      <c r="K463" s="6"/>
      <c r="L463" s="6"/>
      <c r="M463" s="6"/>
      <c r="N463" s="6"/>
      <c r="O463" s="6"/>
      <c r="P463" s="6"/>
      <c r="Q463" s="6"/>
      <c r="R463" s="6"/>
      <c r="S463" s="6"/>
      <c r="T463" s="6"/>
    </row>
    <row r="464" spans="1:20" ht="15.75" customHeight="1">
      <c r="A464" s="6"/>
      <c r="B464" s="6"/>
      <c r="C464" s="6"/>
      <c r="D464" s="6"/>
      <c r="E464" s="6"/>
      <c r="F464" s="6"/>
      <c r="G464" s="6"/>
      <c r="H464" s="6"/>
      <c r="I464" s="6"/>
      <c r="J464" s="36"/>
      <c r="K464" s="6"/>
      <c r="L464" s="6"/>
      <c r="M464" s="6"/>
      <c r="N464" s="6"/>
      <c r="O464" s="6"/>
      <c r="P464" s="6"/>
      <c r="Q464" s="6"/>
      <c r="R464" s="6"/>
      <c r="S464" s="6"/>
      <c r="T464" s="6"/>
    </row>
    <row r="465" spans="1:20" ht="15.75" customHeight="1">
      <c r="A465" s="6"/>
      <c r="B465" s="6"/>
      <c r="C465" s="6"/>
      <c r="D465" s="6"/>
      <c r="E465" s="6"/>
      <c r="F465" s="6"/>
      <c r="G465" s="6"/>
      <c r="H465" s="6"/>
      <c r="I465" s="6"/>
      <c r="J465" s="36"/>
      <c r="K465" s="6"/>
      <c r="L465" s="6"/>
      <c r="M465" s="6"/>
      <c r="N465" s="6"/>
      <c r="O465" s="6"/>
      <c r="P465" s="6"/>
      <c r="Q465" s="6"/>
      <c r="R465" s="6"/>
      <c r="S465" s="6"/>
      <c r="T465" s="6"/>
    </row>
    <row r="466" spans="1:20" ht="15.75" customHeight="1">
      <c r="A466" s="6"/>
      <c r="B466" s="6"/>
      <c r="C466" s="6"/>
      <c r="D466" s="6"/>
      <c r="E466" s="6"/>
      <c r="F466" s="6"/>
      <c r="G466" s="6"/>
      <c r="H466" s="6"/>
      <c r="I466" s="6"/>
      <c r="J466" s="36"/>
      <c r="K466" s="6"/>
      <c r="L466" s="6"/>
      <c r="M466" s="6"/>
      <c r="N466" s="6"/>
      <c r="O466" s="6"/>
      <c r="P466" s="6"/>
      <c r="Q466" s="6"/>
      <c r="R466" s="6"/>
      <c r="S466" s="6"/>
      <c r="T466" s="6"/>
    </row>
    <row r="467" spans="1:20" ht="15.75" customHeight="1">
      <c r="A467" s="6"/>
      <c r="B467" s="6"/>
      <c r="C467" s="6"/>
      <c r="D467" s="6"/>
      <c r="E467" s="6"/>
      <c r="F467" s="6"/>
      <c r="G467" s="6"/>
      <c r="H467" s="6"/>
      <c r="I467" s="6"/>
      <c r="J467" s="36"/>
      <c r="K467" s="6"/>
      <c r="L467" s="6"/>
      <c r="M467" s="6"/>
      <c r="N467" s="6"/>
      <c r="O467" s="6"/>
      <c r="P467" s="6"/>
      <c r="Q467" s="6"/>
      <c r="R467" s="6"/>
      <c r="S467" s="6"/>
      <c r="T467" s="6"/>
    </row>
    <row r="468" spans="1:20" ht="15.75" customHeight="1">
      <c r="A468" s="6"/>
      <c r="B468" s="6"/>
      <c r="C468" s="6"/>
      <c r="D468" s="6"/>
      <c r="E468" s="6"/>
      <c r="F468" s="6"/>
      <c r="G468" s="6"/>
      <c r="H468" s="6"/>
      <c r="I468" s="6"/>
      <c r="J468" s="36"/>
      <c r="K468" s="6"/>
      <c r="L468" s="6"/>
      <c r="M468" s="6"/>
      <c r="N468" s="6"/>
      <c r="O468" s="6"/>
      <c r="P468" s="6"/>
      <c r="Q468" s="6"/>
      <c r="R468" s="6"/>
      <c r="S468" s="6"/>
      <c r="T468" s="6"/>
    </row>
    <row r="469" spans="1:20" ht="15.75" customHeight="1">
      <c r="A469" s="6"/>
      <c r="B469" s="6"/>
      <c r="C469" s="6"/>
      <c r="D469" s="6"/>
      <c r="E469" s="6"/>
      <c r="F469" s="6"/>
      <c r="G469" s="6"/>
      <c r="H469" s="6"/>
      <c r="I469" s="6"/>
      <c r="J469" s="36"/>
      <c r="K469" s="6"/>
      <c r="L469" s="6"/>
      <c r="M469" s="6"/>
      <c r="N469" s="6"/>
      <c r="O469" s="6"/>
      <c r="P469" s="6"/>
      <c r="Q469" s="6"/>
      <c r="R469" s="6"/>
      <c r="S469" s="6"/>
      <c r="T469" s="6"/>
    </row>
    <row r="470" spans="1:20" ht="15.75" customHeight="1">
      <c r="A470" s="6"/>
      <c r="B470" s="6"/>
      <c r="C470" s="6"/>
      <c r="D470" s="6"/>
      <c r="E470" s="6"/>
      <c r="F470" s="6"/>
      <c r="G470" s="6"/>
      <c r="H470" s="6"/>
      <c r="I470" s="6"/>
      <c r="J470" s="36"/>
      <c r="K470" s="6"/>
      <c r="L470" s="6"/>
      <c r="M470" s="6"/>
      <c r="N470" s="6"/>
      <c r="O470" s="6"/>
      <c r="P470" s="6"/>
      <c r="Q470" s="6"/>
      <c r="R470" s="6"/>
      <c r="S470" s="6"/>
      <c r="T470" s="6"/>
    </row>
    <row r="471" spans="1:20" ht="15.75" customHeight="1">
      <c r="A471" s="6"/>
      <c r="B471" s="6"/>
      <c r="C471" s="6"/>
      <c r="D471" s="6"/>
      <c r="E471" s="6"/>
      <c r="F471" s="6"/>
      <c r="G471" s="6"/>
      <c r="H471" s="6"/>
      <c r="I471" s="6"/>
      <c r="J471" s="36"/>
      <c r="K471" s="6"/>
      <c r="L471" s="6"/>
      <c r="M471" s="6"/>
      <c r="N471" s="6"/>
      <c r="O471" s="6"/>
      <c r="P471" s="6"/>
      <c r="Q471" s="6"/>
      <c r="R471" s="6"/>
      <c r="S471" s="6"/>
      <c r="T471" s="6"/>
    </row>
    <row r="472" spans="1:20" ht="15.75" customHeight="1">
      <c r="A472" s="6"/>
      <c r="B472" s="6"/>
      <c r="C472" s="6"/>
      <c r="D472" s="6"/>
      <c r="E472" s="6"/>
      <c r="F472" s="6"/>
      <c r="G472" s="6"/>
      <c r="H472" s="6"/>
      <c r="I472" s="6"/>
      <c r="J472" s="36"/>
      <c r="K472" s="6"/>
      <c r="L472" s="6"/>
      <c r="M472" s="6"/>
      <c r="N472" s="6"/>
      <c r="O472" s="6"/>
      <c r="P472" s="6"/>
      <c r="Q472" s="6"/>
      <c r="R472" s="6"/>
      <c r="S472" s="6"/>
      <c r="T472" s="6"/>
    </row>
    <row r="473" spans="1:20" ht="15.75" customHeight="1">
      <c r="A473" s="6"/>
      <c r="B473" s="6"/>
      <c r="C473" s="6"/>
      <c r="D473" s="6"/>
      <c r="E473" s="6"/>
      <c r="F473" s="6"/>
      <c r="G473" s="6"/>
      <c r="H473" s="6"/>
      <c r="I473" s="6"/>
      <c r="J473" s="36"/>
      <c r="K473" s="6"/>
      <c r="L473" s="6"/>
      <c r="M473" s="6"/>
      <c r="N473" s="6"/>
      <c r="O473" s="6"/>
      <c r="P473" s="6"/>
      <c r="Q473" s="6"/>
      <c r="R473" s="6"/>
      <c r="S473" s="6"/>
      <c r="T473" s="6"/>
    </row>
    <row r="474" spans="1:20" ht="15.75" customHeight="1">
      <c r="A474" s="6"/>
      <c r="B474" s="6"/>
      <c r="C474" s="6"/>
      <c r="D474" s="6"/>
      <c r="E474" s="6"/>
      <c r="F474" s="6"/>
      <c r="G474" s="6"/>
      <c r="H474" s="6"/>
      <c r="I474" s="6"/>
      <c r="J474" s="36"/>
      <c r="K474" s="6"/>
      <c r="L474" s="6"/>
      <c r="M474" s="6"/>
      <c r="N474" s="6"/>
      <c r="O474" s="6"/>
      <c r="P474" s="6"/>
      <c r="Q474" s="6"/>
      <c r="R474" s="6"/>
      <c r="S474" s="6"/>
      <c r="T474" s="6"/>
    </row>
    <row r="475" spans="1:20" ht="15.75" customHeight="1">
      <c r="A475" s="6"/>
      <c r="B475" s="6"/>
      <c r="C475" s="6"/>
      <c r="D475" s="6"/>
      <c r="E475" s="6"/>
      <c r="F475" s="6"/>
      <c r="G475" s="6"/>
      <c r="H475" s="6"/>
      <c r="I475" s="6"/>
      <c r="J475" s="36"/>
      <c r="K475" s="6"/>
      <c r="L475" s="6"/>
      <c r="M475" s="6"/>
      <c r="N475" s="6"/>
      <c r="O475" s="6"/>
      <c r="P475" s="6"/>
      <c r="Q475" s="6"/>
      <c r="R475" s="6"/>
      <c r="S475" s="6"/>
      <c r="T475" s="6"/>
    </row>
    <row r="476" spans="1:20" ht="15.75" customHeight="1">
      <c r="A476" s="6"/>
      <c r="B476" s="6"/>
      <c r="C476" s="6"/>
      <c r="D476" s="6"/>
      <c r="E476" s="6"/>
      <c r="F476" s="6"/>
      <c r="G476" s="6"/>
      <c r="H476" s="6"/>
      <c r="I476" s="6"/>
      <c r="J476" s="36"/>
      <c r="K476" s="6"/>
      <c r="L476" s="6"/>
      <c r="M476" s="6"/>
      <c r="N476" s="6"/>
      <c r="O476" s="6"/>
      <c r="P476" s="6"/>
      <c r="Q476" s="6"/>
      <c r="R476" s="6"/>
      <c r="S476" s="6"/>
      <c r="T476" s="6"/>
    </row>
    <row r="477" spans="1:20" ht="15.75" customHeight="1">
      <c r="A477" s="6"/>
      <c r="B477" s="6"/>
      <c r="C477" s="6"/>
      <c r="D477" s="6"/>
      <c r="E477" s="6"/>
      <c r="F477" s="6"/>
      <c r="G477" s="6"/>
      <c r="H477" s="6"/>
      <c r="I477" s="6"/>
      <c r="J477" s="36"/>
      <c r="K477" s="6"/>
      <c r="L477" s="6"/>
      <c r="M477" s="6"/>
      <c r="N477" s="6"/>
      <c r="O477" s="6"/>
      <c r="P477" s="6"/>
      <c r="Q477" s="6"/>
      <c r="R477" s="6"/>
      <c r="S477" s="6"/>
      <c r="T477" s="6"/>
    </row>
    <row r="478" spans="1:20" ht="15.75" customHeight="1">
      <c r="A478" s="6"/>
      <c r="B478" s="6"/>
      <c r="C478" s="6"/>
      <c r="D478" s="6"/>
      <c r="E478" s="6"/>
      <c r="F478" s="6"/>
      <c r="G478" s="6"/>
      <c r="H478" s="6"/>
      <c r="I478" s="6"/>
      <c r="J478" s="36"/>
      <c r="K478" s="6"/>
      <c r="L478" s="6"/>
      <c r="M478" s="6"/>
      <c r="N478" s="6"/>
      <c r="O478" s="6"/>
      <c r="P478" s="6"/>
      <c r="Q478" s="6"/>
      <c r="R478" s="6"/>
      <c r="S478" s="6"/>
      <c r="T478" s="6"/>
    </row>
    <row r="479" spans="1:20" ht="15.75" customHeight="1">
      <c r="A479" s="6"/>
      <c r="B479" s="6"/>
      <c r="C479" s="6"/>
      <c r="D479" s="6"/>
      <c r="E479" s="6"/>
      <c r="F479" s="6"/>
      <c r="G479" s="6"/>
      <c r="H479" s="6"/>
      <c r="I479" s="6"/>
      <c r="J479" s="36"/>
      <c r="K479" s="6"/>
      <c r="L479" s="6"/>
      <c r="M479" s="6"/>
      <c r="N479" s="6"/>
      <c r="O479" s="6"/>
      <c r="P479" s="6"/>
      <c r="Q479" s="6"/>
      <c r="R479" s="6"/>
      <c r="S479" s="6"/>
      <c r="T479" s="6"/>
    </row>
    <row r="480" spans="1:20" ht="15.75" customHeight="1">
      <c r="A480" s="6"/>
      <c r="B480" s="6"/>
      <c r="C480" s="6"/>
      <c r="D480" s="6"/>
      <c r="E480" s="6"/>
      <c r="F480" s="6"/>
      <c r="G480" s="6"/>
      <c r="H480" s="6"/>
      <c r="I480" s="6"/>
      <c r="J480" s="36"/>
      <c r="K480" s="6"/>
      <c r="L480" s="6"/>
      <c r="M480" s="6"/>
      <c r="N480" s="6"/>
      <c r="O480" s="6"/>
      <c r="P480" s="6"/>
      <c r="Q480" s="6"/>
      <c r="R480" s="6"/>
      <c r="S480" s="6"/>
      <c r="T480" s="6"/>
    </row>
    <row r="481" spans="1:20" ht="15.75" customHeight="1">
      <c r="A481" s="6"/>
      <c r="B481" s="6"/>
      <c r="C481" s="6"/>
      <c r="D481" s="6"/>
      <c r="E481" s="6"/>
      <c r="F481" s="6"/>
      <c r="G481" s="6"/>
      <c r="H481" s="6"/>
      <c r="I481" s="6"/>
      <c r="J481" s="36"/>
      <c r="K481" s="6"/>
      <c r="L481" s="6"/>
      <c r="M481" s="6"/>
      <c r="N481" s="6"/>
      <c r="O481" s="6"/>
      <c r="P481" s="6"/>
      <c r="Q481" s="6"/>
      <c r="R481" s="6"/>
      <c r="S481" s="6"/>
      <c r="T481" s="6"/>
    </row>
    <row r="482" spans="1:20" ht="15.75" customHeight="1">
      <c r="A482" s="6"/>
      <c r="B482" s="6"/>
      <c r="C482" s="6"/>
      <c r="D482" s="6"/>
      <c r="E482" s="6"/>
      <c r="F482" s="6"/>
      <c r="G482" s="6"/>
      <c r="H482" s="6"/>
      <c r="I482" s="6"/>
      <c r="J482" s="36"/>
      <c r="K482" s="6"/>
      <c r="L482" s="6"/>
      <c r="M482" s="6"/>
      <c r="N482" s="6"/>
      <c r="O482" s="6"/>
      <c r="P482" s="6"/>
      <c r="Q482" s="6"/>
      <c r="R482" s="6"/>
      <c r="S482" s="6"/>
      <c r="T482" s="6"/>
    </row>
    <row r="483" spans="1:20" ht="15.75" customHeight="1">
      <c r="A483" s="6"/>
      <c r="B483" s="6"/>
      <c r="C483" s="6"/>
      <c r="D483" s="6"/>
      <c r="E483" s="6"/>
      <c r="F483" s="6"/>
      <c r="G483" s="6"/>
      <c r="H483" s="6"/>
      <c r="I483" s="6"/>
      <c r="J483" s="36"/>
      <c r="K483" s="6"/>
      <c r="L483" s="6"/>
      <c r="M483" s="6"/>
      <c r="N483" s="6"/>
      <c r="O483" s="6"/>
      <c r="P483" s="6"/>
      <c r="Q483" s="6"/>
      <c r="R483" s="6"/>
      <c r="S483" s="6"/>
      <c r="T483" s="6"/>
    </row>
    <row r="484" spans="1:20" ht="15.75" customHeight="1">
      <c r="A484" s="6"/>
      <c r="B484" s="6"/>
      <c r="C484" s="6"/>
      <c r="D484" s="6"/>
      <c r="E484" s="6"/>
      <c r="F484" s="6"/>
      <c r="G484" s="6"/>
      <c r="H484" s="6"/>
      <c r="I484" s="6"/>
      <c r="J484" s="36"/>
      <c r="K484" s="6"/>
      <c r="L484" s="6"/>
      <c r="M484" s="6"/>
      <c r="N484" s="6"/>
      <c r="O484" s="6"/>
      <c r="P484" s="6"/>
      <c r="Q484" s="6"/>
      <c r="R484" s="6"/>
      <c r="S484" s="6"/>
      <c r="T484" s="6"/>
    </row>
    <row r="485" spans="1:20" ht="15.75" customHeight="1">
      <c r="A485" s="6"/>
      <c r="B485" s="6"/>
      <c r="C485" s="6"/>
      <c r="D485" s="6"/>
      <c r="E485" s="6"/>
      <c r="F485" s="6"/>
      <c r="G485" s="6"/>
      <c r="H485" s="6"/>
      <c r="I485" s="6"/>
      <c r="J485" s="36"/>
      <c r="K485" s="6"/>
      <c r="L485" s="6"/>
      <c r="M485" s="6"/>
      <c r="N485" s="6"/>
      <c r="O485" s="6"/>
      <c r="P485" s="6"/>
      <c r="Q485" s="6"/>
      <c r="R485" s="6"/>
      <c r="S485" s="6"/>
      <c r="T485" s="6"/>
    </row>
    <row r="486" spans="1:20" ht="15.75" customHeight="1">
      <c r="A486" s="6"/>
      <c r="B486" s="6"/>
      <c r="C486" s="6"/>
      <c r="D486" s="6"/>
      <c r="E486" s="6"/>
      <c r="F486" s="6"/>
      <c r="G486" s="6"/>
      <c r="H486" s="6"/>
      <c r="I486" s="6"/>
      <c r="J486" s="36"/>
      <c r="K486" s="6"/>
      <c r="L486" s="6"/>
      <c r="M486" s="6"/>
      <c r="N486" s="6"/>
      <c r="O486" s="6"/>
      <c r="P486" s="6"/>
      <c r="Q486" s="6"/>
      <c r="R486" s="6"/>
      <c r="S486" s="6"/>
      <c r="T486" s="6"/>
    </row>
    <row r="487" spans="1:20" ht="15.75" customHeight="1">
      <c r="A487" s="6"/>
      <c r="B487" s="6"/>
      <c r="C487" s="6"/>
      <c r="D487" s="6"/>
      <c r="E487" s="6"/>
      <c r="F487" s="6"/>
      <c r="G487" s="6"/>
      <c r="H487" s="6"/>
      <c r="I487" s="6"/>
      <c r="J487" s="36"/>
      <c r="K487" s="6"/>
      <c r="L487" s="6"/>
      <c r="M487" s="6"/>
      <c r="N487" s="6"/>
      <c r="O487" s="6"/>
      <c r="P487" s="6"/>
      <c r="Q487" s="6"/>
      <c r="R487" s="6"/>
      <c r="S487" s="6"/>
      <c r="T487" s="6"/>
    </row>
    <row r="488" spans="1:20" ht="15.75" customHeight="1">
      <c r="A488" s="6"/>
      <c r="B488" s="6"/>
      <c r="C488" s="6"/>
      <c r="D488" s="6"/>
      <c r="E488" s="6"/>
      <c r="F488" s="6"/>
      <c r="G488" s="6"/>
      <c r="H488" s="6"/>
      <c r="I488" s="6"/>
      <c r="J488" s="36"/>
      <c r="K488" s="6"/>
      <c r="L488" s="6"/>
      <c r="M488" s="6"/>
      <c r="N488" s="6"/>
      <c r="O488" s="6"/>
      <c r="P488" s="6"/>
      <c r="Q488" s="6"/>
      <c r="R488" s="6"/>
      <c r="S488" s="6"/>
      <c r="T488" s="6"/>
    </row>
    <row r="489" spans="1:20" ht="15.75" customHeight="1">
      <c r="A489" s="6"/>
      <c r="B489" s="6"/>
      <c r="C489" s="6"/>
      <c r="D489" s="6"/>
      <c r="E489" s="6"/>
      <c r="F489" s="6"/>
      <c r="G489" s="6"/>
      <c r="H489" s="6"/>
      <c r="I489" s="6"/>
      <c r="J489" s="36"/>
      <c r="K489" s="6"/>
      <c r="L489" s="6"/>
      <c r="M489" s="6"/>
      <c r="N489" s="6"/>
      <c r="O489" s="6"/>
      <c r="P489" s="6"/>
      <c r="Q489" s="6"/>
      <c r="R489" s="6"/>
      <c r="S489" s="6"/>
      <c r="T489" s="6"/>
    </row>
    <row r="490" spans="1:20" ht="15.75" customHeight="1">
      <c r="A490" s="6"/>
      <c r="B490" s="6"/>
      <c r="C490" s="6"/>
      <c r="D490" s="6"/>
      <c r="E490" s="6"/>
      <c r="F490" s="6"/>
      <c r="G490" s="6"/>
      <c r="H490" s="6"/>
      <c r="I490" s="6"/>
      <c r="J490" s="36"/>
      <c r="K490" s="6"/>
      <c r="L490" s="6"/>
      <c r="M490" s="6"/>
      <c r="N490" s="6"/>
      <c r="O490" s="6"/>
      <c r="P490" s="6"/>
      <c r="Q490" s="6"/>
      <c r="R490" s="6"/>
      <c r="S490" s="6"/>
      <c r="T490" s="6"/>
    </row>
    <row r="491" spans="1:20" ht="15.75" customHeight="1">
      <c r="A491" s="6"/>
      <c r="B491" s="6"/>
      <c r="C491" s="6"/>
      <c r="D491" s="6"/>
      <c r="E491" s="6"/>
      <c r="F491" s="6"/>
      <c r="G491" s="6"/>
      <c r="H491" s="6"/>
      <c r="I491" s="6"/>
      <c r="J491" s="36"/>
      <c r="K491" s="6"/>
      <c r="L491" s="6"/>
      <c r="M491" s="6"/>
      <c r="N491" s="6"/>
      <c r="O491" s="6"/>
      <c r="P491" s="6"/>
      <c r="Q491" s="6"/>
      <c r="R491" s="6"/>
      <c r="S491" s="6"/>
      <c r="T491" s="6"/>
    </row>
    <row r="492" spans="1:20" ht="15.75" customHeight="1">
      <c r="A492" s="6"/>
      <c r="B492" s="6"/>
      <c r="C492" s="6"/>
      <c r="D492" s="6"/>
      <c r="E492" s="6"/>
      <c r="F492" s="6"/>
      <c r="G492" s="6"/>
      <c r="H492" s="6"/>
      <c r="I492" s="6"/>
      <c r="J492" s="36"/>
      <c r="K492" s="6"/>
      <c r="L492" s="6"/>
      <c r="M492" s="6"/>
      <c r="N492" s="6"/>
      <c r="O492" s="6"/>
      <c r="P492" s="6"/>
      <c r="Q492" s="6"/>
      <c r="R492" s="6"/>
      <c r="S492" s="6"/>
      <c r="T492" s="6"/>
    </row>
    <row r="493" spans="1:20" ht="15.75" customHeight="1">
      <c r="A493" s="6"/>
      <c r="B493" s="6"/>
      <c r="C493" s="6"/>
      <c r="D493" s="6"/>
      <c r="E493" s="6"/>
      <c r="F493" s="6"/>
      <c r="G493" s="6"/>
      <c r="H493" s="6"/>
      <c r="I493" s="6"/>
      <c r="J493" s="36"/>
      <c r="K493" s="6"/>
      <c r="L493" s="6"/>
      <c r="M493" s="6"/>
      <c r="N493" s="6"/>
      <c r="O493" s="6"/>
      <c r="P493" s="6"/>
      <c r="Q493" s="6"/>
      <c r="R493" s="6"/>
      <c r="S493" s="6"/>
      <c r="T493" s="6"/>
    </row>
    <row r="494" spans="1:20" ht="15.75" customHeight="1">
      <c r="A494" s="6"/>
      <c r="B494" s="6"/>
      <c r="C494" s="6"/>
      <c r="D494" s="6"/>
      <c r="E494" s="6"/>
      <c r="F494" s="6"/>
      <c r="G494" s="6"/>
      <c r="H494" s="6"/>
      <c r="I494" s="6"/>
      <c r="J494" s="36"/>
      <c r="K494" s="6"/>
      <c r="L494" s="6"/>
      <c r="M494" s="6"/>
      <c r="N494" s="6"/>
      <c r="O494" s="6"/>
      <c r="P494" s="6"/>
      <c r="Q494" s="6"/>
      <c r="R494" s="6"/>
      <c r="S494" s="6"/>
      <c r="T494" s="6"/>
    </row>
    <row r="495" spans="1:20" ht="15.75" customHeight="1">
      <c r="A495" s="6"/>
      <c r="B495" s="6"/>
      <c r="C495" s="6"/>
      <c r="D495" s="6"/>
      <c r="E495" s="6"/>
      <c r="F495" s="6"/>
      <c r="G495" s="6"/>
      <c r="H495" s="6"/>
      <c r="I495" s="6"/>
      <c r="J495" s="36"/>
      <c r="K495" s="6"/>
      <c r="L495" s="6"/>
      <c r="M495" s="6"/>
      <c r="N495" s="6"/>
      <c r="O495" s="6"/>
      <c r="P495" s="6"/>
      <c r="Q495" s="6"/>
      <c r="R495" s="6"/>
      <c r="S495" s="6"/>
      <c r="T495" s="6"/>
    </row>
    <row r="496" spans="1:20" ht="15.75" customHeight="1">
      <c r="A496" s="6"/>
      <c r="B496" s="6"/>
      <c r="C496" s="6"/>
      <c r="D496" s="6"/>
      <c r="E496" s="6"/>
      <c r="F496" s="6"/>
      <c r="G496" s="6"/>
      <c r="H496" s="6"/>
      <c r="I496" s="6"/>
      <c r="J496" s="36"/>
      <c r="K496" s="6"/>
      <c r="L496" s="6"/>
      <c r="M496" s="6"/>
      <c r="N496" s="6"/>
      <c r="O496" s="6"/>
      <c r="P496" s="6"/>
      <c r="Q496" s="6"/>
      <c r="R496" s="6"/>
      <c r="S496" s="6"/>
      <c r="T496" s="6"/>
    </row>
    <row r="497" spans="1:20" ht="15.75" customHeight="1">
      <c r="A497" s="6"/>
      <c r="B497" s="6"/>
      <c r="C497" s="6"/>
      <c r="D497" s="6"/>
      <c r="E497" s="6"/>
      <c r="F497" s="6"/>
      <c r="G497" s="6"/>
      <c r="H497" s="6"/>
      <c r="I497" s="6"/>
      <c r="J497" s="36"/>
      <c r="K497" s="6"/>
      <c r="L497" s="6"/>
      <c r="M497" s="6"/>
      <c r="N497" s="6"/>
      <c r="O497" s="6"/>
      <c r="P497" s="6"/>
      <c r="Q497" s="6"/>
      <c r="R497" s="6"/>
      <c r="S497" s="6"/>
      <c r="T497" s="6"/>
    </row>
    <row r="498" spans="1:20" ht="15.75" customHeight="1">
      <c r="A498" s="6"/>
      <c r="B498" s="6"/>
      <c r="C498" s="6"/>
      <c r="D498" s="6"/>
      <c r="E498" s="6"/>
      <c r="F498" s="6"/>
      <c r="G498" s="6"/>
      <c r="H498" s="6"/>
      <c r="I498" s="6"/>
      <c r="J498" s="36"/>
      <c r="K498" s="6"/>
      <c r="L498" s="6"/>
      <c r="M498" s="6"/>
      <c r="N498" s="6"/>
      <c r="O498" s="6"/>
      <c r="P498" s="6"/>
      <c r="Q498" s="6"/>
      <c r="R498" s="6"/>
      <c r="S498" s="6"/>
      <c r="T498" s="6"/>
    </row>
    <row r="499" spans="1:20" ht="15.75" customHeight="1">
      <c r="A499" s="6"/>
      <c r="B499" s="6"/>
      <c r="C499" s="6"/>
      <c r="D499" s="6"/>
      <c r="E499" s="6"/>
      <c r="F499" s="6"/>
      <c r="G499" s="6"/>
      <c r="H499" s="6"/>
      <c r="I499" s="6"/>
      <c r="J499" s="36"/>
      <c r="K499" s="6"/>
      <c r="L499" s="6"/>
      <c r="M499" s="6"/>
      <c r="N499" s="6"/>
      <c r="O499" s="6"/>
      <c r="P499" s="6"/>
      <c r="Q499" s="6"/>
      <c r="R499" s="6"/>
      <c r="S499" s="6"/>
      <c r="T499" s="6"/>
    </row>
    <row r="500" spans="1:20" ht="15.75" customHeight="1">
      <c r="A500" s="6"/>
      <c r="B500" s="6"/>
      <c r="C500" s="6"/>
      <c r="D500" s="6"/>
      <c r="E500" s="6"/>
      <c r="F500" s="6"/>
      <c r="G500" s="6"/>
      <c r="H500" s="6"/>
      <c r="I500" s="6"/>
      <c r="J500" s="36"/>
      <c r="K500" s="6"/>
      <c r="L500" s="6"/>
      <c r="M500" s="6"/>
      <c r="N500" s="6"/>
      <c r="O500" s="6"/>
      <c r="P500" s="6"/>
      <c r="Q500" s="6"/>
      <c r="R500" s="6"/>
      <c r="S500" s="6"/>
      <c r="T500" s="6"/>
    </row>
    <row r="501" spans="1:20" ht="15.75" customHeight="1">
      <c r="A501" s="6"/>
      <c r="B501" s="6"/>
      <c r="C501" s="6"/>
      <c r="D501" s="6"/>
      <c r="E501" s="6"/>
      <c r="F501" s="6"/>
      <c r="G501" s="6"/>
      <c r="H501" s="6"/>
      <c r="I501" s="6"/>
      <c r="J501" s="36"/>
      <c r="K501" s="6"/>
      <c r="L501" s="6"/>
      <c r="M501" s="6"/>
      <c r="N501" s="6"/>
      <c r="O501" s="6"/>
      <c r="P501" s="6"/>
      <c r="Q501" s="6"/>
      <c r="R501" s="6"/>
      <c r="S501" s="6"/>
      <c r="T501" s="6"/>
    </row>
    <row r="502" spans="1:20" ht="15.75" customHeight="1">
      <c r="A502" s="6"/>
      <c r="B502" s="6"/>
      <c r="C502" s="6"/>
      <c r="D502" s="6"/>
      <c r="E502" s="6"/>
      <c r="F502" s="6"/>
      <c r="G502" s="6"/>
      <c r="H502" s="6"/>
      <c r="I502" s="6"/>
      <c r="J502" s="36"/>
      <c r="K502" s="6"/>
      <c r="L502" s="6"/>
      <c r="M502" s="6"/>
      <c r="N502" s="6"/>
      <c r="O502" s="6"/>
      <c r="P502" s="6"/>
      <c r="Q502" s="6"/>
      <c r="R502" s="6"/>
      <c r="S502" s="6"/>
      <c r="T502" s="6"/>
    </row>
    <row r="503" spans="1:20" ht="15.75" customHeight="1">
      <c r="A503" s="6"/>
      <c r="B503" s="6"/>
      <c r="C503" s="6"/>
      <c r="D503" s="6"/>
      <c r="E503" s="6"/>
      <c r="F503" s="6"/>
      <c r="G503" s="6"/>
      <c r="H503" s="6"/>
      <c r="I503" s="6"/>
      <c r="J503" s="36"/>
      <c r="K503" s="6"/>
      <c r="L503" s="6"/>
      <c r="M503" s="6"/>
      <c r="N503" s="6"/>
      <c r="O503" s="6"/>
      <c r="P503" s="6"/>
      <c r="Q503" s="6"/>
      <c r="R503" s="6"/>
      <c r="S503" s="6"/>
      <c r="T503" s="6"/>
    </row>
    <row r="504" spans="1:20" ht="15.75" customHeight="1">
      <c r="A504" s="6"/>
      <c r="B504" s="6"/>
      <c r="C504" s="6"/>
      <c r="D504" s="6"/>
      <c r="E504" s="6"/>
      <c r="F504" s="6"/>
      <c r="G504" s="6"/>
      <c r="H504" s="6"/>
      <c r="I504" s="6"/>
      <c r="J504" s="36"/>
      <c r="K504" s="6"/>
      <c r="L504" s="6"/>
      <c r="M504" s="6"/>
      <c r="N504" s="6"/>
      <c r="O504" s="6"/>
      <c r="P504" s="6"/>
      <c r="Q504" s="6"/>
      <c r="R504" s="6"/>
      <c r="S504" s="6"/>
      <c r="T504" s="6"/>
    </row>
    <row r="505" spans="1:20" ht="15.75" customHeight="1">
      <c r="A505" s="6"/>
      <c r="B505" s="6"/>
      <c r="C505" s="6"/>
      <c r="D505" s="6"/>
      <c r="E505" s="6"/>
      <c r="F505" s="6"/>
      <c r="G505" s="6"/>
      <c r="H505" s="6"/>
      <c r="I505" s="6"/>
      <c r="J505" s="36"/>
      <c r="K505" s="6"/>
      <c r="L505" s="6"/>
      <c r="M505" s="6"/>
      <c r="N505" s="6"/>
      <c r="O505" s="6"/>
      <c r="P505" s="6"/>
      <c r="Q505" s="6"/>
      <c r="R505" s="6"/>
      <c r="S505" s="6"/>
      <c r="T505" s="6"/>
    </row>
    <row r="506" spans="1:20" ht="15.75" customHeight="1">
      <c r="A506" s="6"/>
      <c r="B506" s="6"/>
      <c r="C506" s="6"/>
      <c r="D506" s="6"/>
      <c r="E506" s="6"/>
      <c r="F506" s="6"/>
      <c r="G506" s="6"/>
      <c r="H506" s="6"/>
      <c r="I506" s="6"/>
      <c r="J506" s="36"/>
      <c r="K506" s="6"/>
      <c r="L506" s="6"/>
      <c r="M506" s="6"/>
      <c r="N506" s="6"/>
      <c r="O506" s="6"/>
      <c r="P506" s="6"/>
      <c r="Q506" s="6"/>
      <c r="R506" s="6"/>
      <c r="S506" s="6"/>
      <c r="T506" s="6"/>
    </row>
    <row r="507" spans="1:20" ht="15.75" customHeight="1">
      <c r="A507" s="6"/>
      <c r="B507" s="6"/>
      <c r="C507" s="6"/>
      <c r="D507" s="6"/>
      <c r="E507" s="6"/>
      <c r="F507" s="6"/>
      <c r="G507" s="6"/>
      <c r="H507" s="6"/>
      <c r="I507" s="6"/>
      <c r="J507" s="36"/>
      <c r="K507" s="6"/>
      <c r="L507" s="6"/>
      <c r="M507" s="6"/>
      <c r="N507" s="6"/>
      <c r="O507" s="6"/>
      <c r="P507" s="6"/>
      <c r="Q507" s="6"/>
      <c r="R507" s="6"/>
      <c r="S507" s="6"/>
      <c r="T507" s="6"/>
    </row>
    <row r="508" spans="1:20" ht="15.75" customHeight="1">
      <c r="A508" s="6"/>
      <c r="B508" s="6"/>
      <c r="C508" s="6"/>
      <c r="D508" s="6"/>
      <c r="E508" s="6"/>
      <c r="F508" s="6"/>
      <c r="G508" s="6"/>
      <c r="H508" s="6"/>
      <c r="I508" s="6"/>
      <c r="J508" s="36"/>
      <c r="K508" s="6"/>
      <c r="L508" s="6"/>
      <c r="M508" s="6"/>
      <c r="N508" s="6"/>
      <c r="O508" s="6"/>
      <c r="P508" s="6"/>
      <c r="Q508" s="6"/>
      <c r="R508" s="6"/>
      <c r="S508" s="6"/>
      <c r="T508" s="6"/>
    </row>
    <row r="509" spans="1:20" ht="15.75" customHeight="1">
      <c r="A509" s="6"/>
      <c r="B509" s="6"/>
      <c r="C509" s="6"/>
      <c r="D509" s="6"/>
      <c r="E509" s="6"/>
      <c r="F509" s="6"/>
      <c r="G509" s="6"/>
      <c r="H509" s="6"/>
      <c r="I509" s="6"/>
      <c r="J509" s="36"/>
      <c r="K509" s="6"/>
      <c r="L509" s="6"/>
      <c r="M509" s="6"/>
      <c r="N509" s="6"/>
      <c r="O509" s="6"/>
      <c r="P509" s="6"/>
      <c r="Q509" s="6"/>
      <c r="R509" s="6"/>
      <c r="S509" s="6"/>
      <c r="T509" s="6"/>
    </row>
    <row r="510" spans="1:20" ht="15.75" customHeight="1">
      <c r="A510" s="6"/>
      <c r="B510" s="6"/>
      <c r="C510" s="6"/>
      <c r="D510" s="6"/>
      <c r="E510" s="6"/>
      <c r="F510" s="6"/>
      <c r="G510" s="6"/>
      <c r="H510" s="6"/>
      <c r="I510" s="6"/>
      <c r="J510" s="36"/>
      <c r="K510" s="6"/>
      <c r="L510" s="6"/>
      <c r="M510" s="6"/>
      <c r="N510" s="6"/>
      <c r="O510" s="6"/>
      <c r="P510" s="6"/>
      <c r="Q510" s="6"/>
      <c r="R510" s="6"/>
      <c r="S510" s="6"/>
      <c r="T510" s="6"/>
    </row>
    <row r="511" spans="1:20" ht="15.75" customHeight="1">
      <c r="A511" s="6"/>
      <c r="B511" s="6"/>
      <c r="C511" s="6"/>
      <c r="D511" s="6"/>
      <c r="E511" s="6"/>
      <c r="F511" s="6"/>
      <c r="G511" s="6"/>
      <c r="H511" s="6"/>
      <c r="I511" s="6"/>
      <c r="J511" s="36"/>
      <c r="K511" s="6"/>
      <c r="L511" s="6"/>
      <c r="M511" s="6"/>
      <c r="N511" s="6"/>
      <c r="O511" s="6"/>
      <c r="P511" s="6"/>
      <c r="Q511" s="6"/>
      <c r="R511" s="6"/>
      <c r="S511" s="6"/>
      <c r="T511" s="6"/>
    </row>
    <row r="512" spans="1:20" ht="15.75" customHeight="1">
      <c r="A512" s="6"/>
      <c r="B512" s="6"/>
      <c r="C512" s="6"/>
      <c r="D512" s="6"/>
      <c r="E512" s="6"/>
      <c r="F512" s="6"/>
      <c r="G512" s="6"/>
      <c r="H512" s="6"/>
      <c r="I512" s="6"/>
      <c r="J512" s="36"/>
      <c r="K512" s="6"/>
      <c r="L512" s="6"/>
      <c r="M512" s="6"/>
      <c r="N512" s="6"/>
      <c r="O512" s="6"/>
      <c r="P512" s="6"/>
      <c r="Q512" s="6"/>
      <c r="R512" s="6"/>
      <c r="S512" s="6"/>
      <c r="T512" s="6"/>
    </row>
    <row r="513" spans="1:20" ht="15.75" customHeight="1">
      <c r="A513" s="6"/>
      <c r="B513" s="6"/>
      <c r="C513" s="6"/>
      <c r="D513" s="6"/>
      <c r="E513" s="6"/>
      <c r="F513" s="6"/>
      <c r="G513" s="6"/>
      <c r="H513" s="6"/>
      <c r="I513" s="6"/>
      <c r="J513" s="36"/>
      <c r="K513" s="6"/>
      <c r="L513" s="6"/>
      <c r="M513" s="6"/>
      <c r="N513" s="6"/>
      <c r="O513" s="6"/>
      <c r="P513" s="6"/>
      <c r="Q513" s="6"/>
      <c r="R513" s="6"/>
      <c r="S513" s="6"/>
      <c r="T513" s="6"/>
    </row>
    <row r="514" spans="1:20" ht="15.75" customHeight="1">
      <c r="A514" s="6"/>
      <c r="B514" s="6"/>
      <c r="C514" s="6"/>
      <c r="D514" s="6"/>
      <c r="E514" s="6"/>
      <c r="F514" s="6"/>
      <c r="G514" s="6"/>
      <c r="H514" s="6"/>
      <c r="I514" s="6"/>
      <c r="J514" s="36"/>
      <c r="K514" s="6"/>
      <c r="L514" s="6"/>
      <c r="M514" s="6"/>
      <c r="N514" s="6"/>
      <c r="O514" s="6"/>
      <c r="P514" s="6"/>
      <c r="Q514" s="6"/>
      <c r="R514" s="6"/>
      <c r="S514" s="6"/>
      <c r="T514" s="6"/>
    </row>
    <row r="515" spans="1:20" ht="15.75" customHeight="1">
      <c r="A515" s="6"/>
      <c r="B515" s="6"/>
      <c r="C515" s="6"/>
      <c r="D515" s="6"/>
      <c r="E515" s="6"/>
      <c r="F515" s="6"/>
      <c r="G515" s="6"/>
      <c r="H515" s="6"/>
      <c r="I515" s="6"/>
      <c r="J515" s="36"/>
      <c r="K515" s="6"/>
      <c r="L515" s="6"/>
      <c r="M515" s="6"/>
      <c r="N515" s="6"/>
      <c r="O515" s="6"/>
      <c r="P515" s="6"/>
      <c r="Q515" s="6"/>
      <c r="R515" s="6"/>
      <c r="S515" s="6"/>
      <c r="T515" s="6"/>
    </row>
    <row r="516" spans="1:20" ht="15.75" customHeight="1">
      <c r="A516" s="6"/>
      <c r="B516" s="6"/>
      <c r="C516" s="6"/>
      <c r="D516" s="6"/>
      <c r="E516" s="6"/>
      <c r="F516" s="6"/>
      <c r="G516" s="6"/>
      <c r="H516" s="6"/>
      <c r="I516" s="6"/>
      <c r="J516" s="36"/>
      <c r="K516" s="6"/>
      <c r="L516" s="6"/>
      <c r="M516" s="6"/>
      <c r="N516" s="6"/>
      <c r="O516" s="6"/>
      <c r="P516" s="6"/>
      <c r="Q516" s="6"/>
      <c r="R516" s="6"/>
      <c r="S516" s="6"/>
      <c r="T516" s="6"/>
    </row>
    <row r="517" spans="1:20" ht="15.75" customHeight="1">
      <c r="A517" s="6"/>
      <c r="B517" s="6"/>
      <c r="C517" s="6"/>
      <c r="D517" s="6"/>
      <c r="E517" s="6"/>
      <c r="F517" s="6"/>
      <c r="G517" s="6"/>
      <c r="H517" s="6"/>
      <c r="I517" s="6"/>
      <c r="J517" s="36"/>
      <c r="K517" s="6"/>
      <c r="L517" s="6"/>
      <c r="M517" s="6"/>
      <c r="N517" s="6"/>
      <c r="O517" s="6"/>
      <c r="P517" s="6"/>
      <c r="Q517" s="6"/>
      <c r="R517" s="6"/>
      <c r="S517" s="6"/>
      <c r="T517" s="6"/>
    </row>
    <row r="518" spans="1:20" ht="15.75" customHeight="1">
      <c r="A518" s="6"/>
      <c r="B518" s="6"/>
      <c r="C518" s="6"/>
      <c r="D518" s="6"/>
      <c r="E518" s="6"/>
      <c r="F518" s="6"/>
      <c r="G518" s="6"/>
      <c r="H518" s="6"/>
      <c r="I518" s="6"/>
      <c r="J518" s="36"/>
      <c r="K518" s="6"/>
      <c r="L518" s="6"/>
      <c r="M518" s="6"/>
      <c r="N518" s="6"/>
      <c r="O518" s="6"/>
      <c r="P518" s="6"/>
      <c r="Q518" s="6"/>
      <c r="R518" s="6"/>
      <c r="S518" s="6"/>
      <c r="T518" s="6"/>
    </row>
    <row r="519" spans="1:20" ht="15.75" customHeight="1">
      <c r="A519" s="6"/>
      <c r="B519" s="6"/>
      <c r="C519" s="6"/>
      <c r="D519" s="6"/>
      <c r="E519" s="6"/>
      <c r="F519" s="6"/>
      <c r="G519" s="6"/>
      <c r="H519" s="6"/>
      <c r="I519" s="6"/>
      <c r="J519" s="36"/>
      <c r="K519" s="6"/>
      <c r="L519" s="6"/>
      <c r="M519" s="6"/>
      <c r="N519" s="6"/>
      <c r="O519" s="6"/>
      <c r="P519" s="6"/>
      <c r="Q519" s="6"/>
      <c r="R519" s="6"/>
      <c r="S519" s="6"/>
      <c r="T519" s="6"/>
    </row>
    <row r="520" spans="1:20" ht="15.75" customHeight="1">
      <c r="A520" s="6"/>
      <c r="B520" s="6"/>
      <c r="C520" s="6"/>
      <c r="D520" s="6"/>
      <c r="E520" s="6"/>
      <c r="F520" s="6"/>
      <c r="G520" s="6"/>
      <c r="H520" s="6"/>
      <c r="I520" s="6"/>
      <c r="J520" s="36"/>
      <c r="K520" s="6"/>
      <c r="L520" s="6"/>
      <c r="M520" s="6"/>
      <c r="N520" s="6"/>
      <c r="O520" s="6"/>
      <c r="P520" s="6"/>
      <c r="Q520" s="6"/>
      <c r="R520" s="6"/>
      <c r="S520" s="6"/>
      <c r="T520" s="6"/>
    </row>
    <row r="521" spans="1:20" ht="15.75" customHeight="1">
      <c r="A521" s="6"/>
      <c r="B521" s="6"/>
      <c r="C521" s="6"/>
      <c r="D521" s="6"/>
      <c r="E521" s="6"/>
      <c r="F521" s="6"/>
      <c r="G521" s="6"/>
      <c r="H521" s="6"/>
      <c r="I521" s="6"/>
      <c r="J521" s="36"/>
      <c r="K521" s="6"/>
      <c r="L521" s="6"/>
      <c r="M521" s="6"/>
      <c r="N521" s="6"/>
      <c r="O521" s="6"/>
      <c r="P521" s="6"/>
      <c r="Q521" s="6"/>
      <c r="R521" s="6"/>
      <c r="S521" s="6"/>
      <c r="T521" s="6"/>
    </row>
    <row r="522" spans="1:20" ht="15.75" customHeight="1">
      <c r="A522" s="6"/>
      <c r="B522" s="6"/>
      <c r="C522" s="6"/>
      <c r="D522" s="6"/>
      <c r="E522" s="6"/>
      <c r="F522" s="6"/>
      <c r="G522" s="6"/>
      <c r="H522" s="6"/>
      <c r="I522" s="6"/>
      <c r="J522" s="36"/>
      <c r="K522" s="6"/>
      <c r="L522" s="6"/>
      <c r="M522" s="6"/>
      <c r="N522" s="6"/>
      <c r="O522" s="6"/>
      <c r="P522" s="6"/>
      <c r="Q522" s="6"/>
      <c r="R522" s="6"/>
      <c r="S522" s="6"/>
      <c r="T522" s="6"/>
    </row>
    <row r="523" spans="1:20" ht="15.75" customHeight="1">
      <c r="A523" s="6"/>
      <c r="B523" s="6"/>
      <c r="C523" s="6"/>
      <c r="D523" s="6"/>
      <c r="E523" s="6"/>
      <c r="F523" s="6"/>
      <c r="G523" s="6"/>
      <c r="H523" s="6"/>
      <c r="I523" s="6"/>
      <c r="J523" s="36"/>
      <c r="K523" s="6"/>
      <c r="L523" s="6"/>
      <c r="M523" s="6"/>
      <c r="N523" s="6"/>
      <c r="O523" s="6"/>
      <c r="P523" s="6"/>
      <c r="Q523" s="6"/>
      <c r="R523" s="6"/>
      <c r="S523" s="6"/>
      <c r="T523" s="6"/>
    </row>
    <row r="524" spans="1:20" ht="15.75" customHeight="1">
      <c r="A524" s="6"/>
      <c r="B524" s="6"/>
      <c r="C524" s="6"/>
      <c r="D524" s="6"/>
      <c r="E524" s="6"/>
      <c r="F524" s="6"/>
      <c r="G524" s="6"/>
      <c r="H524" s="6"/>
      <c r="I524" s="6"/>
      <c r="J524" s="36"/>
      <c r="K524" s="6"/>
      <c r="L524" s="6"/>
      <c r="M524" s="6"/>
      <c r="N524" s="6"/>
      <c r="O524" s="6"/>
      <c r="P524" s="6"/>
      <c r="Q524" s="6"/>
      <c r="R524" s="6"/>
      <c r="S524" s="6"/>
      <c r="T524" s="6"/>
    </row>
    <row r="525" spans="1:20" ht="15.75" customHeight="1">
      <c r="A525" s="6"/>
      <c r="B525" s="6"/>
      <c r="C525" s="6"/>
      <c r="D525" s="6"/>
      <c r="E525" s="6"/>
      <c r="F525" s="6"/>
      <c r="G525" s="6"/>
      <c r="H525" s="6"/>
      <c r="I525" s="6"/>
      <c r="J525" s="36"/>
      <c r="K525" s="6"/>
      <c r="L525" s="6"/>
      <c r="M525" s="6"/>
      <c r="N525" s="6"/>
      <c r="O525" s="6"/>
      <c r="P525" s="6"/>
      <c r="Q525" s="6"/>
      <c r="R525" s="6"/>
      <c r="S525" s="6"/>
      <c r="T525" s="6"/>
    </row>
    <row r="526" spans="1:20" ht="15.75" customHeight="1">
      <c r="A526" s="6"/>
      <c r="B526" s="6"/>
      <c r="C526" s="6"/>
      <c r="D526" s="6"/>
      <c r="E526" s="6"/>
      <c r="F526" s="6"/>
      <c r="G526" s="6"/>
      <c r="H526" s="6"/>
      <c r="I526" s="6"/>
      <c r="J526" s="36"/>
      <c r="K526" s="6"/>
      <c r="L526" s="6"/>
      <c r="M526" s="6"/>
      <c r="N526" s="6"/>
      <c r="O526" s="6"/>
      <c r="P526" s="6"/>
      <c r="Q526" s="6"/>
      <c r="R526" s="6"/>
      <c r="S526" s="6"/>
      <c r="T526" s="6"/>
    </row>
    <row r="527" spans="1:20" ht="15.75" customHeight="1">
      <c r="A527" s="6"/>
      <c r="B527" s="6"/>
      <c r="C527" s="6"/>
      <c r="D527" s="6"/>
      <c r="E527" s="6"/>
      <c r="F527" s="6"/>
      <c r="G527" s="6"/>
      <c r="H527" s="6"/>
      <c r="I527" s="6"/>
      <c r="J527" s="36"/>
      <c r="K527" s="6"/>
      <c r="L527" s="6"/>
      <c r="M527" s="6"/>
      <c r="N527" s="6"/>
      <c r="O527" s="6"/>
      <c r="P527" s="6"/>
      <c r="Q527" s="6"/>
      <c r="R527" s="6"/>
      <c r="S527" s="6"/>
      <c r="T527" s="6"/>
    </row>
    <row r="528" spans="1:20" ht="15.75" customHeight="1">
      <c r="A528" s="6"/>
      <c r="B528" s="6"/>
      <c r="C528" s="6"/>
      <c r="D528" s="6"/>
      <c r="E528" s="6"/>
      <c r="F528" s="6"/>
      <c r="G528" s="6"/>
      <c r="H528" s="6"/>
      <c r="I528" s="6"/>
      <c r="J528" s="36"/>
      <c r="K528" s="6"/>
      <c r="L528" s="6"/>
      <c r="M528" s="6"/>
      <c r="N528" s="6"/>
      <c r="O528" s="6"/>
      <c r="P528" s="6"/>
      <c r="Q528" s="6"/>
      <c r="R528" s="6"/>
      <c r="S528" s="6"/>
      <c r="T528" s="6"/>
    </row>
    <row r="529" spans="1:20" ht="15.75" customHeight="1">
      <c r="A529" s="6"/>
      <c r="B529" s="6"/>
      <c r="C529" s="6"/>
      <c r="D529" s="6"/>
      <c r="E529" s="6"/>
      <c r="F529" s="6"/>
      <c r="G529" s="6"/>
      <c r="H529" s="6"/>
      <c r="I529" s="6"/>
      <c r="J529" s="36"/>
      <c r="K529" s="6"/>
      <c r="L529" s="6"/>
      <c r="M529" s="6"/>
      <c r="N529" s="6"/>
      <c r="O529" s="6"/>
      <c r="P529" s="6"/>
      <c r="Q529" s="6"/>
      <c r="R529" s="6"/>
      <c r="S529" s="6"/>
      <c r="T529" s="6"/>
    </row>
    <row r="530" spans="1:20" ht="15.75" customHeight="1">
      <c r="A530" s="6"/>
      <c r="B530" s="6"/>
      <c r="C530" s="6"/>
      <c r="D530" s="6"/>
      <c r="E530" s="6"/>
      <c r="F530" s="6"/>
      <c r="G530" s="6"/>
      <c r="H530" s="6"/>
      <c r="I530" s="6"/>
      <c r="J530" s="36"/>
      <c r="K530" s="6"/>
      <c r="L530" s="6"/>
      <c r="M530" s="6"/>
      <c r="N530" s="6"/>
      <c r="O530" s="6"/>
      <c r="P530" s="6"/>
      <c r="Q530" s="6"/>
      <c r="R530" s="6"/>
      <c r="S530" s="6"/>
      <c r="T530" s="6"/>
    </row>
    <row r="531" spans="1:20" ht="15.75" customHeight="1">
      <c r="A531" s="6"/>
      <c r="B531" s="6"/>
      <c r="C531" s="6"/>
      <c r="D531" s="6"/>
      <c r="E531" s="6"/>
      <c r="F531" s="6"/>
      <c r="G531" s="6"/>
      <c r="H531" s="6"/>
      <c r="I531" s="6"/>
      <c r="J531" s="36"/>
      <c r="K531" s="6"/>
      <c r="L531" s="6"/>
      <c r="M531" s="6"/>
      <c r="N531" s="6"/>
      <c r="O531" s="6"/>
      <c r="P531" s="6"/>
      <c r="Q531" s="6"/>
      <c r="R531" s="6"/>
      <c r="S531" s="6"/>
      <c r="T531" s="6"/>
    </row>
    <row r="532" spans="1:20" ht="15.75" customHeight="1">
      <c r="A532" s="6"/>
      <c r="B532" s="6"/>
      <c r="C532" s="6"/>
      <c r="D532" s="6"/>
      <c r="E532" s="6"/>
      <c r="F532" s="6"/>
      <c r="G532" s="6"/>
      <c r="H532" s="6"/>
      <c r="I532" s="6"/>
      <c r="J532" s="36"/>
      <c r="K532" s="6"/>
      <c r="L532" s="6"/>
      <c r="M532" s="6"/>
      <c r="N532" s="6"/>
      <c r="O532" s="6"/>
      <c r="P532" s="6"/>
      <c r="Q532" s="6"/>
      <c r="R532" s="6"/>
      <c r="S532" s="6"/>
      <c r="T532" s="6"/>
    </row>
    <row r="533" spans="1:20" ht="15.75" customHeight="1">
      <c r="A533" s="6"/>
      <c r="B533" s="6"/>
      <c r="C533" s="6"/>
      <c r="D533" s="6"/>
      <c r="E533" s="6"/>
      <c r="F533" s="6"/>
      <c r="G533" s="6"/>
      <c r="H533" s="6"/>
      <c r="I533" s="6"/>
      <c r="J533" s="36"/>
      <c r="K533" s="6"/>
      <c r="L533" s="6"/>
      <c r="M533" s="6"/>
      <c r="N533" s="6"/>
      <c r="O533" s="6"/>
      <c r="P533" s="6"/>
      <c r="Q533" s="6"/>
      <c r="R533" s="6"/>
      <c r="S533" s="6"/>
      <c r="T533" s="6"/>
    </row>
    <row r="534" spans="1:20" ht="15.75" customHeight="1">
      <c r="A534" s="6"/>
      <c r="B534" s="6"/>
      <c r="C534" s="6"/>
      <c r="D534" s="6"/>
      <c r="E534" s="6"/>
      <c r="F534" s="6"/>
      <c r="G534" s="6"/>
      <c r="H534" s="6"/>
      <c r="I534" s="6"/>
      <c r="J534" s="36"/>
      <c r="K534" s="6"/>
      <c r="L534" s="6"/>
      <c r="M534" s="6"/>
      <c r="N534" s="6"/>
      <c r="O534" s="6"/>
      <c r="P534" s="6"/>
      <c r="Q534" s="6"/>
      <c r="R534" s="6"/>
      <c r="S534" s="6"/>
      <c r="T534" s="6"/>
    </row>
    <row r="535" spans="1:20" ht="15.75" customHeight="1">
      <c r="A535" s="6"/>
      <c r="B535" s="6"/>
      <c r="C535" s="6"/>
      <c r="D535" s="6"/>
      <c r="E535" s="6"/>
      <c r="F535" s="6"/>
      <c r="G535" s="6"/>
      <c r="H535" s="6"/>
      <c r="I535" s="6"/>
      <c r="J535" s="36"/>
      <c r="K535" s="6"/>
      <c r="L535" s="6"/>
      <c r="M535" s="6"/>
      <c r="N535" s="6"/>
      <c r="O535" s="6"/>
      <c r="P535" s="6"/>
      <c r="Q535" s="6"/>
      <c r="R535" s="6"/>
      <c r="S535" s="6"/>
      <c r="T535" s="6"/>
    </row>
    <row r="536" spans="1:20" ht="15.75" customHeight="1">
      <c r="A536" s="6"/>
      <c r="B536" s="6"/>
      <c r="C536" s="6"/>
      <c r="D536" s="6"/>
      <c r="E536" s="6"/>
      <c r="F536" s="6"/>
      <c r="G536" s="6"/>
      <c r="H536" s="6"/>
      <c r="I536" s="6"/>
      <c r="J536" s="36"/>
      <c r="K536" s="6"/>
      <c r="L536" s="6"/>
      <c r="M536" s="6"/>
      <c r="N536" s="6"/>
      <c r="O536" s="6"/>
      <c r="P536" s="6"/>
      <c r="Q536" s="6"/>
      <c r="R536" s="6"/>
      <c r="S536" s="6"/>
      <c r="T536" s="6"/>
    </row>
    <row r="537" spans="1:20" ht="15.75" customHeight="1">
      <c r="A537" s="6"/>
      <c r="B537" s="6"/>
      <c r="C537" s="6"/>
      <c r="D537" s="6"/>
      <c r="E537" s="6"/>
      <c r="F537" s="6"/>
      <c r="G537" s="6"/>
      <c r="H537" s="6"/>
      <c r="I537" s="6"/>
      <c r="J537" s="36"/>
      <c r="K537" s="6"/>
      <c r="L537" s="6"/>
      <c r="M537" s="6"/>
      <c r="N537" s="6"/>
      <c r="O537" s="6"/>
      <c r="P537" s="6"/>
      <c r="Q537" s="6"/>
      <c r="R537" s="6"/>
      <c r="S537" s="6"/>
      <c r="T537" s="6"/>
    </row>
    <row r="538" spans="1:20" ht="15.75" customHeight="1">
      <c r="A538" s="6"/>
      <c r="B538" s="6"/>
      <c r="C538" s="6"/>
      <c r="D538" s="6"/>
      <c r="E538" s="6"/>
      <c r="F538" s="6"/>
      <c r="G538" s="6"/>
      <c r="H538" s="6"/>
      <c r="I538" s="6"/>
      <c r="J538" s="36"/>
      <c r="K538" s="6"/>
      <c r="L538" s="6"/>
      <c r="M538" s="6"/>
      <c r="N538" s="6"/>
      <c r="O538" s="6"/>
      <c r="P538" s="6"/>
      <c r="Q538" s="6"/>
      <c r="R538" s="6"/>
      <c r="S538" s="6"/>
      <c r="T538" s="6"/>
    </row>
    <row r="539" spans="1:20" ht="15.75" customHeight="1">
      <c r="A539" s="6"/>
      <c r="B539" s="6"/>
      <c r="C539" s="6"/>
      <c r="D539" s="6"/>
      <c r="E539" s="6"/>
      <c r="F539" s="6"/>
      <c r="G539" s="6"/>
      <c r="H539" s="6"/>
      <c r="I539" s="6"/>
      <c r="J539" s="36"/>
      <c r="K539" s="6"/>
      <c r="L539" s="6"/>
      <c r="M539" s="6"/>
      <c r="N539" s="6"/>
      <c r="O539" s="6"/>
      <c r="P539" s="6"/>
      <c r="Q539" s="6"/>
      <c r="R539" s="6"/>
      <c r="S539" s="6"/>
      <c r="T539" s="6"/>
    </row>
    <row r="540" spans="1:20" ht="15.75" customHeight="1">
      <c r="A540" s="6"/>
      <c r="B540" s="6"/>
      <c r="C540" s="6"/>
      <c r="D540" s="6"/>
      <c r="E540" s="6"/>
      <c r="F540" s="6"/>
      <c r="G540" s="6"/>
      <c r="H540" s="6"/>
      <c r="I540" s="6"/>
      <c r="J540" s="36"/>
      <c r="K540" s="6"/>
      <c r="L540" s="6"/>
      <c r="M540" s="6"/>
      <c r="N540" s="6"/>
      <c r="O540" s="6"/>
      <c r="P540" s="6"/>
      <c r="Q540" s="6"/>
      <c r="R540" s="6"/>
      <c r="S540" s="6"/>
      <c r="T540" s="6"/>
    </row>
    <row r="541" spans="1:20" ht="15.75" customHeight="1">
      <c r="A541" s="6"/>
      <c r="B541" s="6"/>
      <c r="C541" s="6"/>
      <c r="D541" s="6"/>
      <c r="E541" s="6"/>
      <c r="F541" s="6"/>
      <c r="G541" s="6"/>
      <c r="H541" s="6"/>
      <c r="I541" s="6"/>
      <c r="J541" s="36"/>
      <c r="K541" s="6"/>
      <c r="L541" s="6"/>
      <c r="M541" s="6"/>
      <c r="N541" s="6"/>
      <c r="O541" s="6"/>
      <c r="P541" s="6"/>
      <c r="Q541" s="6"/>
      <c r="R541" s="6"/>
      <c r="S541" s="6"/>
      <c r="T541" s="6"/>
    </row>
    <row r="542" spans="1:20" ht="15.75" customHeight="1">
      <c r="A542" s="6"/>
      <c r="B542" s="6"/>
      <c r="C542" s="6"/>
      <c r="D542" s="6"/>
      <c r="E542" s="6"/>
      <c r="F542" s="6"/>
      <c r="G542" s="6"/>
      <c r="H542" s="6"/>
      <c r="I542" s="6"/>
      <c r="J542" s="36"/>
      <c r="K542" s="6"/>
      <c r="L542" s="6"/>
      <c r="M542" s="6"/>
      <c r="N542" s="6"/>
      <c r="O542" s="6"/>
      <c r="P542" s="6"/>
      <c r="Q542" s="6"/>
      <c r="R542" s="6"/>
      <c r="S542" s="6"/>
      <c r="T542" s="6"/>
    </row>
    <row r="543" spans="1:20" ht="15.75" customHeight="1">
      <c r="A543" s="6"/>
      <c r="B543" s="6"/>
      <c r="C543" s="6"/>
      <c r="D543" s="6"/>
      <c r="E543" s="6"/>
      <c r="F543" s="6"/>
      <c r="G543" s="6"/>
      <c r="H543" s="6"/>
      <c r="I543" s="6"/>
      <c r="J543" s="36"/>
      <c r="K543" s="6"/>
      <c r="L543" s="6"/>
      <c r="M543" s="6"/>
      <c r="N543" s="6"/>
      <c r="O543" s="6"/>
      <c r="P543" s="6"/>
      <c r="Q543" s="6"/>
      <c r="R543" s="6"/>
      <c r="S543" s="6"/>
      <c r="T543" s="6"/>
    </row>
    <row r="544" spans="1:20" ht="15.75" customHeight="1">
      <c r="A544" s="6"/>
      <c r="B544" s="6"/>
      <c r="C544" s="6"/>
      <c r="D544" s="6"/>
      <c r="E544" s="6"/>
      <c r="F544" s="6"/>
      <c r="G544" s="6"/>
      <c r="H544" s="6"/>
      <c r="I544" s="6"/>
      <c r="J544" s="36"/>
      <c r="K544" s="6"/>
      <c r="L544" s="6"/>
      <c r="M544" s="6"/>
      <c r="N544" s="6"/>
      <c r="O544" s="6"/>
      <c r="P544" s="6"/>
      <c r="Q544" s="6"/>
      <c r="R544" s="6"/>
      <c r="S544" s="6"/>
      <c r="T544" s="6"/>
    </row>
    <row r="545" spans="1:20" ht="15.75" customHeight="1">
      <c r="A545" s="6"/>
      <c r="B545" s="6"/>
      <c r="C545" s="6"/>
      <c r="D545" s="6"/>
      <c r="E545" s="6"/>
      <c r="F545" s="6"/>
      <c r="G545" s="6"/>
      <c r="H545" s="6"/>
      <c r="I545" s="6"/>
      <c r="J545" s="36"/>
      <c r="K545" s="6"/>
      <c r="L545" s="6"/>
      <c r="M545" s="6"/>
      <c r="N545" s="6"/>
      <c r="O545" s="6"/>
      <c r="P545" s="6"/>
      <c r="Q545" s="6"/>
      <c r="R545" s="6"/>
      <c r="S545" s="6"/>
      <c r="T545" s="6"/>
    </row>
    <row r="546" spans="1:20" ht="15.75" customHeight="1">
      <c r="A546" s="6"/>
      <c r="B546" s="6"/>
      <c r="C546" s="6"/>
      <c r="D546" s="6"/>
      <c r="E546" s="6"/>
      <c r="F546" s="6"/>
      <c r="G546" s="6"/>
      <c r="H546" s="6"/>
      <c r="I546" s="6"/>
      <c r="J546" s="36"/>
      <c r="K546" s="6"/>
      <c r="L546" s="6"/>
      <c r="M546" s="6"/>
      <c r="N546" s="6"/>
      <c r="O546" s="6"/>
      <c r="P546" s="6"/>
      <c r="Q546" s="6"/>
      <c r="R546" s="6"/>
      <c r="S546" s="6"/>
      <c r="T546" s="6"/>
    </row>
    <row r="547" spans="1:20" ht="15.75" customHeight="1">
      <c r="A547" s="6"/>
      <c r="B547" s="6"/>
      <c r="C547" s="6"/>
      <c r="D547" s="6"/>
      <c r="E547" s="6"/>
      <c r="F547" s="6"/>
      <c r="G547" s="6"/>
      <c r="H547" s="6"/>
      <c r="I547" s="6"/>
      <c r="J547" s="36"/>
      <c r="K547" s="6"/>
      <c r="L547" s="6"/>
      <c r="M547" s="6"/>
      <c r="N547" s="6"/>
      <c r="O547" s="6"/>
      <c r="P547" s="6"/>
      <c r="Q547" s="6"/>
      <c r="R547" s="6"/>
      <c r="S547" s="6"/>
      <c r="T547" s="6"/>
    </row>
    <row r="548" spans="1:20" ht="15.75" customHeight="1">
      <c r="A548" s="6"/>
      <c r="B548" s="6"/>
      <c r="C548" s="6"/>
      <c r="D548" s="6"/>
      <c r="E548" s="6"/>
      <c r="F548" s="6"/>
      <c r="G548" s="6"/>
      <c r="H548" s="6"/>
      <c r="I548" s="6"/>
      <c r="J548" s="36"/>
      <c r="K548" s="6"/>
      <c r="L548" s="6"/>
      <c r="M548" s="6"/>
      <c r="N548" s="6"/>
      <c r="O548" s="6"/>
      <c r="P548" s="6"/>
      <c r="Q548" s="6"/>
      <c r="R548" s="6"/>
      <c r="S548" s="6"/>
      <c r="T548" s="6"/>
    </row>
    <row r="549" spans="1:20" ht="15.75" customHeight="1">
      <c r="A549" s="6"/>
      <c r="B549" s="6"/>
      <c r="C549" s="6"/>
      <c r="D549" s="6"/>
      <c r="E549" s="6"/>
      <c r="F549" s="6"/>
      <c r="G549" s="6"/>
      <c r="H549" s="6"/>
      <c r="I549" s="6"/>
      <c r="J549" s="36"/>
      <c r="K549" s="6"/>
      <c r="L549" s="6"/>
      <c r="M549" s="6"/>
      <c r="N549" s="6"/>
      <c r="O549" s="6"/>
      <c r="P549" s="6"/>
      <c r="Q549" s="6"/>
      <c r="R549" s="6"/>
      <c r="S549" s="6"/>
      <c r="T549" s="6"/>
    </row>
    <row r="550" spans="1:20" ht="15.75" customHeight="1">
      <c r="A550" s="6"/>
      <c r="B550" s="6"/>
      <c r="C550" s="6"/>
      <c r="D550" s="6"/>
      <c r="E550" s="6"/>
      <c r="F550" s="6"/>
      <c r="G550" s="6"/>
      <c r="H550" s="6"/>
      <c r="I550" s="6"/>
      <c r="J550" s="36"/>
      <c r="K550" s="6"/>
      <c r="L550" s="6"/>
      <c r="M550" s="6"/>
      <c r="N550" s="6"/>
      <c r="O550" s="6"/>
      <c r="P550" s="6"/>
      <c r="Q550" s="6"/>
      <c r="R550" s="6"/>
      <c r="S550" s="6"/>
      <c r="T550" s="6"/>
    </row>
    <row r="551" spans="1:20" ht="15.75" customHeight="1">
      <c r="A551" s="6"/>
      <c r="B551" s="6"/>
      <c r="C551" s="6"/>
      <c r="D551" s="6"/>
      <c r="E551" s="6"/>
      <c r="F551" s="6"/>
      <c r="G551" s="6"/>
      <c r="H551" s="6"/>
      <c r="I551" s="6"/>
      <c r="J551" s="36"/>
      <c r="K551" s="6"/>
      <c r="L551" s="6"/>
      <c r="M551" s="6"/>
      <c r="N551" s="6"/>
      <c r="O551" s="6"/>
      <c r="P551" s="6"/>
      <c r="Q551" s="6"/>
      <c r="R551" s="6"/>
      <c r="S551" s="6"/>
      <c r="T551" s="6"/>
    </row>
    <row r="552" spans="1:20" ht="15.75" customHeight="1">
      <c r="A552" s="6"/>
      <c r="B552" s="6"/>
      <c r="C552" s="6"/>
      <c r="D552" s="6"/>
      <c r="E552" s="6"/>
      <c r="F552" s="6"/>
      <c r="G552" s="6"/>
      <c r="H552" s="6"/>
      <c r="I552" s="6"/>
      <c r="J552" s="36"/>
      <c r="K552" s="6"/>
      <c r="L552" s="6"/>
      <c r="M552" s="6"/>
      <c r="N552" s="6"/>
      <c r="O552" s="6"/>
      <c r="P552" s="6"/>
      <c r="Q552" s="6"/>
      <c r="R552" s="6"/>
      <c r="S552" s="6"/>
      <c r="T552" s="6"/>
    </row>
    <row r="553" spans="1:20" ht="15.75" customHeight="1">
      <c r="A553" s="6"/>
      <c r="B553" s="6"/>
      <c r="C553" s="6"/>
      <c r="D553" s="6"/>
      <c r="E553" s="6"/>
      <c r="F553" s="6"/>
      <c r="G553" s="6"/>
      <c r="H553" s="6"/>
      <c r="I553" s="6"/>
      <c r="J553" s="36"/>
      <c r="K553" s="6"/>
      <c r="L553" s="6"/>
      <c r="M553" s="6"/>
      <c r="N553" s="6"/>
      <c r="O553" s="6"/>
      <c r="P553" s="6"/>
      <c r="Q553" s="6"/>
      <c r="R553" s="6"/>
      <c r="S553" s="6"/>
      <c r="T553" s="6"/>
    </row>
    <row r="554" spans="1:20" ht="15.75" customHeight="1">
      <c r="A554" s="6"/>
      <c r="B554" s="6"/>
      <c r="C554" s="6"/>
      <c r="D554" s="6"/>
      <c r="E554" s="6"/>
      <c r="F554" s="6"/>
      <c r="G554" s="6"/>
      <c r="H554" s="6"/>
      <c r="I554" s="6"/>
      <c r="J554" s="36"/>
      <c r="K554" s="6"/>
      <c r="L554" s="6"/>
      <c r="M554" s="6"/>
      <c r="N554" s="6"/>
      <c r="O554" s="6"/>
      <c r="P554" s="6"/>
      <c r="Q554" s="6"/>
      <c r="R554" s="6"/>
      <c r="S554" s="6"/>
      <c r="T554" s="6"/>
    </row>
    <row r="555" spans="1:20" ht="15.75" customHeight="1">
      <c r="A555" s="6"/>
      <c r="B555" s="6"/>
      <c r="C555" s="6"/>
      <c r="D555" s="6"/>
      <c r="E555" s="6"/>
      <c r="F555" s="6"/>
      <c r="G555" s="6"/>
      <c r="H555" s="6"/>
      <c r="I555" s="6"/>
      <c r="J555" s="36"/>
      <c r="K555" s="6"/>
      <c r="L555" s="6"/>
      <c r="M555" s="6"/>
      <c r="N555" s="6"/>
      <c r="O555" s="6"/>
      <c r="P555" s="6"/>
      <c r="Q555" s="6"/>
      <c r="R555" s="6"/>
      <c r="S555" s="6"/>
      <c r="T555" s="6"/>
    </row>
    <row r="556" spans="1:20" ht="15.75" customHeight="1">
      <c r="A556" s="6"/>
      <c r="B556" s="6"/>
      <c r="C556" s="6"/>
      <c r="D556" s="6"/>
      <c r="E556" s="6"/>
      <c r="F556" s="6"/>
      <c r="G556" s="6"/>
      <c r="H556" s="6"/>
      <c r="I556" s="6"/>
      <c r="J556" s="36"/>
      <c r="K556" s="6"/>
      <c r="L556" s="6"/>
      <c r="M556" s="6"/>
      <c r="N556" s="6"/>
      <c r="O556" s="6"/>
      <c r="P556" s="6"/>
      <c r="Q556" s="6"/>
      <c r="R556" s="6"/>
      <c r="S556" s="6"/>
      <c r="T556" s="6"/>
    </row>
    <row r="557" spans="1:20" ht="15.75" customHeight="1">
      <c r="A557" s="6"/>
      <c r="B557" s="6"/>
      <c r="C557" s="6"/>
      <c r="D557" s="6"/>
      <c r="E557" s="6"/>
      <c r="F557" s="6"/>
      <c r="G557" s="6"/>
      <c r="H557" s="6"/>
      <c r="I557" s="6"/>
      <c r="J557" s="36"/>
      <c r="K557" s="6"/>
      <c r="L557" s="6"/>
      <c r="M557" s="6"/>
      <c r="N557" s="6"/>
      <c r="O557" s="6"/>
      <c r="P557" s="6"/>
      <c r="Q557" s="6"/>
      <c r="R557" s="6"/>
      <c r="S557" s="6"/>
      <c r="T557" s="6"/>
    </row>
    <row r="558" spans="1:20" ht="15.75" customHeight="1">
      <c r="A558" s="6"/>
      <c r="B558" s="6"/>
      <c r="C558" s="6"/>
      <c r="D558" s="6"/>
      <c r="E558" s="6"/>
      <c r="F558" s="6"/>
      <c r="G558" s="6"/>
      <c r="H558" s="6"/>
      <c r="I558" s="6"/>
      <c r="J558" s="36"/>
      <c r="K558" s="6"/>
      <c r="L558" s="6"/>
      <c r="M558" s="6"/>
      <c r="N558" s="6"/>
      <c r="O558" s="6"/>
      <c r="P558" s="6"/>
      <c r="Q558" s="6"/>
      <c r="R558" s="6"/>
      <c r="S558" s="6"/>
      <c r="T558" s="6"/>
    </row>
    <row r="559" spans="1:20" ht="15.75" customHeight="1">
      <c r="A559" s="6"/>
      <c r="B559" s="6"/>
      <c r="C559" s="6"/>
      <c r="D559" s="6"/>
      <c r="E559" s="6"/>
      <c r="F559" s="6"/>
      <c r="G559" s="6"/>
      <c r="H559" s="6"/>
      <c r="I559" s="6"/>
      <c r="J559" s="36"/>
      <c r="K559" s="6"/>
      <c r="L559" s="6"/>
      <c r="M559" s="6"/>
      <c r="N559" s="6"/>
      <c r="O559" s="6"/>
      <c r="P559" s="6"/>
      <c r="Q559" s="6"/>
      <c r="R559" s="6"/>
      <c r="S559" s="6"/>
      <c r="T559" s="6"/>
    </row>
    <row r="560" spans="1:20" ht="15.75" customHeight="1">
      <c r="A560" s="6"/>
      <c r="B560" s="6"/>
      <c r="C560" s="6"/>
      <c r="D560" s="6"/>
      <c r="E560" s="6"/>
      <c r="F560" s="6"/>
      <c r="G560" s="6"/>
      <c r="H560" s="6"/>
      <c r="I560" s="6"/>
      <c r="J560" s="36"/>
      <c r="K560" s="6"/>
      <c r="L560" s="6"/>
      <c r="M560" s="6"/>
      <c r="N560" s="6"/>
      <c r="O560" s="6"/>
      <c r="P560" s="6"/>
      <c r="Q560" s="6"/>
      <c r="R560" s="6"/>
      <c r="S560" s="6"/>
      <c r="T560" s="6"/>
    </row>
    <row r="561" spans="1:20" ht="15.75" customHeight="1">
      <c r="A561" s="6"/>
      <c r="B561" s="6"/>
      <c r="C561" s="6"/>
      <c r="D561" s="6"/>
      <c r="E561" s="6"/>
      <c r="F561" s="6"/>
      <c r="G561" s="6"/>
      <c r="H561" s="6"/>
      <c r="I561" s="6"/>
      <c r="J561" s="36"/>
      <c r="K561" s="6"/>
      <c r="L561" s="6"/>
      <c r="M561" s="6"/>
      <c r="N561" s="6"/>
      <c r="O561" s="6"/>
      <c r="P561" s="6"/>
      <c r="Q561" s="6"/>
      <c r="R561" s="6"/>
      <c r="S561" s="6"/>
      <c r="T561" s="6"/>
    </row>
    <row r="562" spans="1:20" ht="15.75" customHeight="1">
      <c r="A562" s="6"/>
      <c r="B562" s="6"/>
      <c r="C562" s="6"/>
      <c r="D562" s="6"/>
      <c r="E562" s="6"/>
      <c r="F562" s="6"/>
      <c r="G562" s="6"/>
      <c r="H562" s="6"/>
      <c r="I562" s="6"/>
      <c r="J562" s="36"/>
      <c r="K562" s="6"/>
      <c r="L562" s="6"/>
      <c r="M562" s="6"/>
      <c r="N562" s="6"/>
      <c r="O562" s="6"/>
      <c r="P562" s="6"/>
      <c r="Q562" s="6"/>
      <c r="R562" s="6"/>
      <c r="S562" s="6"/>
      <c r="T562" s="6"/>
    </row>
    <row r="563" spans="1:20" ht="15.75" customHeight="1">
      <c r="A563" s="6"/>
      <c r="B563" s="6"/>
      <c r="C563" s="6"/>
      <c r="D563" s="6"/>
      <c r="E563" s="6"/>
      <c r="F563" s="6"/>
      <c r="G563" s="6"/>
      <c r="H563" s="6"/>
      <c r="I563" s="6"/>
      <c r="J563" s="36"/>
      <c r="K563" s="6"/>
      <c r="L563" s="6"/>
      <c r="M563" s="6"/>
      <c r="N563" s="6"/>
      <c r="O563" s="6"/>
      <c r="P563" s="6"/>
      <c r="Q563" s="6"/>
      <c r="R563" s="6"/>
      <c r="S563" s="6"/>
      <c r="T563" s="6"/>
    </row>
    <row r="564" spans="1:20" ht="15.75" customHeight="1">
      <c r="A564" s="6"/>
      <c r="B564" s="6"/>
      <c r="C564" s="6"/>
      <c r="D564" s="6"/>
      <c r="E564" s="6"/>
      <c r="F564" s="6"/>
      <c r="G564" s="6"/>
      <c r="H564" s="6"/>
      <c r="I564" s="6"/>
      <c r="J564" s="36"/>
      <c r="K564" s="6"/>
      <c r="L564" s="6"/>
      <c r="M564" s="6"/>
      <c r="N564" s="6"/>
      <c r="O564" s="6"/>
      <c r="P564" s="6"/>
      <c r="Q564" s="6"/>
      <c r="R564" s="6"/>
      <c r="S564" s="6"/>
      <c r="T564" s="6"/>
    </row>
    <row r="565" spans="1:20" ht="15.75" customHeight="1">
      <c r="A565" s="6"/>
      <c r="B565" s="6"/>
      <c r="C565" s="6"/>
      <c r="D565" s="6"/>
      <c r="E565" s="6"/>
      <c r="F565" s="6"/>
      <c r="G565" s="6"/>
      <c r="H565" s="6"/>
      <c r="I565" s="6"/>
      <c r="J565" s="36"/>
      <c r="K565" s="6"/>
      <c r="L565" s="6"/>
      <c r="M565" s="6"/>
      <c r="N565" s="6"/>
      <c r="O565" s="6"/>
      <c r="P565" s="6"/>
      <c r="Q565" s="6"/>
      <c r="R565" s="6"/>
      <c r="S565" s="6"/>
      <c r="T565" s="6"/>
    </row>
    <row r="566" spans="1:20" ht="15.75" customHeight="1">
      <c r="A566" s="6"/>
      <c r="B566" s="6"/>
      <c r="C566" s="6"/>
      <c r="D566" s="6"/>
      <c r="E566" s="6"/>
      <c r="F566" s="6"/>
      <c r="G566" s="6"/>
      <c r="H566" s="6"/>
      <c r="I566" s="6"/>
      <c r="J566" s="36"/>
      <c r="K566" s="6"/>
      <c r="L566" s="6"/>
      <c r="M566" s="6"/>
      <c r="N566" s="6"/>
      <c r="O566" s="6"/>
      <c r="P566" s="6"/>
      <c r="Q566" s="6"/>
      <c r="R566" s="6"/>
      <c r="S566" s="6"/>
      <c r="T566" s="6"/>
    </row>
    <row r="567" spans="1:20" ht="15.75" customHeight="1">
      <c r="A567" s="6"/>
      <c r="B567" s="6"/>
      <c r="C567" s="6"/>
      <c r="D567" s="6"/>
      <c r="E567" s="6"/>
      <c r="F567" s="6"/>
      <c r="G567" s="6"/>
      <c r="H567" s="6"/>
      <c r="I567" s="6"/>
      <c r="J567" s="36"/>
      <c r="K567" s="6"/>
      <c r="L567" s="6"/>
      <c r="M567" s="6"/>
      <c r="N567" s="6"/>
      <c r="O567" s="6"/>
      <c r="P567" s="6"/>
      <c r="Q567" s="6"/>
      <c r="R567" s="6"/>
      <c r="S567" s="6"/>
      <c r="T567" s="6"/>
    </row>
    <row r="568" spans="1:20" ht="15.75" customHeight="1">
      <c r="A568" s="6"/>
      <c r="B568" s="6"/>
      <c r="C568" s="6"/>
      <c r="D568" s="6"/>
      <c r="E568" s="6"/>
      <c r="F568" s="6"/>
      <c r="G568" s="6"/>
      <c r="H568" s="6"/>
      <c r="I568" s="6"/>
      <c r="J568" s="36"/>
      <c r="K568" s="6"/>
      <c r="L568" s="6"/>
      <c r="M568" s="6"/>
      <c r="N568" s="6"/>
      <c r="O568" s="6"/>
      <c r="P568" s="6"/>
      <c r="Q568" s="6"/>
      <c r="R568" s="6"/>
      <c r="S568" s="6"/>
      <c r="T568" s="6"/>
    </row>
    <row r="569" spans="1:20" ht="15.75" customHeight="1">
      <c r="A569" s="6"/>
      <c r="B569" s="6"/>
      <c r="C569" s="6"/>
      <c r="D569" s="6"/>
      <c r="E569" s="6"/>
      <c r="F569" s="6"/>
      <c r="G569" s="6"/>
      <c r="H569" s="6"/>
      <c r="I569" s="6"/>
      <c r="J569" s="36"/>
      <c r="K569" s="6"/>
      <c r="L569" s="6"/>
      <c r="M569" s="6"/>
      <c r="N569" s="6"/>
      <c r="O569" s="6"/>
      <c r="P569" s="6"/>
      <c r="Q569" s="6"/>
      <c r="R569" s="6"/>
      <c r="S569" s="6"/>
      <c r="T569" s="6"/>
    </row>
    <row r="570" spans="1:20" ht="15.75" customHeight="1">
      <c r="A570" s="6"/>
      <c r="B570" s="6"/>
      <c r="C570" s="6"/>
      <c r="D570" s="6"/>
      <c r="E570" s="6"/>
      <c r="F570" s="6"/>
      <c r="G570" s="6"/>
      <c r="H570" s="6"/>
      <c r="I570" s="6"/>
      <c r="J570" s="36"/>
      <c r="K570" s="6"/>
      <c r="L570" s="6"/>
      <c r="M570" s="6"/>
      <c r="N570" s="6"/>
      <c r="O570" s="6"/>
      <c r="P570" s="6"/>
      <c r="Q570" s="6"/>
      <c r="R570" s="6"/>
      <c r="S570" s="6"/>
      <c r="T570" s="6"/>
    </row>
    <row r="571" spans="1:20" ht="15.75" customHeight="1">
      <c r="A571" s="6"/>
      <c r="B571" s="6"/>
      <c r="C571" s="6"/>
      <c r="D571" s="6"/>
      <c r="E571" s="6"/>
      <c r="F571" s="6"/>
      <c r="G571" s="6"/>
      <c r="H571" s="6"/>
      <c r="I571" s="6"/>
      <c r="J571" s="36"/>
      <c r="K571" s="6"/>
      <c r="L571" s="6"/>
      <c r="M571" s="6"/>
      <c r="N571" s="6"/>
      <c r="O571" s="6"/>
      <c r="P571" s="6"/>
      <c r="Q571" s="6"/>
      <c r="R571" s="6"/>
      <c r="S571" s="6"/>
      <c r="T571" s="6"/>
    </row>
    <row r="572" spans="1:20" ht="15.75" customHeight="1">
      <c r="A572" s="6"/>
      <c r="B572" s="6"/>
      <c r="C572" s="6"/>
      <c r="D572" s="6"/>
      <c r="E572" s="6"/>
      <c r="F572" s="6"/>
      <c r="G572" s="6"/>
      <c r="H572" s="6"/>
      <c r="I572" s="6"/>
      <c r="J572" s="36"/>
      <c r="K572" s="6"/>
      <c r="L572" s="6"/>
      <c r="M572" s="6"/>
      <c r="N572" s="6"/>
      <c r="O572" s="6"/>
      <c r="P572" s="6"/>
      <c r="Q572" s="6"/>
      <c r="R572" s="6"/>
      <c r="S572" s="6"/>
      <c r="T572" s="6"/>
    </row>
    <row r="573" spans="1:20" ht="15.75" customHeight="1">
      <c r="A573" s="6"/>
      <c r="B573" s="6"/>
      <c r="C573" s="6"/>
      <c r="D573" s="6"/>
      <c r="E573" s="6"/>
      <c r="F573" s="6"/>
      <c r="G573" s="6"/>
      <c r="H573" s="6"/>
      <c r="I573" s="6"/>
      <c r="J573" s="36"/>
      <c r="K573" s="6"/>
      <c r="L573" s="6"/>
      <c r="M573" s="6"/>
      <c r="N573" s="6"/>
      <c r="O573" s="6"/>
      <c r="P573" s="6"/>
      <c r="Q573" s="6"/>
      <c r="R573" s="6"/>
      <c r="S573" s="6"/>
      <c r="T573" s="6"/>
    </row>
    <row r="574" spans="1:20" ht="15.75" customHeight="1">
      <c r="A574" s="6"/>
      <c r="B574" s="6"/>
      <c r="C574" s="6"/>
      <c r="D574" s="6"/>
      <c r="E574" s="6"/>
      <c r="F574" s="6"/>
      <c r="G574" s="6"/>
      <c r="H574" s="6"/>
      <c r="I574" s="6"/>
      <c r="J574" s="36"/>
      <c r="K574" s="6"/>
      <c r="L574" s="6"/>
      <c r="M574" s="6"/>
      <c r="N574" s="6"/>
      <c r="O574" s="6"/>
      <c r="P574" s="6"/>
      <c r="Q574" s="6"/>
      <c r="R574" s="6"/>
      <c r="S574" s="6"/>
      <c r="T574" s="6"/>
    </row>
    <row r="575" spans="1:20" ht="15.75" customHeight="1">
      <c r="A575" s="6"/>
      <c r="B575" s="6"/>
      <c r="C575" s="6"/>
      <c r="D575" s="6"/>
      <c r="E575" s="6"/>
      <c r="F575" s="6"/>
      <c r="G575" s="6"/>
      <c r="H575" s="6"/>
      <c r="I575" s="6"/>
      <c r="J575" s="36"/>
      <c r="K575" s="6"/>
      <c r="L575" s="6"/>
      <c r="M575" s="6"/>
      <c r="N575" s="6"/>
      <c r="O575" s="6"/>
      <c r="P575" s="6"/>
      <c r="Q575" s="6"/>
      <c r="R575" s="6"/>
      <c r="S575" s="6"/>
      <c r="T575" s="6"/>
    </row>
    <row r="576" spans="1:20" ht="15.75" customHeight="1">
      <c r="A576" s="6"/>
      <c r="B576" s="6"/>
      <c r="C576" s="6"/>
      <c r="D576" s="6"/>
      <c r="E576" s="6"/>
      <c r="F576" s="6"/>
      <c r="G576" s="6"/>
      <c r="H576" s="6"/>
      <c r="I576" s="6"/>
      <c r="J576" s="36"/>
      <c r="K576" s="6"/>
      <c r="L576" s="6"/>
      <c r="M576" s="6"/>
      <c r="N576" s="6"/>
      <c r="O576" s="6"/>
      <c r="P576" s="6"/>
      <c r="Q576" s="6"/>
      <c r="R576" s="6"/>
      <c r="S576" s="6"/>
      <c r="T576" s="6"/>
    </row>
    <row r="577" spans="1:20" ht="15.75" customHeight="1">
      <c r="A577" s="6"/>
      <c r="B577" s="6"/>
      <c r="C577" s="6"/>
      <c r="D577" s="6"/>
      <c r="E577" s="6"/>
      <c r="F577" s="6"/>
      <c r="G577" s="6"/>
      <c r="H577" s="6"/>
      <c r="I577" s="6"/>
      <c r="J577" s="36"/>
      <c r="K577" s="6"/>
      <c r="L577" s="6"/>
      <c r="M577" s="6"/>
      <c r="N577" s="6"/>
      <c r="O577" s="6"/>
      <c r="P577" s="6"/>
      <c r="Q577" s="6"/>
      <c r="R577" s="6"/>
      <c r="S577" s="6"/>
      <c r="T577" s="6"/>
    </row>
    <row r="578" spans="1:20" ht="15.75" customHeight="1">
      <c r="A578" s="6"/>
      <c r="B578" s="6"/>
      <c r="C578" s="6"/>
      <c r="D578" s="6"/>
      <c r="E578" s="6"/>
      <c r="F578" s="6"/>
      <c r="G578" s="6"/>
      <c r="H578" s="6"/>
      <c r="I578" s="6"/>
      <c r="J578" s="36"/>
      <c r="K578" s="6"/>
      <c r="L578" s="6"/>
      <c r="M578" s="6"/>
      <c r="N578" s="6"/>
      <c r="O578" s="6"/>
      <c r="P578" s="6"/>
      <c r="Q578" s="6"/>
      <c r="R578" s="6"/>
      <c r="S578" s="6"/>
      <c r="T578" s="6"/>
    </row>
    <row r="579" spans="1:20" ht="15.75" customHeight="1">
      <c r="A579" s="6"/>
      <c r="B579" s="6"/>
      <c r="C579" s="6"/>
      <c r="D579" s="6"/>
      <c r="E579" s="6"/>
      <c r="F579" s="6"/>
      <c r="G579" s="6"/>
      <c r="H579" s="6"/>
      <c r="I579" s="6"/>
      <c r="J579" s="36"/>
      <c r="K579" s="6"/>
      <c r="L579" s="6"/>
      <c r="M579" s="6"/>
      <c r="N579" s="6"/>
      <c r="O579" s="6"/>
      <c r="P579" s="6"/>
      <c r="Q579" s="6"/>
      <c r="R579" s="6"/>
      <c r="S579" s="6"/>
      <c r="T579" s="6"/>
    </row>
    <row r="580" spans="1:20" ht="15.75" customHeight="1">
      <c r="A580" s="6"/>
      <c r="B580" s="6"/>
      <c r="C580" s="6"/>
      <c r="D580" s="6"/>
      <c r="E580" s="6"/>
      <c r="F580" s="6"/>
      <c r="G580" s="6"/>
      <c r="H580" s="6"/>
      <c r="I580" s="6"/>
      <c r="J580" s="36"/>
      <c r="K580" s="6"/>
      <c r="L580" s="6"/>
      <c r="M580" s="6"/>
      <c r="N580" s="6"/>
      <c r="O580" s="6"/>
      <c r="P580" s="6"/>
      <c r="Q580" s="6"/>
      <c r="R580" s="6"/>
      <c r="S580" s="6"/>
      <c r="T580" s="6"/>
    </row>
    <row r="581" spans="1:20" ht="15.75" customHeight="1">
      <c r="A581" s="6"/>
      <c r="B581" s="6"/>
      <c r="C581" s="6"/>
      <c r="D581" s="6"/>
      <c r="E581" s="6"/>
      <c r="F581" s="6"/>
      <c r="G581" s="6"/>
      <c r="H581" s="6"/>
      <c r="I581" s="6"/>
      <c r="J581" s="36"/>
      <c r="K581" s="6"/>
      <c r="L581" s="6"/>
      <c r="M581" s="6"/>
      <c r="N581" s="6"/>
      <c r="O581" s="6"/>
      <c r="P581" s="6"/>
      <c r="Q581" s="6"/>
      <c r="R581" s="6"/>
      <c r="S581" s="6"/>
      <c r="T581" s="6"/>
    </row>
    <row r="582" spans="1:20" ht="15.75" customHeight="1">
      <c r="A582" s="6"/>
      <c r="B582" s="6"/>
      <c r="C582" s="6"/>
      <c r="D582" s="6"/>
      <c r="E582" s="6"/>
      <c r="F582" s="6"/>
      <c r="G582" s="6"/>
      <c r="H582" s="6"/>
      <c r="I582" s="6"/>
      <c r="J582" s="36"/>
      <c r="K582" s="6"/>
      <c r="L582" s="6"/>
      <c r="M582" s="6"/>
      <c r="N582" s="6"/>
      <c r="O582" s="6"/>
      <c r="P582" s="6"/>
      <c r="Q582" s="6"/>
      <c r="R582" s="6"/>
      <c r="S582" s="6"/>
      <c r="T582" s="6"/>
    </row>
    <row r="583" spans="1:20" ht="15.75" customHeight="1">
      <c r="A583" s="6"/>
      <c r="B583" s="6"/>
      <c r="C583" s="6"/>
      <c r="D583" s="6"/>
      <c r="E583" s="6"/>
      <c r="F583" s="6"/>
      <c r="G583" s="6"/>
      <c r="H583" s="6"/>
      <c r="I583" s="6"/>
      <c r="J583" s="36"/>
      <c r="K583" s="6"/>
      <c r="L583" s="6"/>
      <c r="M583" s="6"/>
      <c r="N583" s="6"/>
      <c r="O583" s="6"/>
      <c r="P583" s="6"/>
      <c r="Q583" s="6"/>
      <c r="R583" s="6"/>
      <c r="S583" s="6"/>
      <c r="T583" s="6"/>
    </row>
    <row r="584" spans="1:20" ht="15.75" customHeight="1">
      <c r="A584" s="6"/>
      <c r="B584" s="6"/>
      <c r="C584" s="6"/>
      <c r="D584" s="6"/>
      <c r="E584" s="6"/>
      <c r="F584" s="6"/>
      <c r="G584" s="6"/>
      <c r="H584" s="6"/>
      <c r="I584" s="6"/>
      <c r="J584" s="36"/>
      <c r="K584" s="6"/>
      <c r="L584" s="6"/>
      <c r="M584" s="6"/>
      <c r="N584" s="6"/>
      <c r="O584" s="6"/>
      <c r="P584" s="6"/>
      <c r="Q584" s="6"/>
      <c r="R584" s="6"/>
      <c r="S584" s="6"/>
      <c r="T584" s="6"/>
    </row>
    <row r="585" spans="1:20" ht="15.75" customHeight="1">
      <c r="A585" s="6"/>
      <c r="B585" s="6"/>
      <c r="C585" s="6"/>
      <c r="D585" s="6"/>
      <c r="E585" s="6"/>
      <c r="F585" s="6"/>
      <c r="G585" s="6"/>
      <c r="H585" s="6"/>
      <c r="I585" s="6"/>
      <c r="J585" s="36"/>
      <c r="K585" s="6"/>
      <c r="L585" s="6"/>
      <c r="M585" s="6"/>
      <c r="N585" s="6"/>
      <c r="O585" s="6"/>
      <c r="P585" s="6"/>
      <c r="Q585" s="6"/>
      <c r="R585" s="6"/>
      <c r="S585" s="6"/>
      <c r="T585" s="6"/>
    </row>
    <row r="586" spans="1:20" ht="15.75" customHeight="1">
      <c r="A586" s="6"/>
      <c r="B586" s="6"/>
      <c r="C586" s="6"/>
      <c r="D586" s="6"/>
      <c r="E586" s="6"/>
      <c r="F586" s="6"/>
      <c r="G586" s="6"/>
      <c r="H586" s="6"/>
      <c r="I586" s="6"/>
      <c r="J586" s="36"/>
      <c r="K586" s="6"/>
      <c r="L586" s="6"/>
      <c r="M586" s="6"/>
      <c r="N586" s="6"/>
      <c r="O586" s="6"/>
      <c r="P586" s="6"/>
      <c r="Q586" s="6"/>
      <c r="R586" s="6"/>
      <c r="S586" s="6"/>
      <c r="T586" s="6"/>
    </row>
    <row r="587" spans="1:20" ht="15.75" customHeight="1">
      <c r="A587" s="6"/>
      <c r="B587" s="6"/>
      <c r="C587" s="6"/>
      <c r="D587" s="6"/>
      <c r="E587" s="6"/>
      <c r="F587" s="6"/>
      <c r="G587" s="6"/>
      <c r="H587" s="6"/>
      <c r="I587" s="6"/>
      <c r="J587" s="36"/>
      <c r="K587" s="6"/>
      <c r="L587" s="6"/>
      <c r="M587" s="6"/>
      <c r="N587" s="6"/>
      <c r="O587" s="6"/>
      <c r="P587" s="6"/>
      <c r="Q587" s="6"/>
      <c r="R587" s="6"/>
      <c r="S587" s="6"/>
      <c r="T587" s="6"/>
    </row>
    <row r="588" spans="1:20" ht="15.75" customHeight="1">
      <c r="A588" s="6"/>
      <c r="B588" s="6"/>
      <c r="C588" s="6"/>
      <c r="D588" s="6"/>
      <c r="E588" s="6"/>
      <c r="F588" s="6"/>
      <c r="G588" s="6"/>
      <c r="H588" s="6"/>
      <c r="I588" s="6"/>
      <c r="J588" s="36"/>
      <c r="K588" s="6"/>
      <c r="L588" s="6"/>
      <c r="M588" s="6"/>
      <c r="N588" s="6"/>
      <c r="O588" s="6"/>
      <c r="P588" s="6"/>
      <c r="Q588" s="6"/>
      <c r="R588" s="6"/>
      <c r="S588" s="6"/>
      <c r="T588" s="6"/>
    </row>
    <row r="589" spans="1:20" ht="15.75" customHeight="1">
      <c r="A589" s="6"/>
      <c r="B589" s="6"/>
      <c r="C589" s="6"/>
      <c r="D589" s="6"/>
      <c r="E589" s="6"/>
      <c r="F589" s="6"/>
      <c r="G589" s="6"/>
      <c r="H589" s="6"/>
      <c r="I589" s="6"/>
      <c r="J589" s="36"/>
      <c r="K589" s="6"/>
      <c r="L589" s="6"/>
      <c r="M589" s="6"/>
      <c r="N589" s="6"/>
      <c r="O589" s="6"/>
      <c r="P589" s="6"/>
      <c r="Q589" s="6"/>
      <c r="R589" s="6"/>
      <c r="S589" s="6"/>
      <c r="T589" s="6"/>
    </row>
    <row r="590" spans="1:20" ht="15.75" customHeight="1">
      <c r="A590" s="6"/>
      <c r="B590" s="6"/>
      <c r="C590" s="6"/>
      <c r="D590" s="6"/>
      <c r="E590" s="6"/>
      <c r="F590" s="6"/>
      <c r="G590" s="6"/>
      <c r="H590" s="6"/>
      <c r="I590" s="6"/>
      <c r="J590" s="36"/>
      <c r="K590" s="6"/>
      <c r="L590" s="6"/>
      <c r="M590" s="6"/>
      <c r="N590" s="6"/>
      <c r="O590" s="6"/>
      <c r="P590" s="6"/>
      <c r="Q590" s="6"/>
      <c r="R590" s="6"/>
      <c r="S590" s="6"/>
      <c r="T590" s="6"/>
    </row>
    <row r="591" spans="1:20" ht="15.75" customHeight="1">
      <c r="A591" s="6"/>
      <c r="B591" s="6"/>
      <c r="C591" s="6"/>
      <c r="D591" s="6"/>
      <c r="E591" s="6"/>
      <c r="F591" s="6"/>
      <c r="G591" s="6"/>
      <c r="H591" s="6"/>
      <c r="I591" s="6"/>
      <c r="J591" s="36"/>
      <c r="K591" s="6"/>
      <c r="L591" s="6"/>
      <c r="M591" s="6"/>
      <c r="N591" s="6"/>
      <c r="O591" s="6"/>
      <c r="P591" s="6"/>
      <c r="Q591" s="6"/>
      <c r="R591" s="6"/>
      <c r="S591" s="6"/>
      <c r="T591" s="6"/>
    </row>
    <row r="592" spans="1:20" ht="15.75" customHeight="1">
      <c r="A592" s="6"/>
      <c r="B592" s="6"/>
      <c r="C592" s="6"/>
      <c r="D592" s="6"/>
      <c r="E592" s="6"/>
      <c r="F592" s="6"/>
      <c r="G592" s="6"/>
      <c r="H592" s="6"/>
      <c r="I592" s="6"/>
      <c r="J592" s="36"/>
      <c r="K592" s="6"/>
      <c r="L592" s="6"/>
      <c r="M592" s="6"/>
      <c r="N592" s="6"/>
      <c r="O592" s="6"/>
      <c r="P592" s="6"/>
      <c r="Q592" s="6"/>
      <c r="R592" s="6"/>
      <c r="S592" s="6"/>
      <c r="T592" s="6"/>
    </row>
    <row r="593" spans="1:20" ht="15.75" customHeight="1">
      <c r="A593" s="6"/>
      <c r="B593" s="6"/>
      <c r="C593" s="6"/>
      <c r="D593" s="6"/>
      <c r="E593" s="6"/>
      <c r="F593" s="6"/>
      <c r="G593" s="6"/>
      <c r="H593" s="6"/>
      <c r="I593" s="6"/>
      <c r="J593" s="36"/>
      <c r="K593" s="6"/>
      <c r="L593" s="6"/>
      <c r="M593" s="6"/>
      <c r="N593" s="6"/>
      <c r="O593" s="6"/>
      <c r="P593" s="6"/>
      <c r="Q593" s="6"/>
      <c r="R593" s="6"/>
      <c r="S593" s="6"/>
      <c r="T593" s="6"/>
    </row>
    <row r="594" spans="1:20" ht="15.75" customHeight="1">
      <c r="A594" s="6"/>
      <c r="B594" s="6"/>
      <c r="C594" s="6"/>
      <c r="D594" s="6"/>
      <c r="E594" s="6"/>
      <c r="F594" s="6"/>
      <c r="G594" s="6"/>
      <c r="H594" s="6"/>
      <c r="I594" s="6"/>
      <c r="J594" s="36"/>
      <c r="K594" s="6"/>
      <c r="L594" s="6"/>
      <c r="M594" s="6"/>
      <c r="N594" s="6"/>
      <c r="O594" s="6"/>
      <c r="P594" s="6"/>
      <c r="Q594" s="6"/>
      <c r="R594" s="6"/>
      <c r="S594" s="6"/>
      <c r="T594" s="6"/>
    </row>
    <row r="595" spans="1:20" ht="15.75" customHeight="1">
      <c r="A595" s="6"/>
      <c r="B595" s="6"/>
      <c r="C595" s="6"/>
      <c r="D595" s="6"/>
      <c r="E595" s="6"/>
      <c r="F595" s="6"/>
      <c r="G595" s="6"/>
      <c r="H595" s="6"/>
      <c r="I595" s="6"/>
      <c r="J595" s="36"/>
      <c r="K595" s="6"/>
      <c r="L595" s="6"/>
      <c r="M595" s="6"/>
      <c r="N595" s="6"/>
      <c r="O595" s="6"/>
      <c r="P595" s="6"/>
      <c r="Q595" s="6"/>
      <c r="R595" s="6"/>
      <c r="S595" s="6"/>
      <c r="T595" s="6"/>
    </row>
    <row r="596" spans="1:20" ht="15.75" customHeight="1">
      <c r="A596" s="6"/>
      <c r="B596" s="6"/>
      <c r="C596" s="6"/>
      <c r="D596" s="6"/>
      <c r="E596" s="6"/>
      <c r="F596" s="6"/>
      <c r="G596" s="6"/>
      <c r="H596" s="6"/>
      <c r="I596" s="6"/>
      <c r="J596" s="36"/>
      <c r="K596" s="6"/>
      <c r="L596" s="6"/>
      <c r="M596" s="6"/>
      <c r="N596" s="6"/>
      <c r="O596" s="6"/>
      <c r="P596" s="6"/>
      <c r="Q596" s="6"/>
      <c r="R596" s="6"/>
      <c r="S596" s="6"/>
      <c r="T596" s="6"/>
    </row>
    <row r="597" spans="1:20" ht="15.75" customHeight="1">
      <c r="A597" s="6"/>
      <c r="B597" s="6"/>
      <c r="C597" s="6"/>
      <c r="D597" s="6"/>
      <c r="E597" s="6"/>
      <c r="F597" s="6"/>
      <c r="G597" s="6"/>
      <c r="H597" s="6"/>
      <c r="I597" s="6"/>
      <c r="J597" s="36"/>
      <c r="K597" s="6"/>
      <c r="L597" s="6"/>
      <c r="M597" s="6"/>
      <c r="N597" s="6"/>
      <c r="O597" s="6"/>
      <c r="P597" s="6"/>
      <c r="Q597" s="6"/>
      <c r="R597" s="6"/>
      <c r="S597" s="6"/>
      <c r="T597" s="6"/>
    </row>
    <row r="598" spans="1:20" ht="15.75" customHeight="1">
      <c r="A598" s="6"/>
      <c r="B598" s="6"/>
      <c r="C598" s="6"/>
      <c r="D598" s="6"/>
      <c r="E598" s="6"/>
      <c r="F598" s="6"/>
      <c r="G598" s="6"/>
      <c r="H598" s="6"/>
      <c r="I598" s="6"/>
      <c r="J598" s="36"/>
      <c r="K598" s="6"/>
      <c r="L598" s="6"/>
      <c r="M598" s="6"/>
      <c r="N598" s="6"/>
      <c r="O598" s="6"/>
      <c r="P598" s="6"/>
      <c r="Q598" s="6"/>
      <c r="R598" s="6"/>
      <c r="S598" s="6"/>
      <c r="T598" s="6"/>
    </row>
    <row r="599" spans="1:20" ht="15.75" customHeight="1">
      <c r="A599" s="6"/>
      <c r="B599" s="6"/>
      <c r="C599" s="6"/>
      <c r="D599" s="6"/>
      <c r="E599" s="6"/>
      <c r="F599" s="6"/>
      <c r="G599" s="6"/>
      <c r="H599" s="6"/>
      <c r="I599" s="6"/>
      <c r="J599" s="36"/>
      <c r="K599" s="6"/>
      <c r="L599" s="6"/>
      <c r="M599" s="6"/>
      <c r="N599" s="6"/>
      <c r="O599" s="6"/>
      <c r="P599" s="6"/>
      <c r="Q599" s="6"/>
      <c r="R599" s="6"/>
      <c r="S599" s="6"/>
      <c r="T599" s="6"/>
    </row>
    <row r="600" spans="1:20" ht="15.75" customHeight="1">
      <c r="A600" s="6"/>
      <c r="B600" s="6"/>
      <c r="C600" s="6"/>
      <c r="D600" s="6"/>
      <c r="E600" s="6"/>
      <c r="F600" s="6"/>
      <c r="G600" s="6"/>
      <c r="H600" s="6"/>
      <c r="I600" s="6"/>
      <c r="J600" s="36"/>
      <c r="K600" s="6"/>
      <c r="L600" s="6"/>
      <c r="M600" s="6"/>
      <c r="N600" s="6"/>
      <c r="O600" s="6"/>
      <c r="P600" s="6"/>
      <c r="Q600" s="6"/>
      <c r="R600" s="6"/>
      <c r="S600" s="6"/>
      <c r="T600" s="6"/>
    </row>
    <row r="601" spans="1:20" ht="15.75" customHeight="1">
      <c r="A601" s="6"/>
      <c r="B601" s="6"/>
      <c r="C601" s="6"/>
      <c r="D601" s="6"/>
      <c r="E601" s="6"/>
      <c r="F601" s="6"/>
      <c r="G601" s="6"/>
      <c r="H601" s="6"/>
      <c r="I601" s="6"/>
      <c r="J601" s="36"/>
      <c r="K601" s="6"/>
      <c r="L601" s="6"/>
      <c r="M601" s="6"/>
      <c r="N601" s="6"/>
      <c r="O601" s="6"/>
      <c r="P601" s="6"/>
      <c r="Q601" s="6"/>
      <c r="R601" s="6"/>
      <c r="S601" s="6"/>
      <c r="T601" s="6"/>
    </row>
    <row r="602" spans="1:20" ht="15.75" customHeight="1">
      <c r="A602" s="6"/>
      <c r="B602" s="6"/>
      <c r="C602" s="6"/>
      <c r="D602" s="6"/>
      <c r="E602" s="6"/>
      <c r="F602" s="6"/>
      <c r="G602" s="6"/>
      <c r="H602" s="6"/>
      <c r="I602" s="6"/>
      <c r="J602" s="36"/>
      <c r="K602" s="6"/>
      <c r="L602" s="6"/>
      <c r="M602" s="6"/>
      <c r="N602" s="6"/>
      <c r="O602" s="6"/>
      <c r="P602" s="6"/>
      <c r="Q602" s="6"/>
      <c r="R602" s="6"/>
      <c r="S602" s="6"/>
      <c r="T602" s="6"/>
    </row>
    <row r="603" spans="1:20" ht="15.75" customHeight="1">
      <c r="A603" s="6"/>
      <c r="B603" s="6"/>
      <c r="C603" s="6"/>
      <c r="D603" s="6"/>
      <c r="E603" s="6"/>
      <c r="F603" s="6"/>
      <c r="G603" s="6"/>
      <c r="H603" s="6"/>
      <c r="I603" s="6"/>
      <c r="J603" s="36"/>
      <c r="K603" s="6"/>
      <c r="L603" s="6"/>
      <c r="M603" s="6"/>
      <c r="N603" s="6"/>
      <c r="O603" s="6"/>
      <c r="P603" s="6"/>
      <c r="Q603" s="6"/>
      <c r="R603" s="6"/>
      <c r="S603" s="6"/>
      <c r="T603" s="6"/>
    </row>
    <row r="604" spans="1:20" ht="15.75" customHeight="1">
      <c r="A604" s="6"/>
      <c r="B604" s="6"/>
      <c r="C604" s="6"/>
      <c r="D604" s="6"/>
      <c r="E604" s="6"/>
      <c r="F604" s="6"/>
      <c r="G604" s="6"/>
      <c r="H604" s="6"/>
      <c r="I604" s="6"/>
      <c r="J604" s="36"/>
      <c r="K604" s="6"/>
      <c r="L604" s="6"/>
      <c r="M604" s="6"/>
      <c r="N604" s="6"/>
      <c r="O604" s="6"/>
      <c r="P604" s="6"/>
      <c r="Q604" s="6"/>
      <c r="R604" s="6"/>
      <c r="S604" s="6"/>
      <c r="T604" s="6"/>
    </row>
    <row r="605" spans="1:20" ht="15.75" customHeight="1">
      <c r="A605" s="6"/>
      <c r="B605" s="6"/>
      <c r="C605" s="6"/>
      <c r="D605" s="6"/>
      <c r="E605" s="6"/>
      <c r="F605" s="6"/>
      <c r="G605" s="6"/>
      <c r="H605" s="6"/>
      <c r="I605" s="6"/>
      <c r="J605" s="36"/>
      <c r="K605" s="6"/>
      <c r="L605" s="6"/>
      <c r="M605" s="6"/>
      <c r="N605" s="6"/>
      <c r="O605" s="6"/>
      <c r="P605" s="6"/>
      <c r="Q605" s="6"/>
      <c r="R605" s="6"/>
      <c r="S605" s="6"/>
      <c r="T605" s="6"/>
    </row>
    <row r="606" spans="1:20" ht="15.75" customHeight="1">
      <c r="A606" s="6"/>
      <c r="B606" s="6"/>
      <c r="C606" s="6"/>
      <c r="D606" s="6"/>
      <c r="E606" s="6"/>
      <c r="F606" s="6"/>
      <c r="G606" s="6"/>
      <c r="H606" s="6"/>
      <c r="I606" s="6"/>
      <c r="J606" s="36"/>
      <c r="K606" s="6"/>
      <c r="L606" s="6"/>
      <c r="M606" s="6"/>
      <c r="N606" s="6"/>
      <c r="O606" s="6"/>
      <c r="P606" s="6"/>
      <c r="Q606" s="6"/>
      <c r="R606" s="6"/>
      <c r="S606" s="6"/>
      <c r="T606" s="6"/>
    </row>
    <row r="607" spans="1:20" ht="15.75" customHeight="1">
      <c r="A607" s="6"/>
      <c r="B607" s="6"/>
      <c r="C607" s="6"/>
      <c r="D607" s="6"/>
      <c r="E607" s="6"/>
      <c r="F607" s="6"/>
      <c r="G607" s="6"/>
      <c r="H607" s="6"/>
      <c r="I607" s="6"/>
      <c r="J607" s="36"/>
      <c r="K607" s="6"/>
      <c r="L607" s="6"/>
      <c r="M607" s="6"/>
      <c r="N607" s="6"/>
      <c r="O607" s="6"/>
      <c r="P607" s="6"/>
      <c r="Q607" s="6"/>
      <c r="R607" s="6"/>
      <c r="S607" s="6"/>
      <c r="T607" s="6"/>
    </row>
    <row r="608" spans="1:20" ht="15.75" customHeight="1">
      <c r="A608" s="6"/>
      <c r="B608" s="6"/>
      <c r="C608" s="6"/>
      <c r="D608" s="6"/>
      <c r="E608" s="6"/>
      <c r="F608" s="6"/>
      <c r="G608" s="6"/>
      <c r="H608" s="6"/>
      <c r="I608" s="6"/>
      <c r="J608" s="36"/>
      <c r="K608" s="6"/>
      <c r="L608" s="6"/>
      <c r="M608" s="6"/>
      <c r="N608" s="6"/>
      <c r="O608" s="6"/>
      <c r="P608" s="6"/>
      <c r="Q608" s="6"/>
      <c r="R608" s="6"/>
      <c r="S608" s="6"/>
      <c r="T608" s="6"/>
    </row>
    <row r="609" spans="1:20" ht="15.75" customHeight="1">
      <c r="A609" s="6"/>
      <c r="B609" s="6"/>
      <c r="C609" s="6"/>
      <c r="D609" s="6"/>
      <c r="E609" s="6"/>
      <c r="F609" s="6"/>
      <c r="G609" s="6"/>
      <c r="H609" s="6"/>
      <c r="I609" s="6"/>
      <c r="J609" s="36"/>
      <c r="K609" s="6"/>
      <c r="L609" s="6"/>
      <c r="M609" s="6"/>
      <c r="N609" s="6"/>
      <c r="O609" s="6"/>
      <c r="P609" s="6"/>
      <c r="Q609" s="6"/>
      <c r="R609" s="6"/>
      <c r="S609" s="6"/>
      <c r="T609" s="6"/>
    </row>
    <row r="610" spans="1:20" ht="15.75" customHeight="1">
      <c r="A610" s="6"/>
      <c r="B610" s="6"/>
      <c r="C610" s="6"/>
      <c r="D610" s="6"/>
      <c r="E610" s="6"/>
      <c r="F610" s="6"/>
      <c r="G610" s="6"/>
      <c r="H610" s="6"/>
      <c r="I610" s="6"/>
      <c r="J610" s="36"/>
      <c r="K610" s="6"/>
      <c r="L610" s="6"/>
      <c r="M610" s="6"/>
      <c r="N610" s="6"/>
      <c r="O610" s="6"/>
      <c r="P610" s="6"/>
      <c r="Q610" s="6"/>
      <c r="R610" s="6"/>
      <c r="S610" s="6"/>
      <c r="T610" s="6"/>
    </row>
    <row r="611" spans="1:20" ht="15.75" customHeight="1">
      <c r="A611" s="6"/>
      <c r="B611" s="6"/>
      <c r="C611" s="6"/>
      <c r="D611" s="6"/>
      <c r="E611" s="6"/>
      <c r="F611" s="6"/>
      <c r="G611" s="6"/>
      <c r="H611" s="6"/>
      <c r="I611" s="6"/>
      <c r="J611" s="36"/>
      <c r="K611" s="6"/>
      <c r="L611" s="6"/>
      <c r="M611" s="6"/>
      <c r="N611" s="6"/>
      <c r="O611" s="6"/>
      <c r="P611" s="6"/>
      <c r="Q611" s="6"/>
      <c r="R611" s="6"/>
      <c r="S611" s="6"/>
      <c r="T611" s="6"/>
    </row>
    <row r="612" spans="1:20" ht="15.75" customHeight="1">
      <c r="A612" s="6"/>
      <c r="B612" s="6"/>
      <c r="C612" s="6"/>
      <c r="D612" s="6"/>
      <c r="E612" s="6"/>
      <c r="F612" s="6"/>
      <c r="G612" s="6"/>
      <c r="H612" s="6"/>
      <c r="I612" s="6"/>
      <c r="J612" s="36"/>
      <c r="K612" s="6"/>
      <c r="L612" s="6"/>
      <c r="M612" s="6"/>
      <c r="N612" s="6"/>
      <c r="O612" s="6"/>
      <c r="P612" s="6"/>
      <c r="Q612" s="6"/>
      <c r="R612" s="6"/>
      <c r="S612" s="6"/>
      <c r="T612" s="6"/>
    </row>
    <row r="613" spans="1:20" ht="15.75" customHeight="1">
      <c r="A613" s="6"/>
      <c r="B613" s="6"/>
      <c r="C613" s="6"/>
      <c r="D613" s="6"/>
      <c r="E613" s="6"/>
      <c r="F613" s="6"/>
      <c r="G613" s="6"/>
      <c r="H613" s="6"/>
      <c r="I613" s="6"/>
      <c r="J613" s="36"/>
      <c r="K613" s="6"/>
      <c r="L613" s="6"/>
      <c r="M613" s="6"/>
      <c r="N613" s="6"/>
      <c r="O613" s="6"/>
      <c r="P613" s="6"/>
      <c r="Q613" s="6"/>
      <c r="R613" s="6"/>
      <c r="S613" s="6"/>
      <c r="T613" s="6"/>
    </row>
    <row r="614" spans="1:20" ht="15.75" customHeight="1">
      <c r="A614" s="6"/>
      <c r="B614" s="6"/>
      <c r="C614" s="6"/>
      <c r="D614" s="6"/>
      <c r="E614" s="6"/>
      <c r="F614" s="6"/>
      <c r="G614" s="6"/>
      <c r="H614" s="6"/>
      <c r="I614" s="6"/>
      <c r="J614" s="36"/>
      <c r="K614" s="6"/>
      <c r="L614" s="6"/>
      <c r="M614" s="6"/>
      <c r="N614" s="6"/>
      <c r="O614" s="6"/>
      <c r="P614" s="6"/>
      <c r="Q614" s="6"/>
      <c r="R614" s="6"/>
      <c r="S614" s="6"/>
      <c r="T614" s="6"/>
    </row>
    <row r="615" spans="1:20" ht="15.75" customHeight="1">
      <c r="A615" s="6"/>
      <c r="B615" s="6"/>
      <c r="C615" s="6"/>
      <c r="D615" s="6"/>
      <c r="E615" s="6"/>
      <c r="F615" s="6"/>
      <c r="G615" s="6"/>
      <c r="H615" s="6"/>
      <c r="I615" s="6"/>
      <c r="J615" s="36"/>
      <c r="K615" s="6"/>
      <c r="L615" s="6"/>
      <c r="M615" s="6"/>
      <c r="N615" s="6"/>
      <c r="O615" s="6"/>
      <c r="P615" s="6"/>
      <c r="Q615" s="6"/>
      <c r="R615" s="6"/>
      <c r="S615" s="6"/>
      <c r="T615" s="6"/>
    </row>
    <row r="616" spans="1:20" ht="15.75" customHeight="1">
      <c r="A616" s="6"/>
      <c r="B616" s="6"/>
      <c r="C616" s="6"/>
      <c r="D616" s="6"/>
      <c r="E616" s="6"/>
      <c r="F616" s="6"/>
      <c r="G616" s="6"/>
      <c r="H616" s="6"/>
      <c r="I616" s="6"/>
      <c r="J616" s="36"/>
      <c r="K616" s="6"/>
      <c r="L616" s="6"/>
      <c r="M616" s="6"/>
      <c r="N616" s="6"/>
      <c r="O616" s="6"/>
      <c r="P616" s="6"/>
      <c r="Q616" s="6"/>
      <c r="R616" s="6"/>
      <c r="S616" s="6"/>
      <c r="T616" s="6"/>
    </row>
    <row r="617" spans="1:20" ht="15.75" customHeight="1">
      <c r="A617" s="6"/>
      <c r="B617" s="6"/>
      <c r="C617" s="6"/>
      <c r="D617" s="6"/>
      <c r="E617" s="6"/>
      <c r="F617" s="6"/>
      <c r="G617" s="6"/>
      <c r="H617" s="6"/>
      <c r="I617" s="6"/>
      <c r="J617" s="36"/>
      <c r="K617" s="6"/>
      <c r="L617" s="6"/>
      <c r="M617" s="6"/>
      <c r="N617" s="6"/>
      <c r="O617" s="6"/>
      <c r="P617" s="6"/>
      <c r="Q617" s="6"/>
      <c r="R617" s="6"/>
      <c r="S617" s="6"/>
      <c r="T617" s="6"/>
    </row>
    <row r="618" spans="1:20" ht="15.75" customHeight="1">
      <c r="A618" s="6"/>
      <c r="B618" s="6"/>
      <c r="C618" s="6"/>
      <c r="D618" s="6"/>
      <c r="E618" s="6"/>
      <c r="F618" s="6"/>
      <c r="G618" s="6"/>
      <c r="H618" s="6"/>
      <c r="I618" s="6"/>
      <c r="J618" s="36"/>
      <c r="K618" s="6"/>
      <c r="L618" s="6"/>
      <c r="M618" s="6"/>
      <c r="N618" s="6"/>
      <c r="O618" s="6"/>
      <c r="P618" s="6"/>
      <c r="Q618" s="6"/>
      <c r="R618" s="6"/>
      <c r="S618" s="6"/>
      <c r="T618" s="6"/>
    </row>
    <row r="619" spans="1:20" ht="15.75" customHeight="1">
      <c r="A619" s="6"/>
      <c r="B619" s="6"/>
      <c r="C619" s="6"/>
      <c r="D619" s="6"/>
      <c r="E619" s="6"/>
      <c r="F619" s="6"/>
      <c r="G619" s="6"/>
      <c r="H619" s="6"/>
      <c r="I619" s="6"/>
      <c r="J619" s="36"/>
      <c r="K619" s="6"/>
      <c r="L619" s="6"/>
      <c r="M619" s="6"/>
      <c r="N619" s="6"/>
      <c r="O619" s="6"/>
      <c r="P619" s="6"/>
      <c r="Q619" s="6"/>
      <c r="R619" s="6"/>
      <c r="S619" s="6"/>
      <c r="T619" s="6"/>
    </row>
    <row r="620" spans="1:20" ht="15.75" customHeight="1">
      <c r="A620" s="6"/>
      <c r="B620" s="6"/>
      <c r="C620" s="6"/>
      <c r="D620" s="6"/>
      <c r="E620" s="6"/>
      <c r="F620" s="6"/>
      <c r="G620" s="6"/>
      <c r="H620" s="6"/>
      <c r="I620" s="6"/>
      <c r="J620" s="36"/>
      <c r="K620" s="6"/>
      <c r="L620" s="6"/>
      <c r="M620" s="6"/>
      <c r="N620" s="6"/>
      <c r="O620" s="6"/>
      <c r="P620" s="6"/>
      <c r="Q620" s="6"/>
      <c r="R620" s="6"/>
      <c r="S620" s="6"/>
      <c r="T620" s="6"/>
    </row>
    <row r="621" spans="1:20" ht="15.75" customHeight="1">
      <c r="A621" s="6"/>
      <c r="B621" s="6"/>
      <c r="C621" s="6"/>
      <c r="D621" s="6"/>
      <c r="E621" s="6"/>
      <c r="F621" s="6"/>
      <c r="G621" s="6"/>
      <c r="H621" s="6"/>
      <c r="I621" s="6"/>
      <c r="J621" s="36"/>
      <c r="K621" s="6"/>
      <c r="L621" s="6"/>
      <c r="M621" s="6"/>
      <c r="N621" s="6"/>
      <c r="O621" s="6"/>
      <c r="P621" s="6"/>
      <c r="Q621" s="6"/>
      <c r="R621" s="6"/>
      <c r="S621" s="6"/>
      <c r="T621" s="6"/>
    </row>
    <row r="622" spans="1:20" ht="15.75" customHeight="1">
      <c r="A622" s="6"/>
      <c r="B622" s="6"/>
      <c r="C622" s="6"/>
      <c r="D622" s="6"/>
      <c r="E622" s="6"/>
      <c r="F622" s="6"/>
      <c r="G622" s="6"/>
      <c r="H622" s="6"/>
      <c r="I622" s="6"/>
      <c r="J622" s="36"/>
      <c r="K622" s="6"/>
      <c r="L622" s="6"/>
      <c r="M622" s="6"/>
      <c r="N622" s="6"/>
      <c r="O622" s="6"/>
      <c r="P622" s="6"/>
      <c r="Q622" s="6"/>
      <c r="R622" s="6"/>
      <c r="S622" s="6"/>
      <c r="T622" s="6"/>
    </row>
    <row r="623" spans="1:20" ht="15.75" customHeight="1">
      <c r="A623" s="6"/>
      <c r="B623" s="6"/>
      <c r="C623" s="6"/>
      <c r="D623" s="6"/>
      <c r="E623" s="6"/>
      <c r="F623" s="6"/>
      <c r="G623" s="6"/>
      <c r="H623" s="6"/>
      <c r="I623" s="6"/>
      <c r="J623" s="36"/>
      <c r="K623" s="6"/>
      <c r="L623" s="6"/>
      <c r="M623" s="6"/>
      <c r="N623" s="6"/>
      <c r="O623" s="6"/>
      <c r="P623" s="6"/>
      <c r="Q623" s="6"/>
      <c r="R623" s="6"/>
      <c r="S623" s="6"/>
      <c r="T623" s="6"/>
    </row>
    <row r="624" spans="1:20" ht="15.75" customHeight="1">
      <c r="A624" s="6"/>
      <c r="B624" s="6"/>
      <c r="C624" s="6"/>
      <c r="D624" s="6"/>
      <c r="E624" s="6"/>
      <c r="F624" s="6"/>
      <c r="G624" s="6"/>
      <c r="H624" s="6"/>
      <c r="I624" s="6"/>
      <c r="J624" s="36"/>
      <c r="K624" s="6"/>
      <c r="L624" s="6"/>
      <c r="M624" s="6"/>
      <c r="N624" s="6"/>
      <c r="O624" s="6"/>
      <c r="P624" s="6"/>
      <c r="Q624" s="6"/>
      <c r="R624" s="6"/>
      <c r="S624" s="6"/>
      <c r="T624" s="6"/>
    </row>
    <row r="625" spans="1:20" ht="15.75" customHeight="1">
      <c r="A625" s="6"/>
      <c r="B625" s="6"/>
      <c r="C625" s="6"/>
      <c r="D625" s="6"/>
      <c r="E625" s="6"/>
      <c r="F625" s="6"/>
      <c r="G625" s="6"/>
      <c r="H625" s="6"/>
      <c r="I625" s="6"/>
      <c r="J625" s="36"/>
      <c r="K625" s="6"/>
      <c r="L625" s="6"/>
      <c r="M625" s="6"/>
      <c r="N625" s="6"/>
      <c r="O625" s="6"/>
      <c r="P625" s="6"/>
      <c r="Q625" s="6"/>
      <c r="R625" s="6"/>
      <c r="S625" s="6"/>
      <c r="T625" s="6"/>
    </row>
    <row r="626" spans="1:20" ht="15.75" customHeight="1">
      <c r="A626" s="6"/>
      <c r="B626" s="6"/>
      <c r="C626" s="6"/>
      <c r="D626" s="6"/>
      <c r="E626" s="6"/>
      <c r="F626" s="6"/>
      <c r="G626" s="6"/>
      <c r="H626" s="6"/>
      <c r="I626" s="6"/>
      <c r="J626" s="36"/>
      <c r="K626" s="6"/>
      <c r="L626" s="6"/>
      <c r="M626" s="6"/>
      <c r="N626" s="6"/>
      <c r="O626" s="6"/>
      <c r="P626" s="6"/>
      <c r="Q626" s="6"/>
      <c r="R626" s="6"/>
      <c r="S626" s="6"/>
      <c r="T626" s="6"/>
    </row>
    <row r="627" spans="1:20" ht="15.75" customHeight="1">
      <c r="A627" s="6"/>
      <c r="B627" s="6"/>
      <c r="C627" s="6"/>
      <c r="D627" s="6"/>
      <c r="E627" s="6"/>
      <c r="F627" s="6"/>
      <c r="G627" s="6"/>
      <c r="H627" s="6"/>
      <c r="I627" s="6"/>
      <c r="J627" s="36"/>
      <c r="K627" s="6"/>
      <c r="L627" s="6"/>
      <c r="M627" s="6"/>
      <c r="N627" s="6"/>
      <c r="O627" s="6"/>
      <c r="P627" s="6"/>
      <c r="Q627" s="6"/>
      <c r="R627" s="6"/>
      <c r="S627" s="6"/>
      <c r="T627" s="6"/>
    </row>
    <row r="628" spans="1:20" ht="15.75" customHeight="1">
      <c r="A628" s="6"/>
      <c r="B628" s="6"/>
      <c r="C628" s="6"/>
      <c r="D628" s="6"/>
      <c r="E628" s="6"/>
      <c r="F628" s="6"/>
      <c r="G628" s="6"/>
      <c r="H628" s="6"/>
      <c r="I628" s="6"/>
      <c r="J628" s="36"/>
      <c r="K628" s="6"/>
      <c r="L628" s="6"/>
      <c r="M628" s="6"/>
      <c r="N628" s="6"/>
      <c r="O628" s="6"/>
      <c r="P628" s="6"/>
      <c r="Q628" s="6"/>
      <c r="R628" s="6"/>
      <c r="S628" s="6"/>
      <c r="T628" s="6"/>
    </row>
    <row r="629" spans="1:20" ht="15.75" customHeight="1">
      <c r="A629" s="6"/>
      <c r="B629" s="6"/>
      <c r="C629" s="6"/>
      <c r="D629" s="6"/>
      <c r="E629" s="6"/>
      <c r="F629" s="6"/>
      <c r="G629" s="6"/>
      <c r="H629" s="6"/>
      <c r="I629" s="6"/>
      <c r="J629" s="36"/>
      <c r="K629" s="6"/>
      <c r="L629" s="6"/>
      <c r="M629" s="6"/>
      <c r="N629" s="6"/>
      <c r="O629" s="6"/>
      <c r="P629" s="6"/>
      <c r="Q629" s="6"/>
      <c r="R629" s="6"/>
      <c r="S629" s="6"/>
      <c r="T629" s="6"/>
    </row>
    <row r="630" spans="1:20" ht="15.75" customHeight="1">
      <c r="A630" s="6"/>
      <c r="B630" s="6"/>
      <c r="C630" s="6"/>
      <c r="D630" s="6"/>
      <c r="E630" s="6"/>
      <c r="F630" s="6"/>
      <c r="G630" s="6"/>
      <c r="H630" s="6"/>
      <c r="I630" s="6"/>
      <c r="J630" s="36"/>
      <c r="K630" s="6"/>
      <c r="L630" s="6"/>
      <c r="M630" s="6"/>
      <c r="N630" s="6"/>
      <c r="O630" s="6"/>
      <c r="P630" s="6"/>
      <c r="Q630" s="6"/>
      <c r="R630" s="6"/>
      <c r="S630" s="6"/>
      <c r="T630" s="6"/>
    </row>
    <row r="631" spans="1:20" ht="15.75" customHeight="1">
      <c r="A631" s="6"/>
      <c r="B631" s="6"/>
      <c r="C631" s="6"/>
      <c r="D631" s="6"/>
      <c r="E631" s="6"/>
      <c r="F631" s="6"/>
      <c r="G631" s="6"/>
      <c r="H631" s="6"/>
      <c r="I631" s="6"/>
      <c r="J631" s="36"/>
      <c r="K631" s="6"/>
      <c r="L631" s="6"/>
      <c r="M631" s="6"/>
      <c r="N631" s="6"/>
      <c r="O631" s="6"/>
      <c r="P631" s="6"/>
      <c r="Q631" s="6"/>
      <c r="R631" s="6"/>
      <c r="S631" s="6"/>
      <c r="T631" s="6"/>
    </row>
    <row r="632" spans="1:20" ht="15.75" customHeight="1">
      <c r="A632" s="6"/>
      <c r="B632" s="6"/>
      <c r="C632" s="6"/>
      <c r="D632" s="6"/>
      <c r="E632" s="6"/>
      <c r="F632" s="6"/>
      <c r="G632" s="6"/>
      <c r="H632" s="6"/>
      <c r="I632" s="6"/>
      <c r="J632" s="36"/>
      <c r="K632" s="6"/>
      <c r="L632" s="6"/>
      <c r="M632" s="6"/>
      <c r="N632" s="6"/>
      <c r="O632" s="6"/>
      <c r="P632" s="6"/>
      <c r="Q632" s="6"/>
      <c r="R632" s="6"/>
      <c r="S632" s="6"/>
      <c r="T632" s="6"/>
    </row>
    <row r="633" spans="1:20" ht="15.75" customHeight="1">
      <c r="A633" s="6"/>
      <c r="B633" s="6"/>
      <c r="C633" s="6"/>
      <c r="D633" s="6"/>
      <c r="E633" s="6"/>
      <c r="F633" s="6"/>
      <c r="G633" s="6"/>
      <c r="H633" s="6"/>
      <c r="I633" s="6"/>
      <c r="J633" s="36"/>
      <c r="K633" s="6"/>
      <c r="L633" s="6"/>
      <c r="M633" s="6"/>
      <c r="N633" s="6"/>
      <c r="O633" s="6"/>
      <c r="P633" s="6"/>
      <c r="Q633" s="6"/>
      <c r="R633" s="6"/>
      <c r="S633" s="6"/>
      <c r="T633" s="6"/>
    </row>
    <row r="634" spans="1:20" ht="15.75" customHeight="1">
      <c r="A634" s="6"/>
      <c r="B634" s="6"/>
      <c r="C634" s="6"/>
      <c r="D634" s="6"/>
      <c r="E634" s="6"/>
      <c r="F634" s="6"/>
      <c r="G634" s="6"/>
      <c r="H634" s="6"/>
      <c r="I634" s="6"/>
      <c r="J634" s="36"/>
      <c r="K634" s="6"/>
      <c r="L634" s="6"/>
      <c r="M634" s="6"/>
      <c r="N634" s="6"/>
      <c r="O634" s="6"/>
      <c r="P634" s="6"/>
      <c r="Q634" s="6"/>
      <c r="R634" s="6"/>
      <c r="S634" s="6"/>
      <c r="T634" s="6"/>
    </row>
    <row r="635" spans="1:20" ht="15.75" customHeight="1">
      <c r="A635" s="6"/>
      <c r="B635" s="6"/>
      <c r="C635" s="6"/>
      <c r="D635" s="6"/>
      <c r="E635" s="6"/>
      <c r="F635" s="6"/>
      <c r="G635" s="6"/>
      <c r="H635" s="6"/>
      <c r="I635" s="6"/>
      <c r="J635" s="36"/>
      <c r="K635" s="6"/>
      <c r="L635" s="6"/>
      <c r="M635" s="6"/>
      <c r="N635" s="6"/>
      <c r="O635" s="6"/>
      <c r="P635" s="6"/>
      <c r="Q635" s="6"/>
      <c r="R635" s="6"/>
      <c r="S635" s="6"/>
      <c r="T635" s="6"/>
    </row>
    <row r="636" spans="1:20" ht="15.75" customHeight="1">
      <c r="A636" s="6"/>
      <c r="B636" s="6"/>
      <c r="C636" s="6"/>
      <c r="D636" s="6"/>
      <c r="E636" s="6"/>
      <c r="F636" s="6"/>
      <c r="G636" s="6"/>
      <c r="H636" s="6"/>
      <c r="I636" s="6"/>
      <c r="J636" s="36"/>
      <c r="K636" s="6"/>
      <c r="L636" s="6"/>
      <c r="M636" s="6"/>
      <c r="N636" s="6"/>
      <c r="O636" s="6"/>
      <c r="P636" s="6"/>
      <c r="Q636" s="6"/>
      <c r="R636" s="6"/>
      <c r="S636" s="6"/>
      <c r="T636" s="6"/>
    </row>
    <row r="637" spans="1:20" ht="15.75" customHeight="1">
      <c r="A637" s="6"/>
      <c r="B637" s="6"/>
      <c r="C637" s="6"/>
      <c r="D637" s="6"/>
      <c r="E637" s="6"/>
      <c r="F637" s="6"/>
      <c r="G637" s="6"/>
      <c r="H637" s="6"/>
      <c r="I637" s="6"/>
      <c r="J637" s="36"/>
      <c r="K637" s="6"/>
      <c r="L637" s="6"/>
      <c r="M637" s="6"/>
      <c r="N637" s="6"/>
      <c r="O637" s="6"/>
      <c r="P637" s="6"/>
      <c r="Q637" s="6"/>
      <c r="R637" s="6"/>
      <c r="S637" s="6"/>
      <c r="T637" s="6"/>
    </row>
    <row r="638" spans="1:20" ht="15.75" customHeight="1">
      <c r="A638" s="6"/>
      <c r="B638" s="6"/>
      <c r="C638" s="6"/>
      <c r="D638" s="6"/>
      <c r="E638" s="6"/>
      <c r="F638" s="6"/>
      <c r="G638" s="6"/>
      <c r="H638" s="6"/>
      <c r="I638" s="6"/>
      <c r="J638" s="36"/>
      <c r="K638" s="6"/>
      <c r="L638" s="6"/>
      <c r="M638" s="6"/>
      <c r="N638" s="6"/>
      <c r="O638" s="6"/>
      <c r="P638" s="6"/>
      <c r="Q638" s="6"/>
      <c r="R638" s="6"/>
      <c r="S638" s="6"/>
      <c r="T638" s="6"/>
    </row>
    <row r="639" spans="1:20" ht="15.75" customHeight="1">
      <c r="A639" s="6"/>
      <c r="B639" s="6"/>
      <c r="C639" s="6"/>
      <c r="D639" s="6"/>
      <c r="E639" s="6"/>
      <c r="F639" s="6"/>
      <c r="G639" s="6"/>
      <c r="H639" s="6"/>
      <c r="I639" s="6"/>
      <c r="J639" s="36"/>
      <c r="K639" s="6"/>
      <c r="L639" s="6"/>
      <c r="M639" s="6"/>
      <c r="N639" s="6"/>
      <c r="O639" s="6"/>
      <c r="P639" s="6"/>
      <c r="Q639" s="6"/>
      <c r="R639" s="6"/>
      <c r="S639" s="6"/>
      <c r="T639" s="6"/>
    </row>
    <row r="640" spans="1:20" ht="15.75" customHeight="1">
      <c r="A640" s="6"/>
      <c r="B640" s="6"/>
      <c r="C640" s="6"/>
      <c r="D640" s="6"/>
      <c r="E640" s="6"/>
      <c r="F640" s="6"/>
      <c r="G640" s="6"/>
      <c r="H640" s="6"/>
      <c r="I640" s="6"/>
      <c r="J640" s="36"/>
      <c r="K640" s="6"/>
      <c r="L640" s="6"/>
      <c r="M640" s="6"/>
      <c r="N640" s="6"/>
      <c r="O640" s="6"/>
      <c r="P640" s="6"/>
      <c r="Q640" s="6"/>
      <c r="R640" s="6"/>
      <c r="S640" s="6"/>
      <c r="T640" s="6"/>
    </row>
    <row r="641" spans="1:20" ht="15.75" customHeight="1">
      <c r="A641" s="6"/>
      <c r="B641" s="6"/>
      <c r="C641" s="6"/>
      <c r="D641" s="6"/>
      <c r="E641" s="6"/>
      <c r="F641" s="6"/>
      <c r="G641" s="6"/>
      <c r="H641" s="6"/>
      <c r="I641" s="6"/>
      <c r="J641" s="36"/>
      <c r="K641" s="6"/>
      <c r="L641" s="6"/>
      <c r="M641" s="6"/>
      <c r="N641" s="6"/>
      <c r="O641" s="6"/>
      <c r="P641" s="6"/>
      <c r="Q641" s="6"/>
      <c r="R641" s="6"/>
      <c r="S641" s="6"/>
      <c r="T641" s="6"/>
    </row>
    <row r="642" spans="1:20" ht="15.75" customHeight="1">
      <c r="A642" s="6"/>
      <c r="B642" s="6"/>
      <c r="C642" s="6"/>
      <c r="D642" s="6"/>
      <c r="E642" s="6"/>
      <c r="F642" s="6"/>
      <c r="G642" s="6"/>
      <c r="H642" s="6"/>
      <c r="I642" s="6"/>
      <c r="J642" s="36"/>
      <c r="K642" s="6"/>
      <c r="L642" s="6"/>
      <c r="M642" s="6"/>
      <c r="N642" s="6"/>
      <c r="O642" s="6"/>
      <c r="P642" s="6"/>
      <c r="Q642" s="6"/>
      <c r="R642" s="6"/>
      <c r="S642" s="6"/>
      <c r="T642" s="6"/>
    </row>
    <row r="643" spans="1:20" ht="15.75" customHeight="1">
      <c r="A643" s="6"/>
      <c r="B643" s="6"/>
      <c r="C643" s="6"/>
      <c r="D643" s="6"/>
      <c r="E643" s="6"/>
      <c r="F643" s="6"/>
      <c r="G643" s="6"/>
      <c r="H643" s="6"/>
      <c r="I643" s="6"/>
      <c r="J643" s="36"/>
      <c r="K643" s="6"/>
      <c r="L643" s="6"/>
      <c r="M643" s="6"/>
      <c r="N643" s="6"/>
      <c r="O643" s="6"/>
      <c r="P643" s="6"/>
      <c r="Q643" s="6"/>
      <c r="R643" s="6"/>
      <c r="S643" s="6"/>
      <c r="T643" s="6"/>
    </row>
    <row r="644" spans="1:20" ht="15.75" customHeight="1">
      <c r="A644" s="6"/>
      <c r="B644" s="6"/>
      <c r="C644" s="6"/>
      <c r="D644" s="6"/>
      <c r="E644" s="6"/>
      <c r="F644" s="6"/>
      <c r="G644" s="6"/>
      <c r="H644" s="6"/>
      <c r="I644" s="6"/>
      <c r="J644" s="36"/>
      <c r="K644" s="6"/>
      <c r="L644" s="6"/>
      <c r="M644" s="6"/>
      <c r="N644" s="6"/>
      <c r="O644" s="6"/>
      <c r="P644" s="6"/>
      <c r="Q644" s="6"/>
      <c r="R644" s="6"/>
      <c r="S644" s="6"/>
      <c r="T644" s="6"/>
    </row>
    <row r="645" spans="1:20" ht="15.75" customHeight="1">
      <c r="A645" s="6"/>
      <c r="B645" s="6"/>
      <c r="C645" s="6"/>
      <c r="D645" s="6"/>
      <c r="E645" s="6"/>
      <c r="F645" s="6"/>
      <c r="G645" s="6"/>
      <c r="H645" s="6"/>
      <c r="I645" s="6"/>
      <c r="J645" s="36"/>
      <c r="K645" s="6"/>
      <c r="L645" s="6"/>
      <c r="M645" s="6"/>
      <c r="N645" s="6"/>
      <c r="O645" s="6"/>
      <c r="P645" s="6"/>
      <c r="Q645" s="6"/>
      <c r="R645" s="6"/>
      <c r="S645" s="6"/>
      <c r="T645" s="6"/>
    </row>
    <row r="646" spans="1:20" ht="15.75" customHeight="1">
      <c r="A646" s="6"/>
      <c r="B646" s="6"/>
      <c r="C646" s="6"/>
      <c r="D646" s="6"/>
      <c r="E646" s="6"/>
      <c r="F646" s="6"/>
      <c r="G646" s="6"/>
      <c r="H646" s="6"/>
      <c r="I646" s="6"/>
      <c r="J646" s="36"/>
      <c r="K646" s="6"/>
      <c r="L646" s="6"/>
      <c r="M646" s="6"/>
      <c r="N646" s="6"/>
      <c r="O646" s="6"/>
      <c r="P646" s="6"/>
      <c r="Q646" s="6"/>
      <c r="R646" s="6"/>
      <c r="S646" s="6"/>
      <c r="T646" s="6"/>
    </row>
    <row r="647" spans="1:20" ht="15.75" customHeight="1">
      <c r="A647" s="6"/>
      <c r="B647" s="6"/>
      <c r="C647" s="6"/>
      <c r="D647" s="6"/>
      <c r="E647" s="6"/>
      <c r="F647" s="6"/>
      <c r="G647" s="6"/>
      <c r="H647" s="6"/>
      <c r="I647" s="6"/>
      <c r="J647" s="36"/>
      <c r="K647" s="6"/>
      <c r="L647" s="6"/>
      <c r="M647" s="6"/>
      <c r="N647" s="6"/>
      <c r="O647" s="6"/>
      <c r="P647" s="6"/>
      <c r="Q647" s="6"/>
      <c r="R647" s="6"/>
      <c r="S647" s="6"/>
      <c r="T647" s="6"/>
    </row>
    <row r="648" spans="1:20" ht="15.75" customHeight="1">
      <c r="A648" s="6"/>
      <c r="B648" s="6"/>
      <c r="C648" s="6"/>
      <c r="D648" s="6"/>
      <c r="E648" s="6"/>
      <c r="F648" s="6"/>
      <c r="G648" s="6"/>
      <c r="H648" s="6"/>
      <c r="I648" s="6"/>
      <c r="J648" s="36"/>
      <c r="K648" s="6"/>
      <c r="L648" s="6"/>
      <c r="M648" s="6"/>
      <c r="N648" s="6"/>
      <c r="O648" s="6"/>
      <c r="P648" s="6"/>
      <c r="Q648" s="6"/>
      <c r="R648" s="6"/>
      <c r="S648" s="6"/>
      <c r="T648" s="6"/>
    </row>
    <row r="649" spans="1:20" ht="15.75" customHeight="1">
      <c r="A649" s="6"/>
      <c r="B649" s="6"/>
      <c r="C649" s="6"/>
      <c r="D649" s="6"/>
      <c r="E649" s="6"/>
      <c r="F649" s="6"/>
      <c r="G649" s="6"/>
      <c r="H649" s="6"/>
      <c r="I649" s="6"/>
      <c r="J649" s="36"/>
      <c r="K649" s="6"/>
      <c r="L649" s="6"/>
      <c r="M649" s="6"/>
      <c r="N649" s="6"/>
      <c r="O649" s="6"/>
      <c r="P649" s="6"/>
      <c r="Q649" s="6"/>
      <c r="R649" s="6"/>
      <c r="S649" s="6"/>
      <c r="T649" s="6"/>
    </row>
    <row r="650" spans="1:20" ht="15.75" customHeight="1">
      <c r="A650" s="6"/>
      <c r="B650" s="6"/>
      <c r="C650" s="6"/>
      <c r="D650" s="6"/>
      <c r="E650" s="6"/>
      <c r="F650" s="6"/>
      <c r="G650" s="6"/>
      <c r="H650" s="6"/>
      <c r="I650" s="6"/>
      <c r="J650" s="36"/>
      <c r="K650" s="6"/>
      <c r="L650" s="6"/>
      <c r="M650" s="6"/>
      <c r="N650" s="6"/>
      <c r="O650" s="6"/>
      <c r="P650" s="6"/>
      <c r="Q650" s="6"/>
      <c r="R650" s="6"/>
      <c r="S650" s="6"/>
      <c r="T650" s="6"/>
    </row>
    <row r="651" spans="1:20" ht="15.75" customHeight="1">
      <c r="A651" s="6"/>
      <c r="B651" s="6"/>
      <c r="C651" s="6"/>
      <c r="D651" s="6"/>
      <c r="E651" s="6"/>
      <c r="F651" s="6"/>
      <c r="G651" s="6"/>
      <c r="H651" s="6"/>
      <c r="I651" s="6"/>
      <c r="J651" s="36"/>
      <c r="K651" s="6"/>
      <c r="L651" s="6"/>
      <c r="M651" s="6"/>
      <c r="N651" s="6"/>
      <c r="O651" s="6"/>
      <c r="P651" s="6"/>
      <c r="Q651" s="6"/>
      <c r="R651" s="6"/>
      <c r="S651" s="6"/>
      <c r="T651" s="6"/>
    </row>
    <row r="652" spans="1:20" ht="15.75" customHeight="1">
      <c r="A652" s="6"/>
      <c r="B652" s="6"/>
      <c r="C652" s="6"/>
      <c r="D652" s="6"/>
      <c r="E652" s="6"/>
      <c r="F652" s="6"/>
      <c r="G652" s="6"/>
      <c r="H652" s="6"/>
      <c r="I652" s="6"/>
      <c r="J652" s="36"/>
      <c r="K652" s="6"/>
      <c r="L652" s="6"/>
      <c r="M652" s="6"/>
      <c r="N652" s="6"/>
      <c r="O652" s="6"/>
      <c r="P652" s="6"/>
      <c r="Q652" s="6"/>
      <c r="R652" s="6"/>
      <c r="S652" s="6"/>
      <c r="T652" s="6"/>
    </row>
    <row r="653" spans="1:20" ht="15.75" customHeight="1">
      <c r="A653" s="6"/>
      <c r="B653" s="6"/>
      <c r="C653" s="6"/>
      <c r="D653" s="6"/>
      <c r="E653" s="6"/>
      <c r="F653" s="6"/>
      <c r="G653" s="6"/>
      <c r="H653" s="6"/>
      <c r="I653" s="6"/>
      <c r="J653" s="36"/>
      <c r="K653" s="6"/>
      <c r="L653" s="6"/>
      <c r="M653" s="6"/>
      <c r="N653" s="6"/>
      <c r="O653" s="6"/>
      <c r="P653" s="6"/>
      <c r="Q653" s="6"/>
      <c r="R653" s="6"/>
      <c r="S653" s="6"/>
      <c r="T653" s="6"/>
    </row>
    <row r="654" spans="1:20" ht="15.75" customHeight="1">
      <c r="A654" s="6"/>
      <c r="B654" s="6"/>
      <c r="C654" s="6"/>
      <c r="D654" s="6"/>
      <c r="E654" s="6"/>
      <c r="F654" s="6"/>
      <c r="G654" s="6"/>
      <c r="H654" s="6"/>
      <c r="I654" s="6"/>
      <c r="J654" s="36"/>
      <c r="K654" s="6"/>
      <c r="L654" s="6"/>
      <c r="M654" s="6"/>
      <c r="N654" s="6"/>
      <c r="O654" s="6"/>
      <c r="P654" s="6"/>
      <c r="Q654" s="6"/>
      <c r="R654" s="6"/>
      <c r="S654" s="6"/>
      <c r="T654" s="6"/>
    </row>
    <row r="655" spans="1:20" ht="15.75" customHeight="1">
      <c r="A655" s="6"/>
      <c r="B655" s="6"/>
      <c r="C655" s="6"/>
      <c r="D655" s="6"/>
      <c r="E655" s="6"/>
      <c r="F655" s="6"/>
      <c r="G655" s="6"/>
      <c r="H655" s="6"/>
      <c r="I655" s="6"/>
      <c r="J655" s="36"/>
      <c r="K655" s="6"/>
      <c r="L655" s="6"/>
      <c r="M655" s="6"/>
      <c r="N655" s="6"/>
      <c r="O655" s="6"/>
      <c r="P655" s="6"/>
      <c r="Q655" s="6"/>
      <c r="R655" s="6"/>
      <c r="S655" s="6"/>
      <c r="T655" s="6"/>
    </row>
    <row r="656" spans="1:20" ht="15.75" customHeight="1">
      <c r="A656" s="6"/>
      <c r="B656" s="6"/>
      <c r="C656" s="6"/>
      <c r="D656" s="6"/>
      <c r="E656" s="6"/>
      <c r="F656" s="6"/>
      <c r="G656" s="6"/>
      <c r="H656" s="6"/>
      <c r="I656" s="6"/>
      <c r="J656" s="36"/>
      <c r="K656" s="6"/>
      <c r="L656" s="6"/>
      <c r="M656" s="6"/>
      <c r="N656" s="6"/>
      <c r="O656" s="6"/>
      <c r="P656" s="6"/>
      <c r="Q656" s="6"/>
      <c r="R656" s="6"/>
      <c r="S656" s="6"/>
      <c r="T656" s="6"/>
    </row>
    <row r="657" spans="1:20" ht="15.75" customHeight="1">
      <c r="A657" s="6"/>
      <c r="B657" s="6"/>
      <c r="C657" s="6"/>
      <c r="D657" s="6"/>
      <c r="E657" s="6"/>
      <c r="F657" s="6"/>
      <c r="G657" s="6"/>
      <c r="H657" s="6"/>
      <c r="I657" s="6"/>
      <c r="J657" s="36"/>
      <c r="K657" s="6"/>
      <c r="L657" s="6"/>
      <c r="M657" s="6"/>
      <c r="N657" s="6"/>
      <c r="O657" s="6"/>
      <c r="P657" s="6"/>
      <c r="Q657" s="6"/>
      <c r="R657" s="6"/>
      <c r="S657" s="6"/>
      <c r="T657" s="6"/>
    </row>
    <row r="658" spans="1:20" ht="15.75" customHeight="1">
      <c r="A658" s="6"/>
      <c r="B658" s="6"/>
      <c r="C658" s="6"/>
      <c r="D658" s="6"/>
      <c r="E658" s="6"/>
      <c r="F658" s="6"/>
      <c r="G658" s="6"/>
      <c r="H658" s="6"/>
      <c r="I658" s="6"/>
      <c r="J658" s="36"/>
      <c r="K658" s="6"/>
      <c r="L658" s="6"/>
      <c r="M658" s="6"/>
      <c r="N658" s="6"/>
      <c r="O658" s="6"/>
      <c r="P658" s="6"/>
      <c r="Q658" s="6"/>
      <c r="R658" s="6"/>
      <c r="S658" s="6"/>
      <c r="T658" s="6"/>
    </row>
    <row r="659" spans="1:20" ht="15.75" customHeight="1">
      <c r="A659" s="6"/>
      <c r="B659" s="6"/>
      <c r="C659" s="6"/>
      <c r="D659" s="6"/>
      <c r="E659" s="6"/>
      <c r="F659" s="6"/>
      <c r="G659" s="6"/>
      <c r="H659" s="6"/>
      <c r="I659" s="6"/>
      <c r="J659" s="36"/>
      <c r="K659" s="6"/>
      <c r="L659" s="6"/>
      <c r="M659" s="6"/>
      <c r="N659" s="6"/>
      <c r="O659" s="6"/>
      <c r="P659" s="6"/>
      <c r="Q659" s="6"/>
      <c r="R659" s="6"/>
      <c r="S659" s="6"/>
      <c r="T659" s="6"/>
    </row>
    <row r="660" spans="1:20" ht="15.75" customHeight="1">
      <c r="A660" s="6"/>
      <c r="B660" s="6"/>
      <c r="C660" s="6"/>
      <c r="D660" s="6"/>
      <c r="E660" s="6"/>
      <c r="F660" s="6"/>
      <c r="G660" s="6"/>
      <c r="H660" s="6"/>
      <c r="I660" s="6"/>
      <c r="J660" s="36"/>
      <c r="K660" s="6"/>
      <c r="L660" s="6"/>
      <c r="M660" s="6"/>
      <c r="N660" s="6"/>
      <c r="O660" s="6"/>
      <c r="P660" s="6"/>
      <c r="Q660" s="6"/>
      <c r="R660" s="6"/>
      <c r="S660" s="6"/>
      <c r="T660" s="6"/>
    </row>
    <row r="661" spans="1:20" ht="15.75" customHeight="1">
      <c r="A661" s="6"/>
      <c r="B661" s="6"/>
      <c r="C661" s="6"/>
      <c r="D661" s="6"/>
      <c r="E661" s="6"/>
      <c r="F661" s="6"/>
      <c r="G661" s="6"/>
      <c r="H661" s="6"/>
      <c r="I661" s="6"/>
      <c r="J661" s="36"/>
      <c r="K661" s="6"/>
      <c r="L661" s="6"/>
      <c r="M661" s="6"/>
      <c r="N661" s="6"/>
      <c r="O661" s="6"/>
      <c r="P661" s="6"/>
      <c r="Q661" s="6"/>
      <c r="R661" s="6"/>
      <c r="S661" s="6"/>
      <c r="T661" s="6"/>
    </row>
    <row r="662" spans="1:20" ht="15.75" customHeight="1">
      <c r="A662" s="6"/>
      <c r="B662" s="6"/>
      <c r="C662" s="6"/>
      <c r="D662" s="6"/>
      <c r="E662" s="6"/>
      <c r="F662" s="6"/>
      <c r="G662" s="6"/>
      <c r="H662" s="6"/>
      <c r="I662" s="6"/>
      <c r="J662" s="36"/>
      <c r="K662" s="6"/>
      <c r="L662" s="6"/>
      <c r="M662" s="6"/>
      <c r="N662" s="6"/>
      <c r="O662" s="6"/>
      <c r="P662" s="6"/>
      <c r="Q662" s="6"/>
      <c r="R662" s="6"/>
      <c r="S662" s="6"/>
      <c r="T662" s="6"/>
    </row>
    <row r="663" spans="1:20" ht="15.75" customHeight="1">
      <c r="A663" s="6"/>
      <c r="B663" s="6"/>
      <c r="C663" s="6"/>
      <c r="D663" s="6"/>
      <c r="E663" s="6"/>
      <c r="F663" s="6"/>
      <c r="G663" s="6"/>
      <c r="H663" s="6"/>
      <c r="I663" s="6"/>
      <c r="J663" s="36"/>
      <c r="K663" s="6"/>
      <c r="L663" s="6"/>
      <c r="M663" s="6"/>
      <c r="N663" s="6"/>
      <c r="O663" s="6"/>
      <c r="P663" s="6"/>
      <c r="Q663" s="6"/>
      <c r="R663" s="6"/>
      <c r="S663" s="6"/>
      <c r="T663" s="6"/>
    </row>
    <row r="664" spans="1:20" ht="15.75" customHeight="1">
      <c r="A664" s="6"/>
      <c r="B664" s="6"/>
      <c r="C664" s="6"/>
      <c r="D664" s="6"/>
      <c r="E664" s="6"/>
      <c r="F664" s="6"/>
      <c r="G664" s="6"/>
      <c r="H664" s="6"/>
      <c r="I664" s="6"/>
      <c r="J664" s="36"/>
      <c r="K664" s="6"/>
      <c r="L664" s="6"/>
      <c r="M664" s="6"/>
      <c r="N664" s="6"/>
      <c r="O664" s="6"/>
      <c r="P664" s="6"/>
      <c r="Q664" s="6"/>
      <c r="R664" s="6"/>
      <c r="S664" s="6"/>
      <c r="T664" s="6"/>
    </row>
    <row r="665" spans="1:20" ht="15.75" customHeight="1">
      <c r="A665" s="6"/>
      <c r="B665" s="6"/>
      <c r="C665" s="6"/>
      <c r="D665" s="6"/>
      <c r="E665" s="6"/>
      <c r="F665" s="6"/>
      <c r="G665" s="6"/>
      <c r="H665" s="6"/>
      <c r="I665" s="6"/>
      <c r="J665" s="36"/>
      <c r="K665" s="6"/>
      <c r="L665" s="6"/>
      <c r="M665" s="6"/>
      <c r="N665" s="6"/>
      <c r="O665" s="6"/>
      <c r="P665" s="6"/>
      <c r="Q665" s="6"/>
      <c r="R665" s="6"/>
      <c r="S665" s="6"/>
      <c r="T665" s="6"/>
    </row>
    <row r="666" spans="1:20" ht="15.75" customHeight="1">
      <c r="A666" s="6"/>
      <c r="B666" s="6"/>
      <c r="C666" s="6"/>
      <c r="D666" s="6"/>
      <c r="E666" s="6"/>
      <c r="F666" s="6"/>
      <c r="G666" s="6"/>
      <c r="H666" s="6"/>
      <c r="I666" s="6"/>
      <c r="J666" s="36"/>
      <c r="K666" s="6"/>
      <c r="L666" s="6"/>
      <c r="M666" s="6"/>
      <c r="N666" s="6"/>
      <c r="O666" s="6"/>
      <c r="P666" s="6"/>
      <c r="Q666" s="6"/>
      <c r="R666" s="6"/>
      <c r="S666" s="6"/>
      <c r="T666" s="6"/>
    </row>
    <row r="667" spans="1:20" ht="15.75" customHeight="1">
      <c r="A667" s="6"/>
      <c r="B667" s="6"/>
      <c r="C667" s="6"/>
      <c r="D667" s="6"/>
      <c r="E667" s="6"/>
      <c r="F667" s="6"/>
      <c r="G667" s="6"/>
      <c r="H667" s="6"/>
      <c r="I667" s="6"/>
      <c r="J667" s="36"/>
      <c r="K667" s="6"/>
      <c r="L667" s="6"/>
      <c r="M667" s="6"/>
      <c r="N667" s="6"/>
      <c r="O667" s="6"/>
      <c r="P667" s="6"/>
      <c r="Q667" s="6"/>
      <c r="R667" s="6"/>
      <c r="S667" s="6"/>
      <c r="T667" s="6"/>
    </row>
    <row r="668" spans="1:20" ht="15.75" customHeight="1">
      <c r="A668" s="6"/>
      <c r="B668" s="6"/>
      <c r="C668" s="6"/>
      <c r="D668" s="6"/>
      <c r="E668" s="6"/>
      <c r="F668" s="6"/>
      <c r="G668" s="6"/>
      <c r="H668" s="6"/>
      <c r="I668" s="6"/>
      <c r="J668" s="36"/>
      <c r="K668" s="6"/>
      <c r="L668" s="6"/>
      <c r="M668" s="6"/>
      <c r="N668" s="6"/>
      <c r="O668" s="6"/>
      <c r="P668" s="6"/>
      <c r="Q668" s="6"/>
      <c r="R668" s="6"/>
      <c r="S668" s="6"/>
      <c r="T668" s="6"/>
    </row>
    <row r="669" spans="1:20" ht="15.75" customHeight="1">
      <c r="A669" s="6"/>
      <c r="B669" s="6"/>
      <c r="C669" s="6"/>
      <c r="D669" s="6"/>
      <c r="E669" s="6"/>
      <c r="F669" s="6"/>
      <c r="G669" s="6"/>
      <c r="H669" s="6"/>
      <c r="I669" s="6"/>
      <c r="J669" s="36"/>
      <c r="K669" s="6"/>
      <c r="L669" s="6"/>
      <c r="M669" s="6"/>
      <c r="N669" s="6"/>
      <c r="O669" s="6"/>
      <c r="P669" s="6"/>
      <c r="Q669" s="6"/>
      <c r="R669" s="6"/>
      <c r="S669" s="6"/>
      <c r="T669" s="6"/>
    </row>
    <row r="670" spans="1:20" ht="15.75" customHeight="1">
      <c r="A670" s="6"/>
      <c r="B670" s="6"/>
      <c r="C670" s="6"/>
      <c r="D670" s="6"/>
      <c r="E670" s="6"/>
      <c r="F670" s="6"/>
      <c r="G670" s="6"/>
      <c r="H670" s="6"/>
      <c r="I670" s="6"/>
      <c r="J670" s="36"/>
      <c r="K670" s="6"/>
      <c r="L670" s="6"/>
      <c r="M670" s="6"/>
      <c r="N670" s="6"/>
      <c r="O670" s="6"/>
      <c r="P670" s="6"/>
      <c r="Q670" s="6"/>
      <c r="R670" s="6"/>
      <c r="S670" s="6"/>
      <c r="T670" s="6"/>
    </row>
    <row r="671" spans="1:20" ht="15.75" customHeight="1">
      <c r="A671" s="6"/>
      <c r="B671" s="6"/>
      <c r="C671" s="6"/>
      <c r="D671" s="6"/>
      <c r="E671" s="6"/>
      <c r="F671" s="6"/>
      <c r="G671" s="6"/>
      <c r="H671" s="6"/>
      <c r="I671" s="6"/>
      <c r="J671" s="36"/>
      <c r="K671" s="6"/>
      <c r="L671" s="6"/>
      <c r="M671" s="6"/>
      <c r="N671" s="6"/>
      <c r="O671" s="6"/>
      <c r="P671" s="6"/>
      <c r="Q671" s="6"/>
      <c r="R671" s="6"/>
      <c r="S671" s="6"/>
      <c r="T671" s="6"/>
    </row>
    <row r="672" spans="1:20" ht="15.75" customHeight="1">
      <c r="A672" s="6"/>
      <c r="B672" s="6"/>
      <c r="C672" s="6"/>
      <c r="D672" s="6"/>
      <c r="E672" s="6"/>
      <c r="F672" s="6"/>
      <c r="G672" s="6"/>
      <c r="H672" s="6"/>
      <c r="I672" s="6"/>
      <c r="J672" s="36"/>
      <c r="K672" s="6"/>
      <c r="L672" s="6"/>
      <c r="M672" s="6"/>
      <c r="N672" s="6"/>
      <c r="O672" s="6"/>
      <c r="P672" s="6"/>
      <c r="Q672" s="6"/>
      <c r="R672" s="6"/>
      <c r="S672" s="6"/>
      <c r="T672" s="6"/>
    </row>
    <row r="673" spans="1:20" ht="15.75" customHeight="1">
      <c r="A673" s="6"/>
      <c r="B673" s="6"/>
      <c r="C673" s="6"/>
      <c r="D673" s="6"/>
      <c r="E673" s="6"/>
      <c r="F673" s="6"/>
      <c r="G673" s="6"/>
      <c r="H673" s="6"/>
      <c r="I673" s="6"/>
      <c r="J673" s="36"/>
      <c r="K673" s="6"/>
      <c r="L673" s="6"/>
      <c r="M673" s="6"/>
      <c r="N673" s="6"/>
      <c r="O673" s="6"/>
      <c r="P673" s="6"/>
      <c r="Q673" s="6"/>
      <c r="R673" s="6"/>
      <c r="S673" s="6"/>
      <c r="T673" s="6"/>
    </row>
    <row r="674" spans="1:20" ht="15.75" customHeight="1">
      <c r="A674" s="6"/>
      <c r="B674" s="6"/>
      <c r="C674" s="6"/>
      <c r="D674" s="6"/>
      <c r="E674" s="6"/>
      <c r="F674" s="6"/>
      <c r="G674" s="6"/>
      <c r="H674" s="6"/>
      <c r="I674" s="6"/>
      <c r="J674" s="36"/>
      <c r="K674" s="6"/>
      <c r="L674" s="6"/>
      <c r="M674" s="6"/>
      <c r="N674" s="6"/>
      <c r="O674" s="6"/>
      <c r="P674" s="6"/>
      <c r="Q674" s="6"/>
      <c r="R674" s="6"/>
      <c r="S674" s="6"/>
      <c r="T674" s="6"/>
    </row>
    <row r="675" spans="1:20" ht="15.75" customHeight="1">
      <c r="A675" s="6"/>
      <c r="B675" s="6"/>
      <c r="C675" s="6"/>
      <c r="D675" s="6"/>
      <c r="E675" s="6"/>
      <c r="F675" s="6"/>
      <c r="G675" s="6"/>
      <c r="H675" s="6"/>
      <c r="I675" s="6"/>
      <c r="J675" s="36"/>
      <c r="K675" s="6"/>
      <c r="L675" s="6"/>
      <c r="M675" s="6"/>
      <c r="N675" s="6"/>
      <c r="O675" s="6"/>
      <c r="P675" s="6"/>
      <c r="Q675" s="6"/>
      <c r="R675" s="6"/>
      <c r="S675" s="6"/>
      <c r="T675" s="6"/>
    </row>
    <row r="676" spans="1:20" ht="15.75" customHeight="1">
      <c r="A676" s="6"/>
      <c r="B676" s="6"/>
      <c r="C676" s="6"/>
      <c r="D676" s="6"/>
      <c r="E676" s="6"/>
      <c r="F676" s="6"/>
      <c r="G676" s="6"/>
      <c r="H676" s="6"/>
      <c r="I676" s="6"/>
      <c r="J676" s="36"/>
      <c r="K676" s="6"/>
      <c r="L676" s="6"/>
      <c r="M676" s="6"/>
      <c r="N676" s="6"/>
      <c r="O676" s="6"/>
      <c r="P676" s="6"/>
      <c r="Q676" s="6"/>
      <c r="R676" s="6"/>
      <c r="S676" s="6"/>
      <c r="T676" s="6"/>
    </row>
    <row r="677" spans="1:20" ht="15.75" customHeight="1">
      <c r="A677" s="6"/>
      <c r="B677" s="6"/>
      <c r="C677" s="6"/>
      <c r="D677" s="6"/>
      <c r="E677" s="6"/>
      <c r="F677" s="6"/>
      <c r="G677" s="6"/>
      <c r="H677" s="6"/>
      <c r="I677" s="6"/>
      <c r="J677" s="36"/>
      <c r="K677" s="6"/>
      <c r="L677" s="6"/>
      <c r="M677" s="6"/>
      <c r="N677" s="6"/>
      <c r="O677" s="6"/>
      <c r="P677" s="6"/>
      <c r="Q677" s="6"/>
      <c r="R677" s="6"/>
      <c r="S677" s="6"/>
      <c r="T677" s="6"/>
    </row>
    <row r="678" spans="1:20" ht="15.75" customHeight="1">
      <c r="A678" s="6"/>
      <c r="B678" s="6"/>
      <c r="C678" s="6"/>
      <c r="D678" s="6"/>
      <c r="E678" s="6"/>
      <c r="F678" s="6"/>
      <c r="G678" s="6"/>
      <c r="H678" s="6"/>
      <c r="I678" s="6"/>
      <c r="J678" s="36"/>
      <c r="K678" s="6"/>
      <c r="L678" s="6"/>
      <c r="M678" s="6"/>
      <c r="N678" s="6"/>
      <c r="O678" s="6"/>
      <c r="P678" s="6"/>
      <c r="Q678" s="6"/>
      <c r="R678" s="6"/>
      <c r="S678" s="6"/>
      <c r="T678" s="6"/>
    </row>
    <row r="679" spans="1:20" ht="15.75" customHeight="1">
      <c r="A679" s="6"/>
      <c r="B679" s="6"/>
      <c r="C679" s="6"/>
      <c r="D679" s="6"/>
      <c r="E679" s="6"/>
      <c r="F679" s="6"/>
      <c r="G679" s="6"/>
      <c r="H679" s="6"/>
      <c r="I679" s="6"/>
      <c r="J679" s="36"/>
      <c r="K679" s="6"/>
      <c r="L679" s="6"/>
      <c r="M679" s="6"/>
      <c r="N679" s="6"/>
      <c r="O679" s="6"/>
      <c r="P679" s="6"/>
      <c r="Q679" s="6"/>
      <c r="R679" s="6"/>
      <c r="S679" s="6"/>
      <c r="T679" s="6"/>
    </row>
    <row r="680" spans="1:20" ht="15.75" customHeight="1">
      <c r="A680" s="6"/>
      <c r="B680" s="6"/>
      <c r="C680" s="6"/>
      <c r="D680" s="6"/>
      <c r="E680" s="6"/>
      <c r="F680" s="6"/>
      <c r="G680" s="6"/>
      <c r="H680" s="6"/>
      <c r="I680" s="6"/>
      <c r="J680" s="36"/>
      <c r="K680" s="6"/>
      <c r="L680" s="6"/>
      <c r="M680" s="6"/>
      <c r="N680" s="6"/>
      <c r="O680" s="6"/>
      <c r="P680" s="6"/>
      <c r="Q680" s="6"/>
      <c r="R680" s="6"/>
      <c r="S680" s="6"/>
      <c r="T680" s="6"/>
    </row>
    <row r="681" spans="1:20" ht="15.75" customHeight="1">
      <c r="A681" s="6"/>
      <c r="B681" s="6"/>
      <c r="C681" s="6"/>
      <c r="D681" s="6"/>
      <c r="E681" s="6"/>
      <c r="F681" s="6"/>
      <c r="G681" s="6"/>
      <c r="H681" s="6"/>
      <c r="I681" s="6"/>
      <c r="J681" s="36"/>
      <c r="K681" s="6"/>
      <c r="L681" s="6"/>
      <c r="M681" s="6"/>
      <c r="N681" s="6"/>
      <c r="O681" s="6"/>
      <c r="P681" s="6"/>
      <c r="Q681" s="6"/>
      <c r="R681" s="6"/>
      <c r="S681" s="6"/>
      <c r="T681" s="6"/>
    </row>
    <row r="682" spans="1:20" ht="15.75" customHeight="1">
      <c r="A682" s="6"/>
      <c r="B682" s="6"/>
      <c r="C682" s="6"/>
      <c r="D682" s="6"/>
      <c r="E682" s="6"/>
      <c r="F682" s="6"/>
      <c r="G682" s="6"/>
      <c r="H682" s="6"/>
      <c r="I682" s="6"/>
      <c r="J682" s="36"/>
      <c r="K682" s="6"/>
      <c r="L682" s="6"/>
      <c r="M682" s="6"/>
      <c r="N682" s="6"/>
      <c r="O682" s="6"/>
      <c r="P682" s="6"/>
      <c r="Q682" s="6"/>
      <c r="R682" s="6"/>
      <c r="S682" s="6"/>
      <c r="T682" s="6"/>
    </row>
    <row r="683" spans="1:20" ht="15.75" customHeight="1">
      <c r="A683" s="6"/>
      <c r="B683" s="6"/>
      <c r="C683" s="6"/>
      <c r="D683" s="6"/>
      <c r="E683" s="6"/>
      <c r="F683" s="6"/>
      <c r="G683" s="6"/>
      <c r="H683" s="6"/>
      <c r="I683" s="6"/>
      <c r="J683" s="36"/>
      <c r="K683" s="6"/>
      <c r="L683" s="6"/>
      <c r="M683" s="6"/>
      <c r="N683" s="6"/>
      <c r="O683" s="6"/>
      <c r="P683" s="6"/>
      <c r="Q683" s="6"/>
      <c r="R683" s="6"/>
      <c r="S683" s="6"/>
      <c r="T683" s="6"/>
    </row>
    <row r="684" spans="1:20" ht="15.75" customHeight="1">
      <c r="A684" s="6"/>
      <c r="B684" s="6"/>
      <c r="C684" s="6"/>
      <c r="D684" s="6"/>
      <c r="E684" s="6"/>
      <c r="F684" s="6"/>
      <c r="G684" s="6"/>
      <c r="H684" s="6"/>
      <c r="I684" s="6"/>
      <c r="J684" s="36"/>
      <c r="K684" s="6"/>
      <c r="L684" s="6"/>
      <c r="M684" s="6"/>
      <c r="N684" s="6"/>
      <c r="O684" s="6"/>
      <c r="P684" s="6"/>
      <c r="Q684" s="6"/>
      <c r="R684" s="6"/>
      <c r="S684" s="6"/>
      <c r="T684" s="6"/>
    </row>
    <row r="685" spans="1:20" ht="15.75" customHeight="1">
      <c r="A685" s="6"/>
      <c r="B685" s="6"/>
      <c r="C685" s="6"/>
      <c r="D685" s="6"/>
      <c r="E685" s="6"/>
      <c r="F685" s="6"/>
      <c r="G685" s="6"/>
      <c r="H685" s="6"/>
      <c r="I685" s="6"/>
      <c r="J685" s="36"/>
      <c r="K685" s="6"/>
      <c r="L685" s="6"/>
      <c r="M685" s="6"/>
      <c r="N685" s="6"/>
      <c r="O685" s="6"/>
      <c r="P685" s="6"/>
      <c r="Q685" s="6"/>
      <c r="R685" s="6"/>
      <c r="S685" s="6"/>
      <c r="T685" s="6"/>
    </row>
    <row r="686" spans="1:20" ht="15.75" customHeight="1">
      <c r="A686" s="6"/>
      <c r="B686" s="6"/>
      <c r="C686" s="6"/>
      <c r="D686" s="6"/>
      <c r="E686" s="6"/>
      <c r="F686" s="6"/>
      <c r="G686" s="6"/>
      <c r="H686" s="6"/>
      <c r="I686" s="6"/>
      <c r="J686" s="36"/>
      <c r="K686" s="6"/>
      <c r="L686" s="6"/>
      <c r="M686" s="6"/>
      <c r="N686" s="6"/>
      <c r="O686" s="6"/>
      <c r="P686" s="6"/>
      <c r="Q686" s="6"/>
      <c r="R686" s="6"/>
      <c r="S686" s="6"/>
      <c r="T686" s="6"/>
    </row>
    <row r="687" spans="1:20" ht="15.75" customHeight="1">
      <c r="A687" s="6"/>
      <c r="B687" s="6"/>
      <c r="C687" s="6"/>
      <c r="D687" s="6"/>
      <c r="E687" s="6"/>
      <c r="F687" s="6"/>
      <c r="G687" s="6"/>
      <c r="H687" s="6"/>
      <c r="I687" s="6"/>
      <c r="J687" s="36"/>
      <c r="K687" s="6"/>
      <c r="L687" s="6"/>
      <c r="M687" s="6"/>
      <c r="N687" s="6"/>
      <c r="O687" s="6"/>
      <c r="P687" s="6"/>
      <c r="Q687" s="6"/>
      <c r="R687" s="6"/>
      <c r="S687" s="6"/>
      <c r="T687" s="6"/>
    </row>
    <row r="688" spans="1:20" ht="15.75" customHeight="1">
      <c r="A688" s="6"/>
      <c r="B688" s="6"/>
      <c r="C688" s="6"/>
      <c r="D688" s="6"/>
      <c r="E688" s="6"/>
      <c r="F688" s="6"/>
      <c r="G688" s="6"/>
      <c r="H688" s="6"/>
      <c r="I688" s="6"/>
      <c r="J688" s="36"/>
      <c r="K688" s="6"/>
      <c r="L688" s="6"/>
      <c r="M688" s="6"/>
      <c r="N688" s="6"/>
      <c r="O688" s="6"/>
      <c r="P688" s="6"/>
      <c r="Q688" s="6"/>
      <c r="R688" s="6"/>
      <c r="S688" s="6"/>
      <c r="T688" s="6"/>
    </row>
    <row r="689" spans="1:20" ht="15.75" customHeight="1">
      <c r="A689" s="6"/>
      <c r="B689" s="6"/>
      <c r="C689" s="6"/>
      <c r="D689" s="6"/>
      <c r="E689" s="6"/>
      <c r="F689" s="6"/>
      <c r="G689" s="6"/>
      <c r="H689" s="6"/>
      <c r="I689" s="6"/>
      <c r="J689" s="36"/>
      <c r="K689" s="6"/>
      <c r="L689" s="6"/>
      <c r="M689" s="6"/>
      <c r="N689" s="6"/>
      <c r="O689" s="6"/>
      <c r="P689" s="6"/>
      <c r="Q689" s="6"/>
      <c r="R689" s="6"/>
      <c r="S689" s="6"/>
      <c r="T689" s="6"/>
    </row>
    <row r="690" spans="1:20" ht="15.75" customHeight="1">
      <c r="A690" s="6"/>
      <c r="B690" s="6"/>
      <c r="C690" s="6"/>
      <c r="D690" s="6"/>
      <c r="E690" s="6"/>
      <c r="F690" s="6"/>
      <c r="G690" s="6"/>
      <c r="H690" s="6"/>
      <c r="I690" s="6"/>
      <c r="J690" s="36"/>
      <c r="K690" s="6"/>
      <c r="L690" s="6"/>
      <c r="M690" s="6"/>
      <c r="N690" s="6"/>
      <c r="O690" s="6"/>
      <c r="P690" s="6"/>
      <c r="Q690" s="6"/>
      <c r="R690" s="6"/>
      <c r="S690" s="6"/>
      <c r="T690" s="6"/>
    </row>
    <row r="691" spans="1:20" ht="15.75" customHeight="1">
      <c r="A691" s="6"/>
      <c r="B691" s="6"/>
      <c r="C691" s="6"/>
      <c r="D691" s="6"/>
      <c r="E691" s="6"/>
      <c r="F691" s="6"/>
      <c r="G691" s="6"/>
      <c r="H691" s="6"/>
      <c r="I691" s="6"/>
      <c r="J691" s="36"/>
      <c r="K691" s="6"/>
      <c r="L691" s="6"/>
      <c r="M691" s="6"/>
      <c r="N691" s="6"/>
      <c r="O691" s="6"/>
      <c r="P691" s="6"/>
      <c r="Q691" s="6"/>
      <c r="R691" s="6"/>
      <c r="S691" s="6"/>
      <c r="T691" s="6"/>
    </row>
    <row r="692" spans="1:20" ht="15.75" customHeight="1">
      <c r="A692" s="6"/>
      <c r="B692" s="6"/>
      <c r="C692" s="6"/>
      <c r="D692" s="6"/>
      <c r="E692" s="6"/>
      <c r="F692" s="6"/>
      <c r="G692" s="6"/>
      <c r="H692" s="6"/>
      <c r="I692" s="6"/>
      <c r="J692" s="36"/>
      <c r="K692" s="6"/>
      <c r="L692" s="6"/>
      <c r="M692" s="6"/>
      <c r="N692" s="6"/>
      <c r="O692" s="6"/>
      <c r="P692" s="6"/>
      <c r="Q692" s="6"/>
      <c r="R692" s="6"/>
      <c r="S692" s="6"/>
      <c r="T692" s="6"/>
    </row>
    <row r="693" spans="1:20" ht="15.75" customHeight="1">
      <c r="A693" s="6"/>
      <c r="B693" s="6"/>
      <c r="C693" s="6"/>
      <c r="D693" s="6"/>
      <c r="E693" s="6"/>
      <c r="F693" s="6"/>
      <c r="G693" s="6"/>
      <c r="H693" s="6"/>
      <c r="I693" s="6"/>
      <c r="J693" s="36"/>
      <c r="K693" s="6"/>
      <c r="L693" s="6"/>
      <c r="M693" s="6"/>
      <c r="N693" s="6"/>
      <c r="O693" s="6"/>
      <c r="P693" s="6"/>
      <c r="Q693" s="6"/>
      <c r="R693" s="6"/>
      <c r="S693" s="6"/>
      <c r="T693" s="6"/>
    </row>
    <row r="694" spans="1:20" ht="15.75" customHeight="1">
      <c r="A694" s="6"/>
      <c r="B694" s="6"/>
      <c r="C694" s="6"/>
      <c r="D694" s="6"/>
      <c r="E694" s="6"/>
      <c r="F694" s="6"/>
      <c r="G694" s="6"/>
      <c r="H694" s="6"/>
      <c r="I694" s="6"/>
      <c r="J694" s="36"/>
      <c r="K694" s="6"/>
      <c r="L694" s="6"/>
      <c r="M694" s="6"/>
      <c r="N694" s="6"/>
      <c r="O694" s="6"/>
      <c r="P694" s="6"/>
      <c r="Q694" s="6"/>
      <c r="R694" s="6"/>
      <c r="S694" s="6"/>
      <c r="T694" s="6"/>
    </row>
    <row r="695" spans="1:20" ht="15.75" customHeight="1">
      <c r="A695" s="6"/>
      <c r="B695" s="6"/>
      <c r="C695" s="6"/>
      <c r="D695" s="6"/>
      <c r="E695" s="6"/>
      <c r="F695" s="6"/>
      <c r="G695" s="6"/>
      <c r="H695" s="6"/>
      <c r="I695" s="6"/>
      <c r="J695" s="36"/>
      <c r="K695" s="6"/>
      <c r="L695" s="6"/>
      <c r="M695" s="6"/>
      <c r="N695" s="6"/>
      <c r="O695" s="6"/>
      <c r="P695" s="6"/>
      <c r="Q695" s="6"/>
      <c r="R695" s="6"/>
      <c r="S695" s="6"/>
      <c r="T695" s="6"/>
    </row>
    <row r="696" spans="1:20" ht="15.75" customHeight="1">
      <c r="A696" s="6"/>
      <c r="B696" s="6"/>
      <c r="C696" s="6"/>
      <c r="D696" s="6"/>
      <c r="E696" s="6"/>
      <c r="F696" s="6"/>
      <c r="G696" s="6"/>
      <c r="H696" s="6"/>
      <c r="I696" s="6"/>
      <c r="J696" s="36"/>
      <c r="K696" s="6"/>
      <c r="L696" s="6"/>
      <c r="M696" s="6"/>
      <c r="N696" s="6"/>
      <c r="O696" s="6"/>
      <c r="P696" s="6"/>
      <c r="Q696" s="6"/>
      <c r="R696" s="6"/>
      <c r="S696" s="6"/>
      <c r="T696" s="6"/>
    </row>
    <row r="697" spans="1:20" ht="15.75" customHeight="1">
      <c r="A697" s="6"/>
      <c r="B697" s="6"/>
      <c r="C697" s="6"/>
      <c r="D697" s="6"/>
      <c r="E697" s="6"/>
      <c r="F697" s="6"/>
      <c r="G697" s="6"/>
      <c r="H697" s="6"/>
      <c r="I697" s="6"/>
      <c r="J697" s="36"/>
      <c r="K697" s="6"/>
      <c r="L697" s="6"/>
      <c r="M697" s="6"/>
      <c r="N697" s="6"/>
      <c r="O697" s="6"/>
      <c r="P697" s="6"/>
      <c r="Q697" s="6"/>
      <c r="R697" s="6"/>
      <c r="S697" s="6"/>
      <c r="T697" s="6"/>
    </row>
    <row r="698" spans="1:20" ht="15.75" customHeight="1">
      <c r="A698" s="6"/>
      <c r="B698" s="6"/>
      <c r="C698" s="6"/>
      <c r="D698" s="6"/>
      <c r="E698" s="6"/>
      <c r="F698" s="6"/>
      <c r="G698" s="6"/>
      <c r="H698" s="6"/>
      <c r="I698" s="6"/>
      <c r="J698" s="36"/>
      <c r="K698" s="6"/>
      <c r="L698" s="6"/>
      <c r="M698" s="6"/>
      <c r="N698" s="6"/>
      <c r="O698" s="6"/>
      <c r="P698" s="6"/>
      <c r="Q698" s="6"/>
      <c r="R698" s="6"/>
      <c r="S698" s="6"/>
      <c r="T698" s="6"/>
    </row>
    <row r="699" spans="1:20" ht="15.75" customHeight="1">
      <c r="A699" s="6"/>
      <c r="B699" s="6"/>
      <c r="C699" s="6"/>
      <c r="D699" s="6"/>
      <c r="E699" s="6"/>
      <c r="F699" s="6"/>
      <c r="G699" s="6"/>
      <c r="H699" s="6"/>
      <c r="I699" s="6"/>
      <c r="J699" s="36"/>
      <c r="K699" s="6"/>
      <c r="L699" s="6"/>
      <c r="M699" s="6"/>
      <c r="N699" s="6"/>
      <c r="O699" s="6"/>
      <c r="P699" s="6"/>
      <c r="Q699" s="6"/>
      <c r="R699" s="6"/>
      <c r="S699" s="6"/>
      <c r="T699" s="6"/>
    </row>
    <row r="700" spans="1:20" ht="15.75" customHeight="1">
      <c r="A700" s="6"/>
      <c r="B700" s="6"/>
      <c r="C700" s="6"/>
      <c r="D700" s="6"/>
      <c r="E700" s="6"/>
      <c r="F700" s="6"/>
      <c r="G700" s="6"/>
      <c r="H700" s="6"/>
      <c r="I700" s="6"/>
      <c r="J700" s="36"/>
      <c r="K700" s="6"/>
      <c r="L700" s="6"/>
      <c r="M700" s="6"/>
      <c r="N700" s="6"/>
      <c r="O700" s="6"/>
      <c r="P700" s="6"/>
      <c r="Q700" s="6"/>
      <c r="R700" s="6"/>
      <c r="S700" s="6"/>
      <c r="T700" s="6"/>
    </row>
    <row r="701" spans="1:20" ht="15.75" customHeight="1">
      <c r="A701" s="6"/>
      <c r="B701" s="6"/>
      <c r="C701" s="6"/>
      <c r="D701" s="6"/>
      <c r="E701" s="6"/>
      <c r="F701" s="6"/>
      <c r="G701" s="6"/>
      <c r="H701" s="6"/>
      <c r="I701" s="6"/>
      <c r="J701" s="36"/>
      <c r="K701" s="6"/>
      <c r="L701" s="6"/>
      <c r="M701" s="6"/>
      <c r="N701" s="6"/>
      <c r="O701" s="6"/>
      <c r="P701" s="6"/>
      <c r="Q701" s="6"/>
      <c r="R701" s="6"/>
      <c r="S701" s="6"/>
      <c r="T701" s="6"/>
    </row>
    <row r="702" spans="1:20" ht="15.75" customHeight="1">
      <c r="A702" s="6"/>
      <c r="B702" s="6"/>
      <c r="C702" s="6"/>
      <c r="D702" s="6"/>
      <c r="E702" s="6"/>
      <c r="F702" s="6"/>
      <c r="G702" s="6"/>
      <c r="H702" s="6"/>
      <c r="I702" s="6"/>
      <c r="J702" s="36"/>
      <c r="K702" s="6"/>
      <c r="L702" s="6"/>
      <c r="M702" s="6"/>
      <c r="N702" s="6"/>
      <c r="O702" s="6"/>
      <c r="P702" s="6"/>
      <c r="Q702" s="6"/>
      <c r="R702" s="6"/>
      <c r="S702" s="6"/>
      <c r="T702" s="6"/>
    </row>
    <row r="703" spans="1:20" ht="15.75" customHeight="1">
      <c r="A703" s="6"/>
      <c r="B703" s="6"/>
      <c r="C703" s="6"/>
      <c r="D703" s="6"/>
      <c r="E703" s="6"/>
      <c r="F703" s="6"/>
      <c r="G703" s="6"/>
      <c r="H703" s="6"/>
      <c r="I703" s="6"/>
      <c r="J703" s="36"/>
      <c r="K703" s="6"/>
      <c r="L703" s="6"/>
      <c r="M703" s="6"/>
      <c r="N703" s="6"/>
      <c r="O703" s="6"/>
      <c r="P703" s="6"/>
      <c r="Q703" s="6"/>
      <c r="R703" s="6"/>
      <c r="S703" s="6"/>
      <c r="T703" s="6"/>
    </row>
    <row r="704" spans="1:20" ht="15.75" customHeight="1">
      <c r="A704" s="6"/>
      <c r="B704" s="6"/>
      <c r="C704" s="6"/>
      <c r="D704" s="6"/>
      <c r="E704" s="6"/>
      <c r="F704" s="6"/>
      <c r="G704" s="6"/>
      <c r="H704" s="6"/>
      <c r="I704" s="6"/>
      <c r="J704" s="36"/>
      <c r="K704" s="6"/>
      <c r="L704" s="6"/>
      <c r="M704" s="6"/>
      <c r="N704" s="6"/>
      <c r="O704" s="6"/>
      <c r="P704" s="6"/>
      <c r="Q704" s="6"/>
      <c r="R704" s="6"/>
      <c r="S704" s="6"/>
      <c r="T704" s="6"/>
    </row>
    <row r="705" spans="1:20" ht="15.75" customHeight="1">
      <c r="A705" s="6"/>
      <c r="B705" s="6"/>
      <c r="C705" s="6"/>
      <c r="D705" s="6"/>
      <c r="E705" s="6"/>
      <c r="F705" s="6"/>
      <c r="G705" s="6"/>
      <c r="H705" s="6"/>
      <c r="I705" s="6"/>
      <c r="J705" s="36"/>
      <c r="K705" s="6"/>
      <c r="L705" s="6"/>
      <c r="M705" s="6"/>
      <c r="N705" s="6"/>
      <c r="O705" s="6"/>
      <c r="P705" s="6"/>
      <c r="Q705" s="6"/>
      <c r="R705" s="6"/>
      <c r="S705" s="6"/>
      <c r="T705" s="6"/>
    </row>
    <row r="706" spans="1:20" ht="15.75" customHeight="1">
      <c r="A706" s="6"/>
      <c r="B706" s="6"/>
      <c r="C706" s="6"/>
      <c r="D706" s="6"/>
      <c r="E706" s="6"/>
      <c r="F706" s="6"/>
      <c r="G706" s="6"/>
      <c r="H706" s="6"/>
      <c r="I706" s="6"/>
      <c r="J706" s="36"/>
      <c r="K706" s="6"/>
      <c r="L706" s="6"/>
      <c r="M706" s="6"/>
      <c r="N706" s="6"/>
      <c r="O706" s="6"/>
      <c r="P706" s="6"/>
      <c r="Q706" s="6"/>
      <c r="R706" s="6"/>
      <c r="S706" s="6"/>
      <c r="T706" s="6"/>
    </row>
    <row r="707" spans="1:20" ht="15.75" customHeight="1">
      <c r="A707" s="6"/>
      <c r="B707" s="6"/>
      <c r="C707" s="6"/>
      <c r="D707" s="6"/>
      <c r="E707" s="6"/>
      <c r="F707" s="6"/>
      <c r="G707" s="6"/>
      <c r="H707" s="6"/>
      <c r="I707" s="6"/>
      <c r="J707" s="36"/>
      <c r="K707" s="6"/>
      <c r="L707" s="6"/>
      <c r="M707" s="6"/>
      <c r="N707" s="6"/>
      <c r="O707" s="6"/>
      <c r="P707" s="6"/>
      <c r="Q707" s="6"/>
      <c r="R707" s="6"/>
      <c r="S707" s="6"/>
      <c r="T707" s="6"/>
    </row>
    <row r="708" spans="1:20" ht="15.75" customHeight="1">
      <c r="A708" s="6"/>
      <c r="B708" s="6"/>
      <c r="C708" s="6"/>
      <c r="D708" s="6"/>
      <c r="E708" s="6"/>
      <c r="F708" s="6"/>
      <c r="G708" s="6"/>
      <c r="H708" s="6"/>
      <c r="I708" s="6"/>
      <c r="J708" s="36"/>
      <c r="K708" s="6"/>
      <c r="L708" s="6"/>
      <c r="M708" s="6"/>
      <c r="N708" s="6"/>
      <c r="O708" s="6"/>
      <c r="P708" s="6"/>
      <c r="Q708" s="6"/>
      <c r="R708" s="6"/>
      <c r="S708" s="6"/>
      <c r="T708" s="6"/>
    </row>
    <row r="709" spans="1:20" ht="15.75" customHeight="1">
      <c r="A709" s="6"/>
      <c r="B709" s="6"/>
      <c r="C709" s="6"/>
      <c r="D709" s="6"/>
      <c r="E709" s="6"/>
      <c r="F709" s="6"/>
      <c r="G709" s="6"/>
      <c r="H709" s="6"/>
      <c r="I709" s="6"/>
      <c r="J709" s="36"/>
      <c r="K709" s="6"/>
      <c r="L709" s="6"/>
      <c r="M709" s="6"/>
      <c r="N709" s="6"/>
      <c r="O709" s="6"/>
      <c r="P709" s="6"/>
      <c r="Q709" s="6"/>
      <c r="R709" s="6"/>
      <c r="S709" s="6"/>
      <c r="T709" s="6"/>
    </row>
    <row r="710" spans="1:20" ht="15.75" customHeight="1">
      <c r="A710" s="6"/>
      <c r="B710" s="6"/>
      <c r="C710" s="6"/>
      <c r="D710" s="6"/>
      <c r="E710" s="6"/>
      <c r="F710" s="6"/>
      <c r="G710" s="6"/>
      <c r="H710" s="6"/>
      <c r="I710" s="6"/>
      <c r="J710" s="36"/>
      <c r="K710" s="6"/>
      <c r="L710" s="6"/>
      <c r="M710" s="6"/>
      <c r="N710" s="6"/>
      <c r="O710" s="6"/>
      <c r="P710" s="6"/>
      <c r="Q710" s="6"/>
      <c r="R710" s="6"/>
      <c r="S710" s="6"/>
      <c r="T710" s="6"/>
    </row>
    <row r="711" spans="1:20" ht="15.75" customHeight="1">
      <c r="A711" s="6"/>
      <c r="B711" s="6"/>
      <c r="C711" s="6"/>
      <c r="D711" s="6"/>
      <c r="E711" s="6"/>
      <c r="F711" s="6"/>
      <c r="G711" s="6"/>
      <c r="H711" s="6"/>
      <c r="I711" s="6"/>
      <c r="J711" s="36"/>
      <c r="K711" s="6"/>
      <c r="L711" s="6"/>
      <c r="M711" s="6"/>
      <c r="N711" s="6"/>
      <c r="O711" s="6"/>
      <c r="P711" s="6"/>
      <c r="Q711" s="6"/>
      <c r="R711" s="6"/>
      <c r="S711" s="6"/>
      <c r="T711" s="6"/>
    </row>
    <row r="712" spans="1:20" ht="15.75" customHeight="1">
      <c r="A712" s="6"/>
      <c r="B712" s="6"/>
      <c r="C712" s="6"/>
      <c r="D712" s="6"/>
      <c r="E712" s="6"/>
      <c r="F712" s="6"/>
      <c r="G712" s="6"/>
      <c r="H712" s="6"/>
      <c r="I712" s="6"/>
      <c r="J712" s="36"/>
      <c r="K712" s="6"/>
      <c r="L712" s="6"/>
      <c r="M712" s="6"/>
      <c r="N712" s="6"/>
      <c r="O712" s="6"/>
      <c r="P712" s="6"/>
      <c r="Q712" s="6"/>
      <c r="R712" s="6"/>
      <c r="S712" s="6"/>
      <c r="T712" s="6"/>
    </row>
    <row r="713" spans="1:20" ht="15.75" customHeight="1">
      <c r="A713" s="6"/>
      <c r="B713" s="6"/>
      <c r="C713" s="6"/>
      <c r="D713" s="6"/>
      <c r="E713" s="6"/>
      <c r="F713" s="6"/>
      <c r="G713" s="6"/>
      <c r="H713" s="6"/>
      <c r="I713" s="6"/>
      <c r="J713" s="36"/>
      <c r="K713" s="6"/>
      <c r="L713" s="6"/>
      <c r="M713" s="6"/>
      <c r="N713" s="6"/>
      <c r="O713" s="6"/>
      <c r="P713" s="6"/>
      <c r="Q713" s="6"/>
      <c r="R713" s="6"/>
      <c r="S713" s="6"/>
      <c r="T713" s="6"/>
    </row>
    <row r="714" spans="1:20" ht="15.75" customHeight="1">
      <c r="A714" s="6"/>
      <c r="B714" s="6"/>
      <c r="C714" s="6"/>
      <c r="D714" s="6"/>
      <c r="E714" s="6"/>
      <c r="F714" s="6"/>
      <c r="G714" s="6"/>
      <c r="H714" s="6"/>
      <c r="I714" s="6"/>
      <c r="J714" s="36"/>
      <c r="K714" s="6"/>
      <c r="L714" s="6"/>
      <c r="M714" s="6"/>
      <c r="N714" s="6"/>
      <c r="O714" s="6"/>
      <c r="P714" s="6"/>
      <c r="Q714" s="6"/>
      <c r="R714" s="6"/>
      <c r="S714" s="6"/>
      <c r="T714" s="6"/>
    </row>
    <row r="715" spans="1:20" ht="15.75" customHeight="1">
      <c r="A715" s="6"/>
      <c r="B715" s="6"/>
      <c r="C715" s="6"/>
      <c r="D715" s="6"/>
      <c r="E715" s="6"/>
      <c r="F715" s="6"/>
      <c r="G715" s="6"/>
      <c r="H715" s="6"/>
      <c r="I715" s="6"/>
      <c r="J715" s="36"/>
      <c r="K715" s="6"/>
      <c r="L715" s="6"/>
      <c r="M715" s="6"/>
      <c r="N715" s="6"/>
      <c r="O715" s="6"/>
      <c r="P715" s="6"/>
      <c r="Q715" s="6"/>
      <c r="R715" s="6"/>
      <c r="S715" s="6"/>
      <c r="T715" s="6"/>
    </row>
    <row r="716" spans="1:20" ht="15.75" customHeight="1">
      <c r="A716" s="6"/>
      <c r="B716" s="6"/>
      <c r="C716" s="6"/>
      <c r="D716" s="6"/>
      <c r="E716" s="6"/>
      <c r="F716" s="6"/>
      <c r="G716" s="6"/>
      <c r="H716" s="6"/>
      <c r="I716" s="6"/>
      <c r="J716" s="36"/>
      <c r="K716" s="6"/>
      <c r="L716" s="6"/>
      <c r="M716" s="6"/>
      <c r="N716" s="6"/>
      <c r="O716" s="6"/>
      <c r="P716" s="6"/>
      <c r="Q716" s="6"/>
      <c r="R716" s="6"/>
      <c r="S716" s="6"/>
      <c r="T716" s="6"/>
    </row>
    <row r="717" spans="1:20" ht="15.75" customHeight="1">
      <c r="A717" s="6"/>
      <c r="B717" s="6"/>
      <c r="C717" s="6"/>
      <c r="D717" s="6"/>
      <c r="E717" s="6"/>
      <c r="F717" s="6"/>
      <c r="G717" s="6"/>
      <c r="H717" s="6"/>
      <c r="I717" s="6"/>
      <c r="J717" s="36"/>
      <c r="K717" s="6"/>
      <c r="L717" s="6"/>
      <c r="M717" s="6"/>
      <c r="N717" s="6"/>
      <c r="O717" s="6"/>
      <c r="P717" s="6"/>
      <c r="Q717" s="6"/>
      <c r="R717" s="6"/>
      <c r="S717" s="6"/>
      <c r="T717" s="6"/>
    </row>
    <row r="718" spans="1:20" ht="15.75" customHeight="1">
      <c r="A718" s="6"/>
      <c r="B718" s="6"/>
      <c r="C718" s="6"/>
      <c r="D718" s="6"/>
      <c r="E718" s="6"/>
      <c r="F718" s="6"/>
      <c r="G718" s="6"/>
      <c r="H718" s="6"/>
      <c r="I718" s="6"/>
      <c r="J718" s="36"/>
      <c r="K718" s="6"/>
      <c r="L718" s="6"/>
      <c r="M718" s="6"/>
      <c r="N718" s="6"/>
      <c r="O718" s="6"/>
      <c r="P718" s="6"/>
      <c r="Q718" s="6"/>
      <c r="R718" s="6"/>
      <c r="S718" s="6"/>
      <c r="T718" s="6"/>
    </row>
    <row r="719" spans="1:20" ht="15.75" customHeight="1">
      <c r="A719" s="6"/>
      <c r="B719" s="6"/>
      <c r="C719" s="6"/>
      <c r="D719" s="6"/>
      <c r="E719" s="6"/>
      <c r="F719" s="6"/>
      <c r="G719" s="6"/>
      <c r="H719" s="6"/>
      <c r="I719" s="6"/>
      <c r="J719" s="36"/>
      <c r="K719" s="6"/>
      <c r="L719" s="6"/>
      <c r="M719" s="6"/>
      <c r="N719" s="6"/>
      <c r="O719" s="6"/>
      <c r="P719" s="6"/>
      <c r="Q719" s="6"/>
      <c r="R719" s="6"/>
      <c r="S719" s="6"/>
      <c r="T719" s="6"/>
    </row>
    <row r="720" spans="1:20" ht="15.75" customHeight="1">
      <c r="A720" s="6"/>
      <c r="B720" s="6"/>
      <c r="C720" s="6"/>
      <c r="D720" s="6"/>
      <c r="E720" s="6"/>
      <c r="F720" s="6"/>
      <c r="G720" s="6"/>
      <c r="H720" s="6"/>
      <c r="I720" s="6"/>
      <c r="J720" s="36"/>
      <c r="K720" s="6"/>
      <c r="L720" s="6"/>
      <c r="M720" s="6"/>
      <c r="N720" s="6"/>
      <c r="O720" s="6"/>
      <c r="P720" s="6"/>
      <c r="Q720" s="6"/>
      <c r="R720" s="6"/>
      <c r="S720" s="6"/>
      <c r="T720" s="6"/>
    </row>
    <row r="721" spans="1:20" ht="15.75" customHeight="1">
      <c r="A721" s="6"/>
      <c r="B721" s="6"/>
      <c r="C721" s="6"/>
      <c r="D721" s="6"/>
      <c r="E721" s="6"/>
      <c r="F721" s="6"/>
      <c r="G721" s="6"/>
      <c r="H721" s="6"/>
      <c r="I721" s="6"/>
      <c r="J721" s="36"/>
      <c r="K721" s="6"/>
      <c r="L721" s="6"/>
      <c r="M721" s="6"/>
      <c r="N721" s="6"/>
      <c r="O721" s="6"/>
      <c r="P721" s="6"/>
      <c r="Q721" s="6"/>
      <c r="R721" s="6"/>
      <c r="S721" s="6"/>
      <c r="T721" s="6"/>
    </row>
    <row r="722" spans="1:20" ht="15.75" customHeight="1">
      <c r="A722" s="6"/>
      <c r="B722" s="6"/>
      <c r="C722" s="6"/>
      <c r="D722" s="6"/>
      <c r="E722" s="6"/>
      <c r="F722" s="6"/>
      <c r="G722" s="6"/>
      <c r="H722" s="6"/>
      <c r="I722" s="6"/>
      <c r="J722" s="36"/>
      <c r="K722" s="6"/>
      <c r="L722" s="6"/>
      <c r="M722" s="6"/>
      <c r="N722" s="6"/>
      <c r="O722" s="6"/>
      <c r="P722" s="6"/>
      <c r="Q722" s="6"/>
      <c r="R722" s="6"/>
      <c r="S722" s="6"/>
      <c r="T722" s="6"/>
    </row>
    <row r="723" spans="1:20" ht="15.75" customHeight="1">
      <c r="A723" s="6"/>
      <c r="B723" s="6"/>
      <c r="C723" s="6"/>
      <c r="D723" s="6"/>
      <c r="E723" s="6"/>
      <c r="F723" s="6"/>
      <c r="G723" s="6"/>
      <c r="H723" s="6"/>
      <c r="I723" s="6"/>
      <c r="J723" s="36"/>
      <c r="K723" s="6"/>
      <c r="L723" s="6"/>
      <c r="M723" s="6"/>
      <c r="N723" s="6"/>
      <c r="O723" s="6"/>
      <c r="P723" s="6"/>
      <c r="Q723" s="6"/>
      <c r="R723" s="6"/>
      <c r="S723" s="6"/>
      <c r="T723" s="6"/>
    </row>
    <row r="724" spans="1:20" ht="15.75" customHeight="1">
      <c r="A724" s="6"/>
      <c r="B724" s="6"/>
      <c r="C724" s="6"/>
      <c r="D724" s="6"/>
      <c r="E724" s="6"/>
      <c r="F724" s="6"/>
      <c r="G724" s="6"/>
      <c r="H724" s="6"/>
      <c r="I724" s="6"/>
      <c r="J724" s="36"/>
      <c r="K724" s="6"/>
      <c r="L724" s="6"/>
      <c r="M724" s="6"/>
      <c r="N724" s="6"/>
      <c r="O724" s="6"/>
      <c r="P724" s="6"/>
      <c r="Q724" s="6"/>
      <c r="R724" s="6"/>
      <c r="S724" s="6"/>
      <c r="T724" s="6"/>
    </row>
    <row r="725" spans="1:20" ht="15.75" customHeight="1">
      <c r="A725" s="6"/>
      <c r="B725" s="6"/>
      <c r="C725" s="6"/>
      <c r="D725" s="6"/>
      <c r="E725" s="6"/>
      <c r="F725" s="6"/>
      <c r="G725" s="6"/>
      <c r="H725" s="6"/>
      <c r="I725" s="6"/>
      <c r="J725" s="36"/>
      <c r="K725" s="6"/>
      <c r="L725" s="6"/>
      <c r="M725" s="6"/>
      <c r="N725" s="6"/>
      <c r="O725" s="6"/>
      <c r="P725" s="6"/>
      <c r="Q725" s="6"/>
      <c r="R725" s="6"/>
      <c r="S725" s="6"/>
      <c r="T725" s="6"/>
    </row>
    <row r="726" spans="1:20" ht="15.75" customHeight="1">
      <c r="A726" s="6"/>
      <c r="B726" s="6"/>
      <c r="C726" s="6"/>
      <c r="D726" s="6"/>
      <c r="E726" s="6"/>
      <c r="F726" s="6"/>
      <c r="G726" s="6"/>
      <c r="H726" s="6"/>
      <c r="I726" s="6"/>
      <c r="J726" s="36"/>
      <c r="K726" s="6"/>
      <c r="L726" s="6"/>
      <c r="M726" s="6"/>
      <c r="N726" s="6"/>
      <c r="O726" s="6"/>
      <c r="P726" s="6"/>
      <c r="Q726" s="6"/>
      <c r="R726" s="6"/>
      <c r="S726" s="6"/>
      <c r="T726" s="6"/>
    </row>
    <row r="727" spans="1:20" ht="15.75" customHeight="1">
      <c r="A727" s="6"/>
      <c r="B727" s="6"/>
      <c r="C727" s="6"/>
      <c r="D727" s="6"/>
      <c r="E727" s="6"/>
      <c r="F727" s="6"/>
      <c r="G727" s="6"/>
      <c r="H727" s="6"/>
      <c r="I727" s="6"/>
      <c r="J727" s="36"/>
      <c r="K727" s="6"/>
      <c r="L727" s="6"/>
      <c r="M727" s="6"/>
      <c r="N727" s="6"/>
      <c r="O727" s="6"/>
      <c r="P727" s="6"/>
      <c r="Q727" s="6"/>
      <c r="R727" s="6"/>
      <c r="S727" s="6"/>
      <c r="T727" s="6"/>
    </row>
    <row r="728" spans="1:20" ht="15.75" customHeight="1">
      <c r="A728" s="6"/>
      <c r="B728" s="6"/>
      <c r="C728" s="6"/>
      <c r="D728" s="6"/>
      <c r="E728" s="6"/>
      <c r="F728" s="6"/>
      <c r="G728" s="6"/>
      <c r="H728" s="6"/>
      <c r="I728" s="6"/>
      <c r="J728" s="36"/>
      <c r="K728" s="6"/>
      <c r="L728" s="6"/>
      <c r="M728" s="6"/>
      <c r="N728" s="6"/>
      <c r="O728" s="6"/>
      <c r="P728" s="6"/>
      <c r="Q728" s="6"/>
      <c r="R728" s="6"/>
      <c r="S728" s="6"/>
      <c r="T728" s="6"/>
    </row>
    <row r="729" spans="1:20" ht="15.75" customHeight="1">
      <c r="A729" s="6"/>
      <c r="B729" s="6"/>
      <c r="C729" s="6"/>
      <c r="D729" s="6"/>
      <c r="E729" s="6"/>
      <c r="F729" s="6"/>
      <c r="G729" s="6"/>
      <c r="H729" s="6"/>
      <c r="I729" s="6"/>
      <c r="J729" s="36"/>
      <c r="K729" s="6"/>
      <c r="L729" s="6"/>
      <c r="M729" s="6"/>
      <c r="N729" s="6"/>
      <c r="O729" s="6"/>
      <c r="P729" s="6"/>
      <c r="Q729" s="6"/>
      <c r="R729" s="6"/>
      <c r="S729" s="6"/>
      <c r="T729" s="6"/>
    </row>
    <row r="730" spans="1:20" ht="15.75" customHeight="1">
      <c r="A730" s="6"/>
      <c r="B730" s="6"/>
      <c r="C730" s="6"/>
      <c r="D730" s="6"/>
      <c r="E730" s="6"/>
      <c r="F730" s="6"/>
      <c r="G730" s="6"/>
      <c r="H730" s="6"/>
      <c r="I730" s="6"/>
      <c r="J730" s="36"/>
      <c r="K730" s="6"/>
      <c r="L730" s="6"/>
      <c r="M730" s="6"/>
      <c r="N730" s="6"/>
      <c r="O730" s="6"/>
      <c r="P730" s="6"/>
      <c r="Q730" s="6"/>
      <c r="R730" s="6"/>
      <c r="S730" s="6"/>
      <c r="T730" s="6"/>
    </row>
    <row r="731" spans="1:20" ht="15.75" customHeight="1">
      <c r="A731" s="6"/>
      <c r="B731" s="6"/>
      <c r="C731" s="6"/>
      <c r="D731" s="6"/>
      <c r="E731" s="6"/>
      <c r="F731" s="6"/>
      <c r="G731" s="6"/>
      <c r="H731" s="6"/>
      <c r="I731" s="6"/>
      <c r="J731" s="36"/>
      <c r="K731" s="6"/>
      <c r="L731" s="6"/>
      <c r="M731" s="6"/>
      <c r="N731" s="6"/>
      <c r="O731" s="6"/>
      <c r="P731" s="6"/>
      <c r="Q731" s="6"/>
      <c r="R731" s="6"/>
      <c r="S731" s="6"/>
      <c r="T731" s="6"/>
    </row>
    <row r="732" spans="1:20" ht="15.75" customHeight="1">
      <c r="A732" s="6"/>
      <c r="B732" s="6"/>
      <c r="C732" s="6"/>
      <c r="D732" s="6"/>
      <c r="E732" s="6"/>
      <c r="F732" s="6"/>
      <c r="G732" s="6"/>
      <c r="H732" s="6"/>
      <c r="I732" s="6"/>
      <c r="J732" s="36"/>
      <c r="K732" s="6"/>
      <c r="L732" s="6"/>
      <c r="M732" s="6"/>
      <c r="N732" s="6"/>
      <c r="O732" s="6"/>
      <c r="P732" s="6"/>
      <c r="Q732" s="6"/>
      <c r="R732" s="6"/>
      <c r="S732" s="6"/>
      <c r="T732" s="6"/>
    </row>
    <row r="733" spans="1:20" ht="15.75" customHeight="1">
      <c r="A733" s="6"/>
      <c r="B733" s="6"/>
      <c r="C733" s="6"/>
      <c r="D733" s="6"/>
      <c r="E733" s="6"/>
      <c r="F733" s="6"/>
      <c r="G733" s="6"/>
      <c r="H733" s="6"/>
      <c r="I733" s="6"/>
      <c r="J733" s="36"/>
      <c r="K733" s="6"/>
      <c r="L733" s="6"/>
      <c r="M733" s="6"/>
      <c r="N733" s="6"/>
      <c r="O733" s="6"/>
      <c r="P733" s="6"/>
      <c r="Q733" s="6"/>
      <c r="R733" s="6"/>
      <c r="S733" s="6"/>
      <c r="T733" s="6"/>
    </row>
    <row r="734" spans="1:20" ht="15.75" customHeight="1">
      <c r="A734" s="6"/>
      <c r="B734" s="6"/>
      <c r="C734" s="6"/>
      <c r="D734" s="6"/>
      <c r="E734" s="6"/>
      <c r="F734" s="6"/>
      <c r="G734" s="6"/>
      <c r="H734" s="6"/>
      <c r="I734" s="6"/>
      <c r="J734" s="36"/>
      <c r="K734" s="6"/>
      <c r="L734" s="6"/>
      <c r="M734" s="6"/>
      <c r="N734" s="6"/>
      <c r="O734" s="6"/>
      <c r="P734" s="6"/>
      <c r="Q734" s="6"/>
      <c r="R734" s="6"/>
      <c r="S734" s="6"/>
      <c r="T734" s="6"/>
    </row>
    <row r="735" spans="1:20" ht="15.75" customHeight="1">
      <c r="A735" s="6"/>
      <c r="B735" s="6"/>
      <c r="C735" s="6"/>
      <c r="D735" s="6"/>
      <c r="E735" s="6"/>
      <c r="F735" s="6"/>
      <c r="G735" s="6"/>
      <c r="H735" s="6"/>
      <c r="I735" s="6"/>
      <c r="J735" s="36"/>
      <c r="K735" s="6"/>
      <c r="L735" s="6"/>
      <c r="M735" s="6"/>
      <c r="N735" s="6"/>
      <c r="O735" s="6"/>
      <c r="P735" s="6"/>
      <c r="Q735" s="6"/>
      <c r="R735" s="6"/>
      <c r="S735" s="6"/>
      <c r="T735" s="6"/>
    </row>
    <row r="736" spans="1:20" ht="15.75" customHeight="1">
      <c r="A736" s="6"/>
      <c r="B736" s="6"/>
      <c r="C736" s="6"/>
      <c r="D736" s="6"/>
      <c r="E736" s="6"/>
      <c r="F736" s="6"/>
      <c r="G736" s="6"/>
      <c r="H736" s="6"/>
      <c r="I736" s="6"/>
      <c r="J736" s="36"/>
      <c r="K736" s="6"/>
      <c r="L736" s="6"/>
      <c r="M736" s="6"/>
      <c r="N736" s="6"/>
      <c r="O736" s="6"/>
      <c r="P736" s="6"/>
      <c r="Q736" s="6"/>
      <c r="R736" s="6"/>
      <c r="S736" s="6"/>
      <c r="T736" s="6"/>
    </row>
    <row r="737" spans="1:20" ht="15.75" customHeight="1">
      <c r="A737" s="6"/>
      <c r="B737" s="6"/>
      <c r="C737" s="6"/>
      <c r="D737" s="6"/>
      <c r="E737" s="6"/>
      <c r="F737" s="6"/>
      <c r="G737" s="6"/>
      <c r="H737" s="6"/>
      <c r="I737" s="6"/>
      <c r="J737" s="36"/>
      <c r="K737" s="6"/>
      <c r="L737" s="6"/>
      <c r="M737" s="6"/>
      <c r="N737" s="6"/>
      <c r="O737" s="6"/>
      <c r="P737" s="6"/>
      <c r="Q737" s="6"/>
      <c r="R737" s="6"/>
      <c r="S737" s="6"/>
      <c r="T737" s="6"/>
    </row>
    <row r="738" spans="1:20" ht="15.75" customHeight="1">
      <c r="A738" s="6"/>
      <c r="B738" s="6"/>
      <c r="C738" s="6"/>
      <c r="D738" s="6"/>
      <c r="E738" s="6"/>
      <c r="F738" s="6"/>
      <c r="G738" s="6"/>
      <c r="H738" s="6"/>
      <c r="I738" s="6"/>
      <c r="J738" s="36"/>
      <c r="K738" s="6"/>
      <c r="L738" s="6"/>
      <c r="M738" s="6"/>
      <c r="N738" s="6"/>
      <c r="O738" s="6"/>
      <c r="P738" s="6"/>
      <c r="Q738" s="6"/>
      <c r="R738" s="6"/>
      <c r="S738" s="6"/>
      <c r="T738" s="6"/>
    </row>
    <row r="739" spans="1:20" ht="15.75" customHeight="1">
      <c r="A739" s="6"/>
      <c r="B739" s="6"/>
      <c r="C739" s="6"/>
      <c r="D739" s="6"/>
      <c r="E739" s="6"/>
      <c r="F739" s="6"/>
      <c r="G739" s="6"/>
      <c r="H739" s="6"/>
      <c r="I739" s="6"/>
      <c r="J739" s="36"/>
      <c r="K739" s="6"/>
      <c r="L739" s="6"/>
      <c r="M739" s="6"/>
      <c r="N739" s="6"/>
      <c r="O739" s="6"/>
      <c r="P739" s="6"/>
      <c r="Q739" s="6"/>
      <c r="R739" s="6"/>
      <c r="S739" s="6"/>
      <c r="T739" s="6"/>
    </row>
    <row r="740" spans="1:20" ht="15.75" customHeight="1">
      <c r="A740" s="6"/>
      <c r="B740" s="6"/>
      <c r="C740" s="6"/>
      <c r="D740" s="6"/>
      <c r="E740" s="6"/>
      <c r="F740" s="6"/>
      <c r="G740" s="6"/>
      <c r="H740" s="6"/>
      <c r="I740" s="6"/>
      <c r="J740" s="36"/>
      <c r="K740" s="6"/>
      <c r="L740" s="6"/>
      <c r="M740" s="6"/>
      <c r="N740" s="6"/>
      <c r="O740" s="6"/>
      <c r="P740" s="6"/>
      <c r="Q740" s="6"/>
      <c r="R740" s="6"/>
      <c r="S740" s="6"/>
      <c r="T740" s="6"/>
    </row>
    <row r="741" spans="1:20" ht="15.75" customHeight="1">
      <c r="A741" s="6"/>
      <c r="B741" s="6"/>
      <c r="C741" s="6"/>
      <c r="D741" s="6"/>
      <c r="E741" s="6"/>
      <c r="F741" s="6"/>
      <c r="G741" s="6"/>
      <c r="H741" s="6"/>
      <c r="I741" s="6"/>
      <c r="J741" s="36"/>
      <c r="K741" s="6"/>
      <c r="L741" s="6"/>
      <c r="M741" s="6"/>
      <c r="N741" s="6"/>
      <c r="O741" s="6"/>
      <c r="P741" s="6"/>
      <c r="Q741" s="6"/>
      <c r="R741" s="6"/>
      <c r="S741" s="6"/>
      <c r="T741" s="6"/>
    </row>
    <row r="742" spans="1:20" ht="15.75" customHeight="1">
      <c r="A742" s="6"/>
      <c r="B742" s="6"/>
      <c r="C742" s="6"/>
      <c r="D742" s="6"/>
      <c r="E742" s="6"/>
      <c r="F742" s="6"/>
      <c r="G742" s="6"/>
      <c r="H742" s="6"/>
      <c r="I742" s="6"/>
      <c r="J742" s="36"/>
      <c r="K742" s="6"/>
      <c r="L742" s="6"/>
      <c r="M742" s="6"/>
      <c r="N742" s="6"/>
      <c r="O742" s="6"/>
      <c r="P742" s="6"/>
      <c r="Q742" s="6"/>
      <c r="R742" s="6"/>
      <c r="S742" s="6"/>
      <c r="T742" s="6"/>
    </row>
    <row r="743" spans="1:20" ht="15.75" customHeight="1">
      <c r="A743" s="6"/>
      <c r="B743" s="6"/>
      <c r="C743" s="6"/>
      <c r="D743" s="6"/>
      <c r="E743" s="6"/>
      <c r="F743" s="6"/>
      <c r="G743" s="6"/>
      <c r="H743" s="6"/>
      <c r="I743" s="6"/>
      <c r="J743" s="36"/>
      <c r="K743" s="6"/>
      <c r="L743" s="6"/>
      <c r="M743" s="6"/>
      <c r="N743" s="6"/>
      <c r="O743" s="6"/>
      <c r="P743" s="6"/>
      <c r="Q743" s="6"/>
      <c r="R743" s="6"/>
      <c r="S743" s="6"/>
      <c r="T743" s="6"/>
    </row>
    <row r="744" spans="1:20" ht="15.75" customHeight="1">
      <c r="A744" s="6"/>
      <c r="B744" s="6"/>
      <c r="C744" s="6"/>
      <c r="D744" s="6"/>
      <c r="E744" s="6"/>
      <c r="F744" s="6"/>
      <c r="G744" s="6"/>
      <c r="H744" s="6"/>
      <c r="I744" s="6"/>
      <c r="J744" s="36"/>
      <c r="K744" s="6"/>
      <c r="L744" s="6"/>
      <c r="M744" s="6"/>
      <c r="N744" s="6"/>
      <c r="O744" s="6"/>
      <c r="P744" s="6"/>
      <c r="Q744" s="6"/>
      <c r="R744" s="6"/>
      <c r="S744" s="6"/>
      <c r="T744" s="6"/>
    </row>
    <row r="745" spans="1:20" ht="15.75" customHeight="1">
      <c r="A745" s="6"/>
      <c r="B745" s="6"/>
      <c r="C745" s="6"/>
      <c r="D745" s="6"/>
      <c r="E745" s="6"/>
      <c r="F745" s="6"/>
      <c r="G745" s="6"/>
      <c r="H745" s="6"/>
      <c r="I745" s="6"/>
      <c r="J745" s="36"/>
      <c r="K745" s="6"/>
      <c r="L745" s="6"/>
      <c r="M745" s="6"/>
      <c r="N745" s="6"/>
      <c r="O745" s="6"/>
      <c r="P745" s="6"/>
      <c r="Q745" s="6"/>
      <c r="R745" s="6"/>
      <c r="S745" s="6"/>
      <c r="T745" s="6"/>
    </row>
    <row r="746" spans="1:20" ht="15.75" customHeight="1">
      <c r="A746" s="6"/>
      <c r="B746" s="6"/>
      <c r="C746" s="6"/>
      <c r="D746" s="6"/>
      <c r="E746" s="6"/>
      <c r="F746" s="6"/>
      <c r="G746" s="6"/>
      <c r="H746" s="6"/>
      <c r="I746" s="6"/>
      <c r="J746" s="36"/>
      <c r="K746" s="6"/>
      <c r="L746" s="6"/>
      <c r="M746" s="6"/>
      <c r="N746" s="6"/>
      <c r="O746" s="6"/>
      <c r="P746" s="6"/>
      <c r="Q746" s="6"/>
      <c r="R746" s="6"/>
      <c r="S746" s="6"/>
      <c r="T746" s="6"/>
    </row>
    <row r="747" spans="1:20" ht="15.75" customHeight="1">
      <c r="A747" s="6"/>
      <c r="B747" s="6"/>
      <c r="C747" s="6"/>
      <c r="D747" s="6"/>
      <c r="E747" s="6"/>
      <c r="F747" s="6"/>
      <c r="G747" s="6"/>
      <c r="H747" s="6"/>
      <c r="I747" s="6"/>
      <c r="J747" s="36"/>
      <c r="K747" s="6"/>
      <c r="L747" s="6"/>
      <c r="M747" s="6"/>
      <c r="N747" s="6"/>
      <c r="O747" s="6"/>
      <c r="P747" s="6"/>
      <c r="Q747" s="6"/>
      <c r="R747" s="6"/>
      <c r="S747" s="6"/>
      <c r="T747" s="6"/>
    </row>
    <row r="748" spans="1:20" ht="15.75" customHeight="1">
      <c r="A748" s="6"/>
      <c r="B748" s="6"/>
      <c r="C748" s="6"/>
      <c r="D748" s="6"/>
      <c r="E748" s="6"/>
      <c r="F748" s="6"/>
      <c r="G748" s="6"/>
      <c r="H748" s="6"/>
      <c r="I748" s="6"/>
      <c r="J748" s="36"/>
      <c r="K748" s="6"/>
      <c r="L748" s="6"/>
      <c r="M748" s="6"/>
      <c r="N748" s="6"/>
      <c r="O748" s="6"/>
      <c r="P748" s="6"/>
      <c r="Q748" s="6"/>
      <c r="R748" s="6"/>
      <c r="S748" s="6"/>
      <c r="T748" s="6"/>
    </row>
    <row r="749" spans="1:20" ht="15.75" customHeight="1">
      <c r="A749" s="6"/>
      <c r="B749" s="6"/>
      <c r="C749" s="6"/>
      <c r="D749" s="6"/>
      <c r="E749" s="6"/>
      <c r="F749" s="6"/>
      <c r="G749" s="6"/>
      <c r="H749" s="6"/>
      <c r="I749" s="6"/>
      <c r="J749" s="36"/>
      <c r="K749" s="6"/>
      <c r="L749" s="6"/>
      <c r="M749" s="6"/>
      <c r="N749" s="6"/>
      <c r="O749" s="6"/>
      <c r="P749" s="6"/>
      <c r="Q749" s="6"/>
      <c r="R749" s="6"/>
      <c r="S749" s="6"/>
      <c r="T749" s="6"/>
    </row>
    <row r="750" spans="1:20" ht="15.75" customHeight="1">
      <c r="A750" s="6"/>
      <c r="B750" s="6"/>
      <c r="C750" s="6"/>
      <c r="D750" s="6"/>
      <c r="E750" s="6"/>
      <c r="F750" s="6"/>
      <c r="G750" s="6"/>
      <c r="H750" s="6"/>
      <c r="I750" s="6"/>
      <c r="J750" s="36"/>
      <c r="K750" s="6"/>
      <c r="L750" s="6"/>
      <c r="M750" s="6"/>
      <c r="N750" s="6"/>
      <c r="O750" s="6"/>
      <c r="P750" s="6"/>
      <c r="Q750" s="6"/>
      <c r="R750" s="6"/>
      <c r="S750" s="6"/>
      <c r="T750" s="6"/>
    </row>
    <row r="751" spans="1:20" ht="15.75" customHeight="1">
      <c r="A751" s="6"/>
      <c r="B751" s="6"/>
      <c r="C751" s="6"/>
      <c r="D751" s="6"/>
      <c r="E751" s="6"/>
      <c r="F751" s="6"/>
      <c r="G751" s="6"/>
      <c r="H751" s="6"/>
      <c r="I751" s="6"/>
      <c r="J751" s="36"/>
      <c r="K751" s="6"/>
      <c r="L751" s="6"/>
      <c r="M751" s="6"/>
      <c r="N751" s="6"/>
      <c r="O751" s="6"/>
      <c r="P751" s="6"/>
      <c r="Q751" s="6"/>
      <c r="R751" s="6"/>
      <c r="S751" s="6"/>
      <c r="T751" s="6"/>
    </row>
    <row r="752" spans="1:20" ht="15.75" customHeight="1">
      <c r="A752" s="6"/>
      <c r="B752" s="6"/>
      <c r="C752" s="6"/>
      <c r="D752" s="6"/>
      <c r="E752" s="6"/>
      <c r="F752" s="6"/>
      <c r="G752" s="6"/>
      <c r="H752" s="6"/>
      <c r="I752" s="6"/>
      <c r="J752" s="36"/>
      <c r="K752" s="6"/>
      <c r="L752" s="6"/>
      <c r="M752" s="6"/>
      <c r="N752" s="6"/>
      <c r="O752" s="6"/>
      <c r="P752" s="6"/>
      <c r="Q752" s="6"/>
      <c r="R752" s="6"/>
      <c r="S752" s="6"/>
      <c r="T752" s="6"/>
    </row>
    <row r="753" spans="1:20" ht="15.75" customHeight="1">
      <c r="A753" s="6"/>
      <c r="B753" s="6"/>
      <c r="C753" s="6"/>
      <c r="D753" s="6"/>
      <c r="E753" s="6"/>
      <c r="F753" s="6"/>
      <c r="G753" s="6"/>
      <c r="H753" s="6"/>
      <c r="I753" s="6"/>
      <c r="J753" s="36"/>
      <c r="K753" s="6"/>
      <c r="L753" s="6"/>
      <c r="M753" s="6"/>
      <c r="N753" s="6"/>
      <c r="O753" s="6"/>
      <c r="P753" s="6"/>
      <c r="Q753" s="6"/>
      <c r="R753" s="6"/>
      <c r="S753" s="6"/>
      <c r="T753" s="6"/>
    </row>
    <row r="754" spans="1:20" ht="15.75" customHeight="1">
      <c r="A754" s="6"/>
      <c r="B754" s="6"/>
      <c r="C754" s="6"/>
      <c r="D754" s="6"/>
      <c r="E754" s="6"/>
      <c r="F754" s="6"/>
      <c r="G754" s="6"/>
      <c r="H754" s="6"/>
      <c r="I754" s="6"/>
      <c r="J754" s="36"/>
      <c r="K754" s="6"/>
      <c r="L754" s="6"/>
      <c r="M754" s="6"/>
      <c r="N754" s="6"/>
      <c r="O754" s="6"/>
      <c r="P754" s="6"/>
      <c r="Q754" s="6"/>
      <c r="R754" s="6"/>
      <c r="S754" s="6"/>
      <c r="T754" s="6"/>
    </row>
    <row r="755" spans="1:20" ht="15.75" customHeight="1">
      <c r="A755" s="6"/>
      <c r="B755" s="6"/>
      <c r="C755" s="6"/>
      <c r="D755" s="6"/>
      <c r="E755" s="6"/>
      <c r="F755" s="6"/>
      <c r="G755" s="6"/>
      <c r="H755" s="6"/>
      <c r="I755" s="6"/>
      <c r="J755" s="36"/>
      <c r="K755" s="6"/>
      <c r="L755" s="6"/>
      <c r="M755" s="6"/>
      <c r="N755" s="6"/>
      <c r="O755" s="6"/>
      <c r="P755" s="6"/>
      <c r="Q755" s="6"/>
      <c r="R755" s="6"/>
      <c r="S755" s="6"/>
      <c r="T755" s="6"/>
    </row>
    <row r="756" spans="1:20" ht="15.75" customHeight="1">
      <c r="A756" s="6"/>
      <c r="B756" s="6"/>
      <c r="C756" s="6"/>
      <c r="D756" s="6"/>
      <c r="E756" s="6"/>
      <c r="F756" s="6"/>
      <c r="G756" s="6"/>
      <c r="H756" s="6"/>
      <c r="I756" s="6"/>
      <c r="J756" s="36"/>
      <c r="K756" s="6"/>
      <c r="L756" s="6"/>
      <c r="M756" s="6"/>
      <c r="N756" s="6"/>
      <c r="O756" s="6"/>
      <c r="P756" s="6"/>
      <c r="Q756" s="6"/>
      <c r="R756" s="6"/>
      <c r="S756" s="6"/>
      <c r="T756" s="6"/>
    </row>
    <row r="757" spans="1:20" ht="15.75" customHeight="1">
      <c r="A757" s="6"/>
      <c r="B757" s="6"/>
      <c r="C757" s="6"/>
      <c r="D757" s="6"/>
      <c r="E757" s="6"/>
      <c r="F757" s="6"/>
      <c r="G757" s="6"/>
      <c r="H757" s="6"/>
      <c r="I757" s="6"/>
      <c r="J757" s="36"/>
      <c r="K757" s="6"/>
      <c r="L757" s="6"/>
      <c r="M757" s="6"/>
      <c r="N757" s="6"/>
      <c r="O757" s="6"/>
      <c r="P757" s="6"/>
      <c r="Q757" s="6"/>
      <c r="R757" s="6"/>
      <c r="S757" s="6"/>
      <c r="T757" s="6"/>
    </row>
    <row r="758" spans="1:20" ht="15.75" customHeight="1">
      <c r="A758" s="6"/>
      <c r="B758" s="6"/>
      <c r="C758" s="6"/>
      <c r="D758" s="6"/>
      <c r="E758" s="6"/>
      <c r="F758" s="6"/>
      <c r="G758" s="6"/>
      <c r="H758" s="6"/>
      <c r="I758" s="6"/>
      <c r="J758" s="36"/>
      <c r="K758" s="6"/>
      <c r="L758" s="6"/>
      <c r="M758" s="6"/>
      <c r="N758" s="6"/>
      <c r="O758" s="6"/>
      <c r="P758" s="6"/>
      <c r="Q758" s="6"/>
      <c r="R758" s="6"/>
      <c r="S758" s="6"/>
      <c r="T758" s="6"/>
    </row>
    <row r="759" spans="1:20" ht="15.75" customHeight="1">
      <c r="A759" s="6"/>
      <c r="B759" s="6"/>
      <c r="C759" s="6"/>
      <c r="D759" s="6"/>
      <c r="E759" s="6"/>
      <c r="F759" s="6"/>
      <c r="G759" s="6"/>
      <c r="H759" s="6"/>
      <c r="I759" s="6"/>
      <c r="J759" s="36"/>
      <c r="K759" s="6"/>
      <c r="L759" s="6"/>
      <c r="M759" s="6"/>
      <c r="N759" s="6"/>
      <c r="O759" s="6"/>
      <c r="P759" s="6"/>
      <c r="Q759" s="6"/>
      <c r="R759" s="6"/>
      <c r="S759" s="6"/>
      <c r="T759" s="6"/>
    </row>
    <row r="760" spans="1:20" ht="15.75" customHeight="1">
      <c r="A760" s="6"/>
      <c r="B760" s="6"/>
      <c r="C760" s="6"/>
      <c r="D760" s="6"/>
      <c r="E760" s="6"/>
      <c r="F760" s="6"/>
      <c r="G760" s="6"/>
      <c r="H760" s="6"/>
      <c r="I760" s="6"/>
      <c r="J760" s="36"/>
      <c r="K760" s="6"/>
      <c r="L760" s="6"/>
      <c r="M760" s="6"/>
      <c r="N760" s="6"/>
      <c r="O760" s="6"/>
      <c r="P760" s="6"/>
      <c r="Q760" s="6"/>
      <c r="R760" s="6"/>
      <c r="S760" s="6"/>
      <c r="T760" s="6"/>
    </row>
    <row r="761" spans="1:20" ht="15.75" customHeight="1">
      <c r="A761" s="6"/>
      <c r="B761" s="6"/>
      <c r="C761" s="6"/>
      <c r="D761" s="6"/>
      <c r="E761" s="6"/>
      <c r="F761" s="6"/>
      <c r="G761" s="6"/>
      <c r="H761" s="6"/>
      <c r="I761" s="6"/>
      <c r="J761" s="36"/>
      <c r="K761" s="6"/>
      <c r="L761" s="6"/>
      <c r="M761" s="6"/>
      <c r="N761" s="6"/>
      <c r="O761" s="6"/>
      <c r="P761" s="6"/>
      <c r="Q761" s="6"/>
      <c r="R761" s="6"/>
      <c r="S761" s="6"/>
      <c r="T761" s="6"/>
    </row>
    <row r="762" spans="1:20" ht="15.75" customHeight="1">
      <c r="A762" s="6"/>
      <c r="B762" s="6"/>
      <c r="C762" s="6"/>
      <c r="D762" s="6"/>
      <c r="E762" s="6"/>
      <c r="F762" s="6"/>
      <c r="G762" s="6"/>
      <c r="H762" s="6"/>
      <c r="I762" s="6"/>
      <c r="J762" s="36"/>
      <c r="K762" s="6"/>
      <c r="L762" s="6"/>
      <c r="M762" s="6"/>
      <c r="N762" s="6"/>
      <c r="O762" s="6"/>
      <c r="P762" s="6"/>
      <c r="Q762" s="6"/>
      <c r="R762" s="6"/>
      <c r="S762" s="6"/>
      <c r="T762" s="6"/>
    </row>
    <row r="763" spans="1:20" ht="15.75" customHeight="1">
      <c r="A763" s="6"/>
      <c r="B763" s="6"/>
      <c r="C763" s="6"/>
      <c r="D763" s="6"/>
      <c r="E763" s="6"/>
      <c r="F763" s="6"/>
      <c r="G763" s="6"/>
      <c r="H763" s="6"/>
      <c r="I763" s="6"/>
      <c r="J763" s="36"/>
      <c r="K763" s="6"/>
      <c r="L763" s="6"/>
      <c r="M763" s="6"/>
      <c r="N763" s="6"/>
      <c r="O763" s="6"/>
      <c r="P763" s="6"/>
      <c r="Q763" s="6"/>
      <c r="R763" s="6"/>
      <c r="S763" s="6"/>
      <c r="T763" s="6"/>
    </row>
    <row r="764" spans="1:20" ht="15.75" customHeight="1">
      <c r="A764" s="6"/>
      <c r="B764" s="6"/>
      <c r="C764" s="6"/>
      <c r="D764" s="6"/>
      <c r="E764" s="6"/>
      <c r="F764" s="6"/>
      <c r="G764" s="6"/>
      <c r="H764" s="6"/>
      <c r="I764" s="6"/>
      <c r="J764" s="36"/>
      <c r="K764" s="6"/>
      <c r="L764" s="6"/>
      <c r="M764" s="6"/>
      <c r="N764" s="6"/>
      <c r="O764" s="6"/>
      <c r="P764" s="6"/>
      <c r="Q764" s="6"/>
      <c r="R764" s="6"/>
      <c r="S764" s="6"/>
      <c r="T764" s="6"/>
    </row>
    <row r="765" spans="1:20" ht="15.75" customHeight="1">
      <c r="A765" s="6"/>
      <c r="B765" s="6"/>
      <c r="C765" s="6"/>
      <c r="D765" s="6"/>
      <c r="E765" s="6"/>
      <c r="F765" s="6"/>
      <c r="G765" s="6"/>
      <c r="H765" s="6"/>
      <c r="I765" s="6"/>
      <c r="J765" s="36"/>
      <c r="K765" s="6"/>
      <c r="L765" s="6"/>
      <c r="M765" s="6"/>
      <c r="N765" s="6"/>
      <c r="O765" s="6"/>
      <c r="P765" s="6"/>
      <c r="Q765" s="6"/>
      <c r="R765" s="6"/>
      <c r="S765" s="6"/>
      <c r="T765" s="6"/>
    </row>
    <row r="766" spans="1:20" ht="15.75" customHeight="1">
      <c r="A766" s="6"/>
      <c r="B766" s="6"/>
      <c r="C766" s="6"/>
      <c r="D766" s="6"/>
      <c r="E766" s="6"/>
      <c r="F766" s="6"/>
      <c r="G766" s="6"/>
      <c r="H766" s="6"/>
      <c r="I766" s="6"/>
      <c r="J766" s="36"/>
      <c r="K766" s="6"/>
      <c r="L766" s="6"/>
      <c r="M766" s="6"/>
      <c r="N766" s="6"/>
      <c r="O766" s="6"/>
      <c r="P766" s="6"/>
      <c r="Q766" s="6"/>
      <c r="R766" s="6"/>
      <c r="S766" s="6"/>
      <c r="T766" s="6"/>
    </row>
    <row r="767" spans="1:20" ht="15.75" customHeight="1">
      <c r="A767" s="6"/>
      <c r="B767" s="6"/>
      <c r="C767" s="6"/>
      <c r="D767" s="6"/>
      <c r="E767" s="6"/>
      <c r="F767" s="6"/>
      <c r="G767" s="6"/>
      <c r="H767" s="6"/>
      <c r="I767" s="6"/>
      <c r="J767" s="36"/>
      <c r="K767" s="6"/>
      <c r="L767" s="6"/>
      <c r="M767" s="6"/>
      <c r="N767" s="6"/>
      <c r="O767" s="6"/>
      <c r="P767" s="6"/>
      <c r="Q767" s="6"/>
      <c r="R767" s="6"/>
      <c r="S767" s="6"/>
      <c r="T767" s="6"/>
    </row>
    <row r="768" spans="1:20" ht="15.75" customHeight="1">
      <c r="A768" s="6"/>
      <c r="B768" s="6"/>
      <c r="C768" s="6"/>
      <c r="D768" s="6"/>
      <c r="E768" s="6"/>
      <c r="F768" s="6"/>
      <c r="G768" s="6"/>
      <c r="H768" s="6"/>
      <c r="I768" s="6"/>
      <c r="J768" s="36"/>
      <c r="K768" s="6"/>
      <c r="L768" s="6"/>
      <c r="M768" s="6"/>
      <c r="N768" s="6"/>
      <c r="O768" s="6"/>
      <c r="P768" s="6"/>
      <c r="Q768" s="6"/>
      <c r="R768" s="6"/>
      <c r="S768" s="6"/>
      <c r="T768" s="6"/>
    </row>
    <row r="769" spans="1:20" ht="15.75" customHeight="1">
      <c r="A769" s="6"/>
      <c r="B769" s="6"/>
      <c r="C769" s="6"/>
      <c r="D769" s="6"/>
      <c r="E769" s="6"/>
      <c r="F769" s="6"/>
      <c r="G769" s="6"/>
      <c r="H769" s="6"/>
      <c r="I769" s="6"/>
      <c r="J769" s="36"/>
      <c r="K769" s="6"/>
      <c r="L769" s="6"/>
      <c r="M769" s="6"/>
      <c r="N769" s="6"/>
      <c r="O769" s="6"/>
      <c r="P769" s="6"/>
      <c r="Q769" s="6"/>
      <c r="R769" s="6"/>
      <c r="S769" s="6"/>
      <c r="T769" s="6"/>
    </row>
    <row r="770" spans="1:20" ht="15.75" customHeight="1">
      <c r="A770" s="6"/>
      <c r="B770" s="6"/>
      <c r="C770" s="6"/>
      <c r="D770" s="6"/>
      <c r="E770" s="6"/>
      <c r="F770" s="6"/>
      <c r="G770" s="6"/>
      <c r="H770" s="6"/>
      <c r="I770" s="6"/>
      <c r="J770" s="36"/>
      <c r="K770" s="6"/>
      <c r="L770" s="6"/>
      <c r="M770" s="6"/>
      <c r="N770" s="6"/>
      <c r="O770" s="6"/>
      <c r="P770" s="6"/>
      <c r="Q770" s="6"/>
      <c r="R770" s="6"/>
      <c r="S770" s="6"/>
      <c r="T770" s="6"/>
    </row>
    <row r="771" spans="1:20" ht="15.75" customHeight="1">
      <c r="A771" s="6"/>
      <c r="B771" s="6"/>
      <c r="C771" s="6"/>
      <c r="D771" s="6"/>
      <c r="E771" s="6"/>
      <c r="F771" s="6"/>
      <c r="G771" s="6"/>
      <c r="H771" s="6"/>
      <c r="I771" s="6"/>
      <c r="J771" s="36"/>
      <c r="K771" s="6"/>
      <c r="L771" s="6"/>
      <c r="M771" s="6"/>
      <c r="N771" s="6"/>
      <c r="O771" s="6"/>
      <c r="P771" s="6"/>
      <c r="Q771" s="6"/>
      <c r="R771" s="6"/>
      <c r="S771" s="6"/>
      <c r="T771" s="6"/>
    </row>
    <row r="772" spans="1:20" ht="15.75" customHeight="1">
      <c r="A772" s="6"/>
      <c r="B772" s="6"/>
      <c r="C772" s="6"/>
      <c r="D772" s="6"/>
      <c r="E772" s="6"/>
      <c r="F772" s="6"/>
      <c r="G772" s="6"/>
      <c r="H772" s="6"/>
      <c r="I772" s="6"/>
      <c r="J772" s="36"/>
      <c r="K772" s="6"/>
      <c r="L772" s="6"/>
      <c r="M772" s="6"/>
      <c r="N772" s="6"/>
      <c r="O772" s="6"/>
      <c r="P772" s="6"/>
      <c r="Q772" s="6"/>
      <c r="R772" s="6"/>
      <c r="S772" s="6"/>
      <c r="T772" s="6"/>
    </row>
    <row r="773" spans="1:20" ht="15.75" customHeight="1">
      <c r="A773" s="6"/>
      <c r="B773" s="6"/>
      <c r="C773" s="6"/>
      <c r="D773" s="6"/>
      <c r="E773" s="6"/>
      <c r="F773" s="6"/>
      <c r="G773" s="6"/>
      <c r="H773" s="6"/>
      <c r="I773" s="6"/>
      <c r="J773" s="36"/>
      <c r="K773" s="6"/>
      <c r="L773" s="6"/>
      <c r="M773" s="6"/>
      <c r="N773" s="6"/>
      <c r="O773" s="6"/>
      <c r="P773" s="6"/>
      <c r="Q773" s="6"/>
      <c r="R773" s="6"/>
      <c r="S773" s="6"/>
      <c r="T773" s="6"/>
    </row>
    <row r="774" spans="1:20" ht="15.75" customHeight="1">
      <c r="A774" s="6"/>
      <c r="B774" s="6"/>
      <c r="C774" s="6"/>
      <c r="D774" s="6"/>
      <c r="E774" s="6"/>
      <c r="F774" s="6"/>
      <c r="G774" s="6"/>
      <c r="H774" s="6"/>
      <c r="I774" s="6"/>
      <c r="J774" s="36"/>
      <c r="K774" s="6"/>
      <c r="L774" s="6"/>
      <c r="M774" s="6"/>
      <c r="N774" s="6"/>
      <c r="O774" s="6"/>
      <c r="P774" s="6"/>
      <c r="Q774" s="6"/>
      <c r="R774" s="6"/>
      <c r="S774" s="6"/>
      <c r="T774" s="6"/>
    </row>
    <row r="775" spans="1:20" ht="15.75" customHeight="1">
      <c r="A775" s="6"/>
      <c r="B775" s="6"/>
      <c r="C775" s="6"/>
      <c r="D775" s="6"/>
      <c r="E775" s="6"/>
      <c r="F775" s="6"/>
      <c r="G775" s="6"/>
      <c r="H775" s="6"/>
      <c r="I775" s="6"/>
      <c r="J775" s="36"/>
      <c r="K775" s="6"/>
      <c r="L775" s="6"/>
      <c r="M775" s="6"/>
      <c r="N775" s="6"/>
      <c r="O775" s="6"/>
      <c r="P775" s="6"/>
      <c r="Q775" s="6"/>
      <c r="R775" s="6"/>
      <c r="S775" s="6"/>
      <c r="T775" s="6"/>
    </row>
    <row r="776" spans="1:20" ht="15.75" customHeight="1">
      <c r="A776" s="6"/>
      <c r="B776" s="6"/>
      <c r="C776" s="6"/>
      <c r="D776" s="6"/>
      <c r="E776" s="6"/>
      <c r="F776" s="6"/>
      <c r="G776" s="6"/>
      <c r="H776" s="6"/>
      <c r="I776" s="6"/>
      <c r="J776" s="36"/>
      <c r="K776" s="6"/>
      <c r="L776" s="6"/>
      <c r="M776" s="6"/>
      <c r="N776" s="6"/>
      <c r="O776" s="6"/>
      <c r="P776" s="6"/>
      <c r="Q776" s="6"/>
      <c r="R776" s="6"/>
      <c r="S776" s="6"/>
      <c r="T776" s="6"/>
    </row>
    <row r="777" spans="1:20" ht="15.75" customHeight="1">
      <c r="A777" s="6"/>
      <c r="B777" s="6"/>
      <c r="C777" s="6"/>
      <c r="D777" s="6"/>
      <c r="E777" s="6"/>
      <c r="F777" s="6"/>
      <c r="G777" s="6"/>
      <c r="H777" s="6"/>
      <c r="I777" s="6"/>
      <c r="J777" s="36"/>
      <c r="K777" s="6"/>
      <c r="L777" s="6"/>
      <c r="M777" s="6"/>
      <c r="N777" s="6"/>
      <c r="O777" s="6"/>
      <c r="P777" s="6"/>
      <c r="Q777" s="6"/>
      <c r="R777" s="6"/>
      <c r="S777" s="6"/>
      <c r="T777" s="6"/>
    </row>
    <row r="778" spans="1:20" ht="15.75" customHeight="1">
      <c r="A778" s="6"/>
      <c r="B778" s="6"/>
      <c r="C778" s="6"/>
      <c r="D778" s="6"/>
      <c r="E778" s="6"/>
      <c r="F778" s="6"/>
      <c r="G778" s="6"/>
      <c r="H778" s="6"/>
      <c r="I778" s="6"/>
      <c r="J778" s="36"/>
      <c r="K778" s="6"/>
      <c r="L778" s="6"/>
      <c r="M778" s="6"/>
      <c r="N778" s="6"/>
      <c r="O778" s="6"/>
      <c r="P778" s="6"/>
      <c r="Q778" s="6"/>
      <c r="R778" s="6"/>
      <c r="S778" s="6"/>
      <c r="T778" s="6"/>
    </row>
    <row r="779" spans="1:20" ht="15.75" customHeight="1">
      <c r="A779" s="6"/>
      <c r="B779" s="6"/>
      <c r="C779" s="6"/>
      <c r="D779" s="6"/>
      <c r="E779" s="6"/>
      <c r="F779" s="6"/>
      <c r="G779" s="6"/>
      <c r="H779" s="6"/>
      <c r="I779" s="6"/>
      <c r="J779" s="36"/>
      <c r="K779" s="6"/>
      <c r="L779" s="6"/>
      <c r="M779" s="6"/>
      <c r="N779" s="6"/>
      <c r="O779" s="6"/>
      <c r="P779" s="6"/>
      <c r="Q779" s="6"/>
      <c r="R779" s="6"/>
      <c r="S779" s="6"/>
      <c r="T779" s="6"/>
    </row>
    <row r="780" spans="1:20" ht="15.75" customHeight="1">
      <c r="A780" s="6"/>
      <c r="B780" s="6"/>
      <c r="C780" s="6"/>
      <c r="D780" s="6"/>
      <c r="E780" s="6"/>
      <c r="F780" s="6"/>
      <c r="G780" s="6"/>
      <c r="H780" s="6"/>
      <c r="I780" s="6"/>
      <c r="J780" s="36"/>
      <c r="K780" s="6"/>
      <c r="L780" s="6"/>
      <c r="M780" s="6"/>
      <c r="N780" s="6"/>
      <c r="O780" s="6"/>
      <c r="P780" s="6"/>
      <c r="Q780" s="6"/>
      <c r="R780" s="6"/>
      <c r="S780" s="6"/>
      <c r="T780" s="6"/>
    </row>
    <row r="781" spans="1:20" ht="15.75" customHeight="1">
      <c r="A781" s="6"/>
      <c r="B781" s="6"/>
      <c r="C781" s="6"/>
      <c r="D781" s="6"/>
      <c r="E781" s="6"/>
      <c r="F781" s="6"/>
      <c r="G781" s="6"/>
      <c r="H781" s="6"/>
      <c r="I781" s="6"/>
      <c r="J781" s="36"/>
      <c r="K781" s="6"/>
      <c r="L781" s="6"/>
      <c r="M781" s="6"/>
      <c r="N781" s="6"/>
      <c r="O781" s="6"/>
      <c r="P781" s="6"/>
      <c r="Q781" s="6"/>
      <c r="R781" s="6"/>
      <c r="S781" s="6"/>
      <c r="T781" s="6"/>
    </row>
    <row r="782" spans="1:20" ht="15.75" customHeight="1">
      <c r="A782" s="6"/>
      <c r="B782" s="6"/>
      <c r="C782" s="6"/>
      <c r="D782" s="6"/>
      <c r="E782" s="6"/>
      <c r="F782" s="6"/>
      <c r="G782" s="6"/>
      <c r="H782" s="6"/>
      <c r="I782" s="6"/>
      <c r="J782" s="36"/>
      <c r="K782" s="6"/>
      <c r="L782" s="6"/>
      <c r="M782" s="6"/>
      <c r="N782" s="6"/>
      <c r="O782" s="6"/>
      <c r="P782" s="6"/>
      <c r="Q782" s="6"/>
      <c r="R782" s="6"/>
      <c r="S782" s="6"/>
      <c r="T782" s="6"/>
    </row>
    <row r="783" spans="1:20" ht="15.75" customHeight="1">
      <c r="A783" s="6"/>
      <c r="B783" s="6"/>
      <c r="C783" s="6"/>
      <c r="D783" s="6"/>
      <c r="E783" s="6"/>
      <c r="F783" s="6"/>
      <c r="G783" s="6"/>
      <c r="H783" s="6"/>
      <c r="I783" s="6"/>
      <c r="J783" s="36"/>
      <c r="K783" s="6"/>
      <c r="L783" s="6"/>
      <c r="M783" s="6"/>
      <c r="N783" s="6"/>
      <c r="O783" s="6"/>
      <c r="P783" s="6"/>
      <c r="Q783" s="6"/>
      <c r="R783" s="6"/>
      <c r="S783" s="6"/>
      <c r="T783" s="6"/>
    </row>
    <row r="784" spans="1:20" ht="15.75" customHeight="1">
      <c r="A784" s="6"/>
      <c r="B784" s="6"/>
      <c r="C784" s="6"/>
      <c r="D784" s="6"/>
      <c r="E784" s="6"/>
      <c r="F784" s="6"/>
      <c r="G784" s="6"/>
      <c r="H784" s="6"/>
      <c r="I784" s="6"/>
      <c r="J784" s="36"/>
      <c r="K784" s="6"/>
      <c r="L784" s="6"/>
      <c r="M784" s="6"/>
      <c r="N784" s="6"/>
      <c r="O784" s="6"/>
      <c r="P784" s="6"/>
      <c r="Q784" s="6"/>
      <c r="R784" s="6"/>
      <c r="S784" s="6"/>
      <c r="T784" s="6"/>
    </row>
    <row r="785" spans="1:20" ht="15.75" customHeight="1">
      <c r="A785" s="6"/>
      <c r="B785" s="6"/>
      <c r="C785" s="6"/>
      <c r="D785" s="6"/>
      <c r="E785" s="6"/>
      <c r="F785" s="6"/>
      <c r="G785" s="6"/>
      <c r="H785" s="6"/>
      <c r="I785" s="6"/>
      <c r="J785" s="36"/>
      <c r="K785" s="6"/>
      <c r="L785" s="6"/>
      <c r="M785" s="6"/>
      <c r="N785" s="6"/>
      <c r="O785" s="6"/>
      <c r="P785" s="6"/>
      <c r="Q785" s="6"/>
      <c r="R785" s="6"/>
      <c r="S785" s="6"/>
      <c r="T785" s="6"/>
    </row>
    <row r="786" spans="1:20" ht="15.75" customHeight="1">
      <c r="A786" s="6"/>
      <c r="B786" s="6"/>
      <c r="C786" s="6"/>
      <c r="D786" s="6"/>
      <c r="E786" s="6"/>
      <c r="F786" s="6"/>
      <c r="G786" s="6"/>
      <c r="H786" s="6"/>
      <c r="I786" s="6"/>
      <c r="J786" s="36"/>
      <c r="K786" s="6"/>
      <c r="L786" s="6"/>
      <c r="M786" s="6"/>
      <c r="N786" s="6"/>
      <c r="O786" s="6"/>
      <c r="P786" s="6"/>
      <c r="Q786" s="6"/>
      <c r="R786" s="6"/>
      <c r="S786" s="6"/>
      <c r="T786" s="6"/>
    </row>
    <row r="787" spans="1:20" ht="15.75" customHeight="1">
      <c r="A787" s="6"/>
      <c r="B787" s="6"/>
      <c r="C787" s="6"/>
      <c r="D787" s="6"/>
      <c r="E787" s="6"/>
      <c r="F787" s="6"/>
      <c r="G787" s="6"/>
      <c r="H787" s="6"/>
      <c r="I787" s="6"/>
      <c r="J787" s="36"/>
      <c r="K787" s="6"/>
      <c r="L787" s="6"/>
      <c r="M787" s="6"/>
      <c r="N787" s="6"/>
      <c r="O787" s="6"/>
      <c r="P787" s="6"/>
      <c r="Q787" s="6"/>
      <c r="R787" s="6"/>
      <c r="S787" s="6"/>
      <c r="T787" s="6"/>
    </row>
    <row r="788" spans="1:20" ht="15.75" customHeight="1">
      <c r="A788" s="6"/>
      <c r="B788" s="6"/>
      <c r="C788" s="6"/>
      <c r="D788" s="6"/>
      <c r="E788" s="6"/>
      <c r="F788" s="6"/>
      <c r="G788" s="6"/>
      <c r="H788" s="6"/>
      <c r="I788" s="6"/>
      <c r="J788" s="36"/>
      <c r="K788" s="6"/>
      <c r="L788" s="6"/>
      <c r="M788" s="6"/>
      <c r="N788" s="6"/>
      <c r="O788" s="6"/>
      <c r="P788" s="6"/>
      <c r="Q788" s="6"/>
      <c r="R788" s="6"/>
      <c r="S788" s="6"/>
      <c r="T788" s="6"/>
    </row>
    <row r="789" spans="1:20" ht="15.75" customHeight="1">
      <c r="A789" s="6"/>
      <c r="B789" s="6"/>
      <c r="C789" s="6"/>
      <c r="D789" s="6"/>
      <c r="E789" s="6"/>
      <c r="F789" s="6"/>
      <c r="G789" s="6"/>
      <c r="H789" s="6"/>
      <c r="I789" s="6"/>
      <c r="J789" s="36"/>
      <c r="K789" s="6"/>
      <c r="L789" s="6"/>
      <c r="M789" s="6"/>
      <c r="N789" s="6"/>
      <c r="O789" s="6"/>
      <c r="P789" s="6"/>
      <c r="Q789" s="6"/>
      <c r="R789" s="6"/>
      <c r="S789" s="6"/>
      <c r="T789" s="6"/>
    </row>
    <row r="790" spans="1:20" ht="15.75" customHeight="1">
      <c r="A790" s="6"/>
      <c r="B790" s="6"/>
      <c r="C790" s="6"/>
      <c r="D790" s="6"/>
      <c r="E790" s="6"/>
      <c r="F790" s="6"/>
      <c r="G790" s="6"/>
      <c r="H790" s="6"/>
      <c r="I790" s="6"/>
      <c r="J790" s="36"/>
      <c r="K790" s="6"/>
      <c r="L790" s="6"/>
      <c r="M790" s="6"/>
      <c r="N790" s="6"/>
      <c r="O790" s="6"/>
      <c r="P790" s="6"/>
      <c r="Q790" s="6"/>
      <c r="R790" s="6"/>
      <c r="S790" s="6"/>
      <c r="T790" s="6"/>
    </row>
    <row r="791" spans="1:20" ht="15.75" customHeight="1">
      <c r="A791" s="6"/>
      <c r="B791" s="6"/>
      <c r="C791" s="6"/>
      <c r="D791" s="6"/>
      <c r="E791" s="6"/>
      <c r="F791" s="6"/>
      <c r="G791" s="6"/>
      <c r="H791" s="6"/>
      <c r="I791" s="6"/>
      <c r="J791" s="36"/>
      <c r="K791" s="6"/>
      <c r="L791" s="6"/>
      <c r="M791" s="6"/>
      <c r="N791" s="6"/>
      <c r="O791" s="6"/>
      <c r="P791" s="6"/>
      <c r="Q791" s="6"/>
      <c r="R791" s="6"/>
      <c r="S791" s="6"/>
      <c r="T791" s="6"/>
    </row>
    <row r="792" spans="1:20" ht="15.75" customHeight="1">
      <c r="A792" s="6"/>
      <c r="B792" s="6"/>
      <c r="C792" s="6"/>
      <c r="D792" s="6"/>
      <c r="E792" s="6"/>
      <c r="F792" s="6"/>
      <c r="G792" s="6"/>
      <c r="H792" s="6"/>
      <c r="I792" s="6"/>
      <c r="J792" s="36"/>
      <c r="K792" s="6"/>
      <c r="L792" s="6"/>
      <c r="M792" s="6"/>
      <c r="N792" s="6"/>
      <c r="O792" s="6"/>
      <c r="P792" s="6"/>
      <c r="Q792" s="6"/>
      <c r="R792" s="6"/>
      <c r="S792" s="6"/>
      <c r="T792" s="6"/>
    </row>
    <row r="793" spans="1:20" ht="15.75" customHeight="1">
      <c r="A793" s="6"/>
      <c r="B793" s="6"/>
      <c r="C793" s="6"/>
      <c r="D793" s="6"/>
      <c r="E793" s="6"/>
      <c r="F793" s="6"/>
      <c r="G793" s="6"/>
      <c r="H793" s="6"/>
      <c r="I793" s="6"/>
      <c r="J793" s="36"/>
      <c r="K793" s="6"/>
      <c r="L793" s="6"/>
      <c r="M793" s="6"/>
      <c r="N793" s="6"/>
      <c r="O793" s="6"/>
      <c r="P793" s="6"/>
      <c r="Q793" s="6"/>
      <c r="R793" s="6"/>
      <c r="S793" s="6"/>
      <c r="T793" s="6"/>
    </row>
    <row r="794" spans="1:20" ht="15.75" customHeight="1">
      <c r="A794" s="6"/>
      <c r="B794" s="6"/>
      <c r="C794" s="6"/>
      <c r="D794" s="6"/>
      <c r="E794" s="6"/>
      <c r="F794" s="6"/>
      <c r="G794" s="6"/>
      <c r="H794" s="6"/>
      <c r="I794" s="6"/>
      <c r="J794" s="36"/>
      <c r="K794" s="6"/>
      <c r="L794" s="6"/>
      <c r="M794" s="6"/>
      <c r="N794" s="6"/>
      <c r="O794" s="6"/>
      <c r="P794" s="6"/>
      <c r="Q794" s="6"/>
      <c r="R794" s="6"/>
      <c r="S794" s="6"/>
      <c r="T794" s="6"/>
    </row>
    <row r="795" spans="1:20" ht="15.75" customHeight="1">
      <c r="A795" s="6"/>
      <c r="B795" s="6"/>
      <c r="C795" s="6"/>
      <c r="D795" s="6"/>
      <c r="E795" s="6"/>
      <c r="F795" s="6"/>
      <c r="G795" s="6"/>
      <c r="H795" s="6"/>
      <c r="I795" s="6"/>
      <c r="J795" s="36"/>
      <c r="K795" s="6"/>
      <c r="L795" s="6"/>
      <c r="M795" s="6"/>
      <c r="N795" s="6"/>
      <c r="O795" s="6"/>
      <c r="P795" s="6"/>
      <c r="Q795" s="6"/>
      <c r="R795" s="6"/>
      <c r="S795" s="6"/>
      <c r="T795" s="6"/>
    </row>
    <row r="796" spans="1:20" ht="15.75" customHeight="1">
      <c r="A796" s="6"/>
      <c r="B796" s="6"/>
      <c r="C796" s="6"/>
      <c r="D796" s="6"/>
      <c r="E796" s="6"/>
      <c r="F796" s="6"/>
      <c r="G796" s="6"/>
      <c r="H796" s="6"/>
      <c r="I796" s="6"/>
      <c r="J796" s="36"/>
      <c r="K796" s="6"/>
      <c r="L796" s="6"/>
      <c r="M796" s="6"/>
      <c r="N796" s="6"/>
      <c r="O796" s="6"/>
      <c r="P796" s="6"/>
      <c r="Q796" s="6"/>
      <c r="R796" s="6"/>
      <c r="S796" s="6"/>
      <c r="T796" s="6"/>
    </row>
    <row r="797" spans="1:20" ht="15.75" customHeight="1">
      <c r="A797" s="6"/>
      <c r="B797" s="6"/>
      <c r="C797" s="6"/>
      <c r="D797" s="6"/>
      <c r="E797" s="6"/>
      <c r="F797" s="6"/>
      <c r="G797" s="6"/>
      <c r="H797" s="6"/>
      <c r="I797" s="6"/>
      <c r="J797" s="36"/>
      <c r="K797" s="6"/>
      <c r="L797" s="6"/>
      <c r="M797" s="6"/>
      <c r="N797" s="6"/>
      <c r="O797" s="6"/>
      <c r="P797" s="6"/>
      <c r="Q797" s="6"/>
      <c r="R797" s="6"/>
      <c r="S797" s="6"/>
      <c r="T797" s="6"/>
    </row>
    <row r="798" spans="1:20" ht="15.75" customHeight="1">
      <c r="A798" s="6"/>
      <c r="B798" s="6"/>
      <c r="C798" s="6"/>
      <c r="D798" s="6"/>
      <c r="E798" s="6"/>
      <c r="F798" s="6"/>
      <c r="G798" s="6"/>
      <c r="H798" s="6"/>
      <c r="I798" s="6"/>
      <c r="J798" s="36"/>
      <c r="K798" s="6"/>
      <c r="L798" s="6"/>
      <c r="M798" s="6"/>
      <c r="N798" s="6"/>
      <c r="O798" s="6"/>
      <c r="P798" s="6"/>
      <c r="Q798" s="6"/>
      <c r="R798" s="6"/>
      <c r="S798" s="6"/>
      <c r="T798" s="6"/>
    </row>
    <row r="799" spans="1:20" ht="15.75" customHeight="1">
      <c r="A799" s="6"/>
      <c r="B799" s="6"/>
      <c r="C799" s="6"/>
      <c r="D799" s="6"/>
      <c r="E799" s="6"/>
      <c r="F799" s="6"/>
      <c r="G799" s="6"/>
      <c r="H799" s="6"/>
      <c r="I799" s="6"/>
      <c r="J799" s="36"/>
      <c r="K799" s="6"/>
      <c r="L799" s="6"/>
      <c r="M799" s="6"/>
      <c r="N799" s="6"/>
      <c r="O799" s="6"/>
      <c r="P799" s="6"/>
      <c r="Q799" s="6"/>
      <c r="R799" s="6"/>
      <c r="S799" s="6"/>
      <c r="T799" s="6"/>
    </row>
    <row r="800" spans="1:20" ht="15.75" customHeight="1">
      <c r="A800" s="6"/>
      <c r="B800" s="6"/>
      <c r="C800" s="6"/>
      <c r="D800" s="6"/>
      <c r="E800" s="6"/>
      <c r="F800" s="6"/>
      <c r="G800" s="6"/>
      <c r="H800" s="6"/>
      <c r="I800" s="6"/>
      <c r="J800" s="36"/>
      <c r="K800" s="6"/>
      <c r="L800" s="6"/>
      <c r="M800" s="6"/>
      <c r="N800" s="6"/>
      <c r="O800" s="6"/>
      <c r="P800" s="6"/>
      <c r="Q800" s="6"/>
      <c r="R800" s="6"/>
      <c r="S800" s="6"/>
      <c r="T800" s="6"/>
    </row>
    <row r="801" spans="1:20" ht="15.75" customHeight="1">
      <c r="A801" s="6"/>
      <c r="B801" s="6"/>
      <c r="C801" s="6"/>
      <c r="D801" s="6"/>
      <c r="E801" s="6"/>
      <c r="F801" s="6"/>
      <c r="G801" s="6"/>
      <c r="H801" s="6"/>
      <c r="I801" s="6"/>
      <c r="J801" s="36"/>
      <c r="K801" s="6"/>
      <c r="L801" s="6"/>
      <c r="M801" s="6"/>
      <c r="N801" s="6"/>
      <c r="O801" s="6"/>
      <c r="P801" s="6"/>
      <c r="Q801" s="6"/>
      <c r="R801" s="6"/>
      <c r="S801" s="6"/>
      <c r="T801" s="6"/>
    </row>
    <row r="802" spans="1:20" ht="15.75" customHeight="1">
      <c r="A802" s="6"/>
      <c r="B802" s="6"/>
      <c r="C802" s="6"/>
      <c r="D802" s="6"/>
      <c r="E802" s="6"/>
      <c r="F802" s="6"/>
      <c r="G802" s="6"/>
      <c r="H802" s="6"/>
      <c r="I802" s="6"/>
      <c r="J802" s="36"/>
      <c r="K802" s="6"/>
      <c r="L802" s="6"/>
      <c r="M802" s="6"/>
      <c r="N802" s="6"/>
      <c r="O802" s="6"/>
      <c r="P802" s="6"/>
      <c r="Q802" s="6"/>
      <c r="R802" s="6"/>
      <c r="S802" s="6"/>
      <c r="T802" s="6"/>
    </row>
    <row r="803" spans="1:20" ht="15.75" customHeight="1">
      <c r="A803" s="6"/>
      <c r="B803" s="6"/>
      <c r="C803" s="6"/>
      <c r="D803" s="6"/>
      <c r="E803" s="6"/>
      <c r="F803" s="6"/>
      <c r="G803" s="6"/>
      <c r="H803" s="6"/>
      <c r="I803" s="6"/>
      <c r="J803" s="36"/>
      <c r="K803" s="6"/>
      <c r="L803" s="6"/>
      <c r="M803" s="6"/>
      <c r="N803" s="6"/>
      <c r="O803" s="6"/>
      <c r="P803" s="6"/>
      <c r="Q803" s="6"/>
      <c r="R803" s="6"/>
      <c r="S803" s="6"/>
      <c r="T803" s="6"/>
    </row>
    <row r="804" spans="1:20" ht="15.75" customHeight="1">
      <c r="A804" s="6"/>
      <c r="B804" s="6"/>
      <c r="C804" s="6"/>
      <c r="D804" s="6"/>
      <c r="E804" s="6"/>
      <c r="F804" s="6"/>
      <c r="G804" s="6"/>
      <c r="H804" s="6"/>
      <c r="I804" s="6"/>
      <c r="J804" s="36"/>
      <c r="K804" s="6"/>
      <c r="L804" s="6"/>
      <c r="M804" s="6"/>
      <c r="N804" s="6"/>
      <c r="O804" s="6"/>
      <c r="P804" s="6"/>
      <c r="Q804" s="6"/>
      <c r="R804" s="6"/>
      <c r="S804" s="6"/>
      <c r="T804" s="6"/>
    </row>
    <row r="805" spans="1:20" ht="15.75" customHeight="1">
      <c r="A805" s="6"/>
      <c r="B805" s="6"/>
      <c r="C805" s="6"/>
      <c r="D805" s="6"/>
      <c r="E805" s="6"/>
      <c r="F805" s="6"/>
      <c r="G805" s="6"/>
      <c r="H805" s="6"/>
      <c r="I805" s="6"/>
      <c r="J805" s="36"/>
      <c r="K805" s="6"/>
      <c r="L805" s="6"/>
      <c r="M805" s="6"/>
      <c r="N805" s="6"/>
      <c r="O805" s="6"/>
      <c r="P805" s="6"/>
      <c r="Q805" s="6"/>
      <c r="R805" s="6"/>
      <c r="S805" s="6"/>
      <c r="T805" s="6"/>
    </row>
    <row r="806" spans="1:20" ht="15.75" customHeight="1">
      <c r="A806" s="6"/>
      <c r="B806" s="6"/>
      <c r="C806" s="6"/>
      <c r="D806" s="6"/>
      <c r="E806" s="6"/>
      <c r="F806" s="6"/>
      <c r="G806" s="6"/>
      <c r="H806" s="6"/>
      <c r="I806" s="6"/>
      <c r="J806" s="36"/>
      <c r="K806" s="6"/>
      <c r="L806" s="6"/>
      <c r="M806" s="6"/>
      <c r="N806" s="6"/>
      <c r="O806" s="6"/>
      <c r="P806" s="6"/>
      <c r="Q806" s="6"/>
      <c r="R806" s="6"/>
      <c r="S806" s="6"/>
      <c r="T806" s="6"/>
    </row>
    <row r="807" spans="1:20" ht="15.75" customHeight="1">
      <c r="A807" s="6"/>
      <c r="B807" s="6"/>
      <c r="C807" s="6"/>
      <c r="D807" s="6"/>
      <c r="E807" s="6"/>
      <c r="F807" s="6"/>
      <c r="G807" s="6"/>
      <c r="H807" s="6"/>
      <c r="I807" s="6"/>
      <c r="J807" s="36"/>
      <c r="K807" s="6"/>
      <c r="L807" s="6"/>
      <c r="M807" s="6"/>
      <c r="N807" s="6"/>
      <c r="O807" s="6"/>
      <c r="P807" s="6"/>
      <c r="Q807" s="6"/>
      <c r="R807" s="6"/>
      <c r="S807" s="6"/>
      <c r="T807" s="6"/>
    </row>
    <row r="808" spans="1:20" ht="15.75" customHeight="1">
      <c r="A808" s="6"/>
      <c r="B808" s="6"/>
      <c r="C808" s="6"/>
      <c r="D808" s="6"/>
      <c r="E808" s="6"/>
      <c r="F808" s="6"/>
      <c r="G808" s="6"/>
      <c r="H808" s="6"/>
      <c r="I808" s="6"/>
      <c r="J808" s="36"/>
      <c r="K808" s="6"/>
      <c r="L808" s="6"/>
      <c r="M808" s="6"/>
      <c r="N808" s="6"/>
      <c r="O808" s="6"/>
      <c r="P808" s="6"/>
      <c r="Q808" s="6"/>
      <c r="R808" s="6"/>
      <c r="S808" s="6"/>
      <c r="T808" s="6"/>
    </row>
    <row r="809" spans="1:20" ht="15.75" customHeight="1">
      <c r="A809" s="6"/>
      <c r="B809" s="6"/>
      <c r="C809" s="6"/>
      <c r="D809" s="6"/>
      <c r="E809" s="6"/>
      <c r="F809" s="6"/>
      <c r="G809" s="6"/>
      <c r="H809" s="6"/>
      <c r="I809" s="6"/>
      <c r="J809" s="36"/>
      <c r="K809" s="6"/>
      <c r="L809" s="6"/>
      <c r="M809" s="6"/>
      <c r="N809" s="6"/>
      <c r="O809" s="6"/>
      <c r="P809" s="6"/>
      <c r="Q809" s="6"/>
      <c r="R809" s="6"/>
      <c r="S809" s="6"/>
      <c r="T809" s="6"/>
    </row>
    <row r="810" spans="1:20" ht="15.75" customHeight="1">
      <c r="A810" s="6"/>
      <c r="B810" s="6"/>
      <c r="C810" s="6"/>
      <c r="D810" s="6"/>
      <c r="E810" s="6"/>
      <c r="F810" s="6"/>
      <c r="G810" s="6"/>
      <c r="H810" s="6"/>
      <c r="I810" s="6"/>
      <c r="J810" s="36"/>
      <c r="K810" s="6"/>
      <c r="L810" s="6"/>
      <c r="M810" s="6"/>
      <c r="N810" s="6"/>
      <c r="O810" s="6"/>
      <c r="P810" s="6"/>
      <c r="Q810" s="6"/>
      <c r="R810" s="6"/>
      <c r="S810" s="6"/>
      <c r="T810" s="6"/>
    </row>
    <row r="811" spans="1:20" ht="15.75" customHeight="1">
      <c r="A811" s="6"/>
      <c r="B811" s="6"/>
      <c r="C811" s="6"/>
      <c r="D811" s="6"/>
      <c r="E811" s="6"/>
      <c r="F811" s="6"/>
      <c r="G811" s="6"/>
      <c r="H811" s="6"/>
      <c r="I811" s="6"/>
      <c r="J811" s="36"/>
      <c r="K811" s="6"/>
      <c r="L811" s="6"/>
      <c r="M811" s="6"/>
      <c r="N811" s="6"/>
      <c r="O811" s="6"/>
      <c r="P811" s="6"/>
      <c r="Q811" s="6"/>
      <c r="R811" s="6"/>
      <c r="S811" s="6"/>
      <c r="T811" s="6"/>
    </row>
    <row r="812" spans="1:20" ht="15.75" customHeight="1">
      <c r="A812" s="6"/>
      <c r="B812" s="6"/>
      <c r="C812" s="6"/>
      <c r="D812" s="6"/>
      <c r="E812" s="6"/>
      <c r="F812" s="6"/>
      <c r="G812" s="6"/>
      <c r="H812" s="6"/>
      <c r="I812" s="6"/>
      <c r="J812" s="36"/>
      <c r="K812" s="6"/>
      <c r="L812" s="6"/>
      <c r="M812" s="6"/>
      <c r="N812" s="6"/>
      <c r="O812" s="6"/>
      <c r="P812" s="6"/>
      <c r="Q812" s="6"/>
      <c r="R812" s="6"/>
      <c r="S812" s="6"/>
      <c r="T812" s="6"/>
    </row>
    <row r="813" spans="1:20" ht="15.75" customHeight="1">
      <c r="A813" s="6"/>
      <c r="B813" s="6"/>
      <c r="C813" s="6"/>
      <c r="D813" s="6"/>
      <c r="E813" s="6"/>
      <c r="F813" s="6"/>
      <c r="G813" s="6"/>
      <c r="H813" s="6"/>
      <c r="I813" s="6"/>
      <c r="J813" s="36"/>
      <c r="K813" s="6"/>
      <c r="L813" s="6"/>
      <c r="M813" s="6"/>
      <c r="N813" s="6"/>
      <c r="O813" s="6"/>
      <c r="P813" s="6"/>
      <c r="Q813" s="6"/>
      <c r="R813" s="6"/>
      <c r="S813" s="6"/>
      <c r="T813" s="6"/>
    </row>
    <row r="814" spans="1:20" ht="15.75" customHeight="1">
      <c r="A814" s="6"/>
      <c r="B814" s="6"/>
      <c r="C814" s="6"/>
      <c r="D814" s="6"/>
      <c r="E814" s="6"/>
      <c r="F814" s="6"/>
      <c r="G814" s="6"/>
      <c r="H814" s="6"/>
      <c r="I814" s="6"/>
      <c r="J814" s="36"/>
      <c r="K814" s="6"/>
      <c r="L814" s="6"/>
      <c r="M814" s="6"/>
      <c r="N814" s="6"/>
      <c r="O814" s="6"/>
      <c r="P814" s="6"/>
      <c r="Q814" s="6"/>
      <c r="R814" s="6"/>
      <c r="S814" s="6"/>
      <c r="T814" s="6"/>
    </row>
    <row r="815" spans="1:20" ht="15.75" customHeight="1">
      <c r="A815" s="6"/>
      <c r="B815" s="6"/>
      <c r="C815" s="6"/>
      <c r="D815" s="6"/>
      <c r="E815" s="6"/>
      <c r="F815" s="6"/>
      <c r="G815" s="6"/>
      <c r="H815" s="6"/>
      <c r="I815" s="6"/>
      <c r="J815" s="36"/>
      <c r="K815" s="6"/>
      <c r="L815" s="6"/>
      <c r="M815" s="6"/>
      <c r="N815" s="6"/>
      <c r="O815" s="6"/>
      <c r="P815" s="6"/>
      <c r="Q815" s="6"/>
      <c r="R815" s="6"/>
      <c r="S815" s="6"/>
      <c r="T815" s="6"/>
    </row>
    <row r="816" spans="1:20" ht="15.75" customHeight="1">
      <c r="A816" s="6"/>
      <c r="B816" s="6"/>
      <c r="C816" s="6"/>
      <c r="D816" s="6"/>
      <c r="E816" s="6"/>
      <c r="F816" s="6"/>
      <c r="G816" s="6"/>
      <c r="H816" s="6"/>
      <c r="I816" s="6"/>
      <c r="J816" s="36"/>
      <c r="K816" s="6"/>
      <c r="L816" s="6"/>
      <c r="M816" s="6"/>
      <c r="N816" s="6"/>
      <c r="O816" s="6"/>
      <c r="P816" s="6"/>
      <c r="Q816" s="6"/>
      <c r="R816" s="6"/>
      <c r="S816" s="6"/>
      <c r="T816" s="6"/>
    </row>
    <row r="817" spans="1:20" ht="15.75" customHeight="1">
      <c r="A817" s="6"/>
      <c r="B817" s="6"/>
      <c r="C817" s="6"/>
      <c r="D817" s="6"/>
      <c r="E817" s="6"/>
      <c r="F817" s="6"/>
      <c r="G817" s="6"/>
      <c r="H817" s="6"/>
      <c r="I817" s="6"/>
      <c r="J817" s="36"/>
      <c r="K817" s="6"/>
      <c r="L817" s="6"/>
      <c r="M817" s="6"/>
      <c r="N817" s="6"/>
      <c r="O817" s="6"/>
      <c r="P817" s="6"/>
      <c r="Q817" s="6"/>
      <c r="R817" s="6"/>
      <c r="S817" s="6"/>
      <c r="T817" s="6"/>
    </row>
    <row r="818" spans="1:20" ht="15.75" customHeight="1">
      <c r="A818" s="6"/>
      <c r="B818" s="6"/>
      <c r="C818" s="6"/>
      <c r="D818" s="6"/>
      <c r="E818" s="6"/>
      <c r="F818" s="6"/>
      <c r="G818" s="6"/>
      <c r="H818" s="6"/>
      <c r="I818" s="6"/>
      <c r="J818" s="36"/>
      <c r="K818" s="6"/>
      <c r="L818" s="6"/>
      <c r="M818" s="6"/>
      <c r="N818" s="6"/>
      <c r="O818" s="6"/>
      <c r="P818" s="6"/>
      <c r="Q818" s="6"/>
      <c r="R818" s="6"/>
      <c r="S818" s="6"/>
      <c r="T818" s="6"/>
    </row>
    <row r="819" spans="1:20" ht="15.75" customHeight="1">
      <c r="A819" s="6"/>
      <c r="B819" s="6"/>
      <c r="C819" s="6"/>
      <c r="D819" s="6"/>
      <c r="E819" s="6"/>
      <c r="F819" s="6"/>
      <c r="G819" s="6"/>
      <c r="H819" s="6"/>
      <c r="I819" s="6"/>
      <c r="J819" s="36"/>
      <c r="K819" s="6"/>
      <c r="L819" s="6"/>
      <c r="M819" s="6"/>
      <c r="N819" s="6"/>
      <c r="O819" s="6"/>
      <c r="P819" s="6"/>
      <c r="Q819" s="6"/>
      <c r="R819" s="6"/>
      <c r="S819" s="6"/>
      <c r="T819" s="6"/>
    </row>
    <row r="820" spans="1:20" ht="15.75" customHeight="1">
      <c r="A820" s="6"/>
      <c r="B820" s="6"/>
      <c r="C820" s="6"/>
      <c r="D820" s="6"/>
      <c r="E820" s="6"/>
      <c r="F820" s="6"/>
      <c r="G820" s="6"/>
      <c r="H820" s="6"/>
      <c r="I820" s="6"/>
      <c r="J820" s="36"/>
      <c r="K820" s="6"/>
      <c r="L820" s="6"/>
      <c r="M820" s="6"/>
      <c r="N820" s="6"/>
      <c r="O820" s="6"/>
      <c r="P820" s="6"/>
      <c r="Q820" s="6"/>
      <c r="R820" s="6"/>
      <c r="S820" s="6"/>
      <c r="T820" s="6"/>
    </row>
    <row r="821" spans="1:20" ht="15.75" customHeight="1">
      <c r="A821" s="6"/>
      <c r="B821" s="6"/>
      <c r="C821" s="6"/>
      <c r="D821" s="6"/>
      <c r="E821" s="6"/>
      <c r="F821" s="6"/>
      <c r="G821" s="6"/>
      <c r="H821" s="6"/>
      <c r="I821" s="6"/>
      <c r="J821" s="36"/>
      <c r="K821" s="6"/>
      <c r="L821" s="6"/>
      <c r="M821" s="6"/>
      <c r="N821" s="6"/>
      <c r="O821" s="6"/>
      <c r="P821" s="6"/>
      <c r="Q821" s="6"/>
      <c r="R821" s="6"/>
      <c r="S821" s="6"/>
      <c r="T821" s="6"/>
    </row>
    <row r="822" spans="1:20" ht="15.75" customHeight="1">
      <c r="A822" s="6"/>
      <c r="B822" s="6"/>
      <c r="C822" s="6"/>
      <c r="D822" s="6"/>
      <c r="E822" s="6"/>
      <c r="F822" s="6"/>
      <c r="G822" s="6"/>
      <c r="H822" s="6"/>
      <c r="I822" s="6"/>
      <c r="J822" s="36"/>
      <c r="K822" s="6"/>
      <c r="L822" s="6"/>
      <c r="M822" s="6"/>
      <c r="N822" s="6"/>
      <c r="O822" s="6"/>
      <c r="P822" s="6"/>
      <c r="Q822" s="6"/>
      <c r="R822" s="6"/>
      <c r="S822" s="6"/>
      <c r="T822" s="6"/>
    </row>
    <row r="823" spans="1:20" ht="15.75" customHeight="1">
      <c r="A823" s="6"/>
      <c r="B823" s="6"/>
      <c r="C823" s="6"/>
      <c r="D823" s="6"/>
      <c r="E823" s="6"/>
      <c r="F823" s="6"/>
      <c r="G823" s="6"/>
      <c r="H823" s="6"/>
      <c r="I823" s="6"/>
      <c r="J823" s="36"/>
      <c r="K823" s="6"/>
      <c r="L823" s="6"/>
      <c r="M823" s="6"/>
      <c r="N823" s="6"/>
      <c r="O823" s="6"/>
      <c r="P823" s="6"/>
      <c r="Q823" s="6"/>
      <c r="R823" s="6"/>
      <c r="S823" s="6"/>
      <c r="T823" s="6"/>
    </row>
    <row r="824" spans="1:20" ht="15.75" customHeight="1">
      <c r="A824" s="6"/>
      <c r="B824" s="6"/>
      <c r="C824" s="6"/>
      <c r="D824" s="6"/>
      <c r="E824" s="6"/>
      <c r="F824" s="6"/>
      <c r="G824" s="6"/>
      <c r="H824" s="6"/>
      <c r="I824" s="6"/>
      <c r="J824" s="36"/>
      <c r="K824" s="6"/>
      <c r="L824" s="6"/>
      <c r="M824" s="6"/>
      <c r="N824" s="6"/>
      <c r="O824" s="6"/>
      <c r="P824" s="6"/>
      <c r="Q824" s="6"/>
      <c r="R824" s="6"/>
      <c r="S824" s="6"/>
      <c r="T824" s="6"/>
    </row>
    <row r="825" spans="1:20" ht="15.75" customHeight="1">
      <c r="A825" s="6"/>
      <c r="B825" s="6"/>
      <c r="C825" s="6"/>
      <c r="D825" s="6"/>
      <c r="E825" s="6"/>
      <c r="F825" s="6"/>
      <c r="G825" s="6"/>
      <c r="H825" s="6"/>
      <c r="I825" s="6"/>
      <c r="J825" s="36"/>
      <c r="K825" s="6"/>
      <c r="L825" s="6"/>
      <c r="M825" s="6"/>
      <c r="N825" s="6"/>
      <c r="O825" s="6"/>
      <c r="P825" s="6"/>
      <c r="Q825" s="6"/>
      <c r="R825" s="6"/>
      <c r="S825" s="6"/>
      <c r="T825" s="6"/>
    </row>
    <row r="826" spans="1:20" ht="15.75" customHeight="1">
      <c r="A826" s="6"/>
      <c r="B826" s="6"/>
      <c r="C826" s="6"/>
      <c r="D826" s="6"/>
      <c r="E826" s="6"/>
      <c r="F826" s="6"/>
      <c r="G826" s="6"/>
      <c r="H826" s="6"/>
      <c r="I826" s="6"/>
      <c r="J826" s="36"/>
      <c r="K826" s="6"/>
      <c r="L826" s="6"/>
      <c r="M826" s="6"/>
      <c r="N826" s="6"/>
      <c r="O826" s="6"/>
      <c r="P826" s="6"/>
      <c r="Q826" s="6"/>
      <c r="R826" s="6"/>
      <c r="S826" s="6"/>
      <c r="T826" s="6"/>
    </row>
    <row r="827" spans="1:20" ht="15.75" customHeight="1">
      <c r="A827" s="6"/>
      <c r="B827" s="6"/>
      <c r="C827" s="6"/>
      <c r="D827" s="6"/>
      <c r="E827" s="6"/>
      <c r="F827" s="6"/>
      <c r="G827" s="6"/>
      <c r="H827" s="6"/>
      <c r="I827" s="6"/>
      <c r="J827" s="36"/>
      <c r="K827" s="6"/>
      <c r="L827" s="6"/>
      <c r="M827" s="6"/>
      <c r="N827" s="6"/>
      <c r="O827" s="6"/>
      <c r="P827" s="6"/>
      <c r="Q827" s="6"/>
      <c r="R827" s="6"/>
      <c r="S827" s="6"/>
      <c r="T827" s="6"/>
    </row>
    <row r="828" spans="1:20" ht="15.75" customHeight="1">
      <c r="A828" s="6"/>
      <c r="B828" s="6"/>
      <c r="C828" s="6"/>
      <c r="D828" s="6"/>
      <c r="E828" s="6"/>
      <c r="F828" s="6"/>
      <c r="G828" s="6"/>
      <c r="H828" s="6"/>
      <c r="I828" s="6"/>
      <c r="J828" s="36"/>
      <c r="K828" s="6"/>
      <c r="L828" s="6"/>
      <c r="M828" s="6"/>
      <c r="N828" s="6"/>
      <c r="O828" s="6"/>
      <c r="P828" s="6"/>
      <c r="Q828" s="6"/>
      <c r="R828" s="6"/>
      <c r="S828" s="6"/>
      <c r="T828" s="6"/>
    </row>
    <row r="829" spans="1:20" ht="15.75" customHeight="1">
      <c r="A829" s="6"/>
      <c r="B829" s="6"/>
      <c r="C829" s="6"/>
      <c r="D829" s="6"/>
      <c r="E829" s="6"/>
      <c r="F829" s="6"/>
      <c r="G829" s="6"/>
      <c r="H829" s="6"/>
      <c r="I829" s="6"/>
      <c r="J829" s="36"/>
      <c r="K829" s="6"/>
      <c r="L829" s="6"/>
      <c r="M829" s="6"/>
      <c r="N829" s="6"/>
      <c r="O829" s="6"/>
      <c r="P829" s="6"/>
      <c r="Q829" s="6"/>
      <c r="R829" s="6"/>
      <c r="S829" s="6"/>
      <c r="T829" s="6"/>
    </row>
    <row r="830" spans="1:20" ht="15.75" customHeight="1">
      <c r="A830" s="6"/>
      <c r="B830" s="6"/>
      <c r="C830" s="6"/>
      <c r="D830" s="6"/>
      <c r="E830" s="6"/>
      <c r="F830" s="6"/>
      <c r="G830" s="6"/>
      <c r="H830" s="6"/>
      <c r="I830" s="6"/>
      <c r="J830" s="36"/>
      <c r="K830" s="6"/>
      <c r="L830" s="6"/>
      <c r="M830" s="6"/>
      <c r="N830" s="6"/>
      <c r="O830" s="6"/>
      <c r="P830" s="6"/>
      <c r="Q830" s="6"/>
      <c r="R830" s="6"/>
      <c r="S830" s="6"/>
      <c r="T830" s="6"/>
    </row>
    <row r="831" spans="1:20" ht="15.75" customHeight="1">
      <c r="A831" s="6"/>
      <c r="B831" s="6"/>
      <c r="C831" s="6"/>
      <c r="D831" s="6"/>
      <c r="E831" s="6"/>
      <c r="F831" s="6"/>
      <c r="G831" s="6"/>
      <c r="H831" s="6"/>
      <c r="I831" s="6"/>
      <c r="J831" s="36"/>
      <c r="K831" s="6"/>
      <c r="L831" s="6"/>
      <c r="M831" s="6"/>
      <c r="N831" s="6"/>
      <c r="O831" s="6"/>
      <c r="P831" s="6"/>
      <c r="Q831" s="6"/>
      <c r="R831" s="6"/>
      <c r="S831" s="6"/>
      <c r="T831" s="6"/>
    </row>
    <row r="832" spans="1:20" ht="15.75" customHeight="1">
      <c r="A832" s="6"/>
      <c r="B832" s="6"/>
      <c r="C832" s="6"/>
      <c r="D832" s="6"/>
      <c r="E832" s="6"/>
      <c r="F832" s="6"/>
      <c r="G832" s="6"/>
      <c r="H832" s="6"/>
      <c r="I832" s="6"/>
      <c r="J832" s="36"/>
      <c r="K832" s="6"/>
      <c r="L832" s="6"/>
      <c r="M832" s="6"/>
      <c r="N832" s="6"/>
      <c r="O832" s="6"/>
      <c r="P832" s="6"/>
      <c r="Q832" s="6"/>
      <c r="R832" s="6"/>
      <c r="S832" s="6"/>
      <c r="T832" s="6"/>
    </row>
    <row r="833" spans="1:20" ht="15.75" customHeight="1">
      <c r="A833" s="6"/>
      <c r="B833" s="6"/>
      <c r="C833" s="6"/>
      <c r="D833" s="6"/>
      <c r="E833" s="6"/>
      <c r="F833" s="6"/>
      <c r="G833" s="6"/>
      <c r="H833" s="6"/>
      <c r="I833" s="6"/>
      <c r="J833" s="36"/>
      <c r="K833" s="6"/>
      <c r="L833" s="6"/>
      <c r="M833" s="6"/>
      <c r="N833" s="6"/>
      <c r="O833" s="6"/>
      <c r="P833" s="6"/>
      <c r="Q833" s="6"/>
      <c r="R833" s="6"/>
      <c r="S833" s="6"/>
      <c r="T833" s="6"/>
    </row>
    <row r="834" spans="1:20" ht="15.75" customHeight="1">
      <c r="A834" s="6"/>
      <c r="B834" s="6"/>
      <c r="C834" s="6"/>
      <c r="D834" s="6"/>
      <c r="E834" s="6"/>
      <c r="F834" s="6"/>
      <c r="G834" s="6"/>
      <c r="H834" s="6"/>
      <c r="I834" s="6"/>
      <c r="J834" s="36"/>
      <c r="K834" s="6"/>
      <c r="L834" s="6"/>
      <c r="M834" s="6"/>
      <c r="N834" s="6"/>
      <c r="O834" s="6"/>
      <c r="P834" s="6"/>
      <c r="Q834" s="6"/>
      <c r="R834" s="6"/>
      <c r="S834" s="6"/>
      <c r="T834" s="6"/>
    </row>
    <row r="835" spans="1:20" ht="15.75" customHeight="1">
      <c r="A835" s="6"/>
      <c r="B835" s="6"/>
      <c r="C835" s="6"/>
      <c r="D835" s="6"/>
      <c r="E835" s="6"/>
      <c r="F835" s="6"/>
      <c r="G835" s="6"/>
      <c r="H835" s="6"/>
      <c r="I835" s="6"/>
      <c r="J835" s="36"/>
      <c r="K835" s="6"/>
      <c r="L835" s="6"/>
      <c r="M835" s="6"/>
      <c r="N835" s="6"/>
      <c r="O835" s="6"/>
      <c r="P835" s="6"/>
      <c r="Q835" s="6"/>
      <c r="R835" s="6"/>
      <c r="S835" s="6"/>
      <c r="T835" s="6"/>
    </row>
    <row r="836" spans="1:20" ht="15.75" customHeight="1">
      <c r="A836" s="6"/>
      <c r="B836" s="6"/>
      <c r="C836" s="6"/>
      <c r="D836" s="6"/>
      <c r="E836" s="6"/>
      <c r="F836" s="6"/>
      <c r="G836" s="6"/>
      <c r="H836" s="6"/>
      <c r="I836" s="6"/>
      <c r="J836" s="36"/>
      <c r="K836" s="6"/>
      <c r="L836" s="6"/>
      <c r="M836" s="6"/>
      <c r="N836" s="6"/>
      <c r="O836" s="6"/>
      <c r="P836" s="6"/>
      <c r="Q836" s="6"/>
      <c r="R836" s="6"/>
      <c r="S836" s="6"/>
      <c r="T836" s="6"/>
    </row>
    <row r="837" spans="1:20" ht="15.75" customHeight="1">
      <c r="A837" s="6"/>
      <c r="B837" s="6"/>
      <c r="C837" s="6"/>
      <c r="D837" s="6"/>
      <c r="E837" s="6"/>
      <c r="F837" s="6"/>
      <c r="G837" s="6"/>
      <c r="H837" s="6"/>
      <c r="I837" s="6"/>
      <c r="J837" s="36"/>
      <c r="K837" s="6"/>
      <c r="L837" s="6"/>
      <c r="M837" s="6"/>
      <c r="N837" s="6"/>
      <c r="O837" s="6"/>
      <c r="P837" s="6"/>
      <c r="Q837" s="6"/>
      <c r="R837" s="6"/>
      <c r="S837" s="6"/>
      <c r="T837" s="6"/>
    </row>
    <row r="838" spans="1:20" ht="15.75" customHeight="1">
      <c r="A838" s="6"/>
      <c r="B838" s="6"/>
      <c r="C838" s="6"/>
      <c r="D838" s="6"/>
      <c r="E838" s="6"/>
      <c r="F838" s="6"/>
      <c r="G838" s="6"/>
      <c r="H838" s="6"/>
      <c r="I838" s="6"/>
      <c r="J838" s="36"/>
      <c r="K838" s="6"/>
      <c r="L838" s="6"/>
      <c r="M838" s="6"/>
      <c r="N838" s="6"/>
      <c r="O838" s="6"/>
      <c r="P838" s="6"/>
      <c r="Q838" s="6"/>
      <c r="R838" s="6"/>
      <c r="S838" s="6"/>
      <c r="T838" s="6"/>
    </row>
    <row r="839" spans="1:20" ht="15.75" customHeight="1">
      <c r="A839" s="6"/>
      <c r="B839" s="6"/>
      <c r="C839" s="6"/>
      <c r="D839" s="6"/>
      <c r="E839" s="6"/>
      <c r="F839" s="6"/>
      <c r="G839" s="6"/>
      <c r="H839" s="6"/>
      <c r="I839" s="6"/>
      <c r="J839" s="36"/>
      <c r="K839" s="6"/>
      <c r="L839" s="6"/>
      <c r="M839" s="6"/>
      <c r="N839" s="6"/>
      <c r="O839" s="6"/>
      <c r="P839" s="6"/>
      <c r="Q839" s="6"/>
      <c r="R839" s="6"/>
      <c r="S839" s="6"/>
      <c r="T839" s="6"/>
    </row>
    <row r="840" spans="1:20" ht="15.75" customHeight="1">
      <c r="A840" s="6"/>
      <c r="B840" s="6"/>
      <c r="C840" s="6"/>
      <c r="D840" s="6"/>
      <c r="E840" s="6"/>
      <c r="F840" s="6"/>
      <c r="G840" s="6"/>
      <c r="H840" s="6"/>
      <c r="I840" s="6"/>
      <c r="J840" s="36"/>
      <c r="K840" s="6"/>
      <c r="L840" s="6"/>
      <c r="M840" s="6"/>
      <c r="N840" s="6"/>
      <c r="O840" s="6"/>
      <c r="P840" s="6"/>
      <c r="Q840" s="6"/>
      <c r="R840" s="6"/>
      <c r="S840" s="6"/>
      <c r="T840" s="6"/>
    </row>
    <row r="841" spans="1:20" ht="15.75" customHeight="1">
      <c r="A841" s="6"/>
      <c r="B841" s="6"/>
      <c r="C841" s="6"/>
      <c r="D841" s="6"/>
      <c r="E841" s="6"/>
      <c r="F841" s="6"/>
      <c r="G841" s="6"/>
      <c r="H841" s="6"/>
      <c r="I841" s="6"/>
      <c r="J841" s="36"/>
      <c r="K841" s="6"/>
      <c r="L841" s="6"/>
      <c r="M841" s="6"/>
      <c r="N841" s="6"/>
      <c r="O841" s="6"/>
      <c r="P841" s="6"/>
      <c r="Q841" s="6"/>
      <c r="R841" s="6"/>
      <c r="S841" s="6"/>
      <c r="T841" s="6"/>
    </row>
    <row r="842" spans="1:20" ht="15.75" customHeight="1">
      <c r="A842" s="6"/>
      <c r="B842" s="6"/>
      <c r="C842" s="6"/>
      <c r="D842" s="6"/>
      <c r="E842" s="6"/>
      <c r="F842" s="6"/>
      <c r="G842" s="6"/>
      <c r="H842" s="6"/>
      <c r="I842" s="6"/>
      <c r="J842" s="36"/>
      <c r="K842" s="6"/>
      <c r="L842" s="6"/>
      <c r="M842" s="6"/>
      <c r="N842" s="6"/>
      <c r="O842" s="6"/>
      <c r="P842" s="6"/>
      <c r="Q842" s="6"/>
      <c r="R842" s="6"/>
      <c r="S842" s="6"/>
      <c r="T842" s="6"/>
    </row>
    <row r="843" spans="1:20" ht="15.75" customHeight="1">
      <c r="A843" s="6"/>
      <c r="B843" s="6"/>
      <c r="C843" s="6"/>
      <c r="D843" s="6"/>
      <c r="E843" s="6"/>
      <c r="F843" s="6"/>
      <c r="G843" s="6"/>
      <c r="H843" s="6"/>
      <c r="I843" s="6"/>
      <c r="J843" s="36"/>
      <c r="K843" s="6"/>
      <c r="L843" s="6"/>
      <c r="M843" s="6"/>
      <c r="N843" s="6"/>
      <c r="O843" s="6"/>
      <c r="P843" s="6"/>
      <c r="Q843" s="6"/>
      <c r="R843" s="6"/>
      <c r="S843" s="6"/>
      <c r="T843" s="6"/>
    </row>
    <row r="844" spans="1:20" ht="15.75" customHeight="1">
      <c r="A844" s="6"/>
      <c r="B844" s="6"/>
      <c r="C844" s="6"/>
      <c r="D844" s="6"/>
      <c r="E844" s="6"/>
      <c r="F844" s="6"/>
      <c r="G844" s="6"/>
      <c r="H844" s="6"/>
      <c r="I844" s="6"/>
      <c r="J844" s="36"/>
      <c r="K844" s="6"/>
      <c r="L844" s="6"/>
      <c r="M844" s="6"/>
      <c r="N844" s="6"/>
      <c r="O844" s="6"/>
      <c r="P844" s="6"/>
      <c r="Q844" s="6"/>
      <c r="R844" s="6"/>
      <c r="S844" s="6"/>
      <c r="T844" s="6"/>
    </row>
    <row r="845" spans="1:20" ht="15.75" customHeight="1">
      <c r="A845" s="6"/>
      <c r="B845" s="6"/>
      <c r="C845" s="6"/>
      <c r="D845" s="6"/>
      <c r="E845" s="6"/>
      <c r="F845" s="6"/>
      <c r="G845" s="6"/>
      <c r="H845" s="6"/>
      <c r="I845" s="6"/>
      <c r="J845" s="36"/>
      <c r="K845" s="6"/>
      <c r="L845" s="6"/>
      <c r="M845" s="6"/>
      <c r="N845" s="6"/>
      <c r="O845" s="6"/>
      <c r="P845" s="6"/>
      <c r="Q845" s="6"/>
      <c r="R845" s="6"/>
      <c r="S845" s="6"/>
      <c r="T845" s="6"/>
    </row>
    <row r="846" spans="1:20" ht="15.75" customHeight="1">
      <c r="A846" s="6"/>
      <c r="B846" s="6"/>
      <c r="C846" s="6"/>
      <c r="D846" s="6"/>
      <c r="E846" s="6"/>
      <c r="F846" s="6"/>
      <c r="G846" s="6"/>
      <c r="H846" s="6"/>
      <c r="I846" s="6"/>
      <c r="J846" s="36"/>
      <c r="K846" s="6"/>
      <c r="L846" s="6"/>
      <c r="M846" s="6"/>
      <c r="N846" s="6"/>
      <c r="O846" s="6"/>
      <c r="P846" s="6"/>
      <c r="Q846" s="6"/>
      <c r="R846" s="6"/>
      <c r="S846" s="6"/>
      <c r="T846" s="6"/>
    </row>
    <row r="847" spans="1:20" ht="15.75" customHeight="1">
      <c r="A847" s="6"/>
      <c r="B847" s="6"/>
      <c r="C847" s="6"/>
      <c r="D847" s="6"/>
      <c r="E847" s="6"/>
      <c r="F847" s="6"/>
      <c r="G847" s="6"/>
      <c r="H847" s="6"/>
      <c r="I847" s="6"/>
      <c r="J847" s="36"/>
      <c r="K847" s="6"/>
      <c r="L847" s="6"/>
      <c r="M847" s="6"/>
      <c r="N847" s="6"/>
      <c r="O847" s="6"/>
      <c r="P847" s="6"/>
      <c r="Q847" s="6"/>
      <c r="R847" s="6"/>
      <c r="S847" s="6"/>
      <c r="T847" s="6"/>
    </row>
    <row r="848" spans="1:20" ht="15.75" customHeight="1">
      <c r="A848" s="6"/>
      <c r="B848" s="6"/>
      <c r="C848" s="6"/>
      <c r="D848" s="6"/>
      <c r="E848" s="6"/>
      <c r="F848" s="6"/>
      <c r="G848" s="6"/>
      <c r="H848" s="6"/>
      <c r="I848" s="6"/>
      <c r="J848" s="36"/>
      <c r="K848" s="6"/>
      <c r="L848" s="6"/>
      <c r="M848" s="6"/>
      <c r="N848" s="6"/>
      <c r="O848" s="6"/>
      <c r="P848" s="6"/>
      <c r="Q848" s="6"/>
      <c r="R848" s="6"/>
      <c r="S848" s="6"/>
      <c r="T848" s="6"/>
    </row>
    <row r="849" spans="1:20" ht="15.75" customHeight="1">
      <c r="A849" s="6"/>
      <c r="B849" s="6"/>
      <c r="C849" s="6"/>
      <c r="D849" s="6"/>
      <c r="E849" s="6"/>
      <c r="F849" s="6"/>
      <c r="G849" s="6"/>
      <c r="H849" s="6"/>
      <c r="I849" s="6"/>
      <c r="J849" s="36"/>
      <c r="K849" s="6"/>
      <c r="L849" s="6"/>
      <c r="M849" s="6"/>
      <c r="N849" s="6"/>
      <c r="O849" s="6"/>
      <c r="P849" s="6"/>
      <c r="Q849" s="6"/>
      <c r="R849" s="6"/>
      <c r="S849" s="6"/>
      <c r="T849" s="6"/>
    </row>
    <row r="850" spans="1:20" ht="15.75" customHeight="1">
      <c r="A850" s="6"/>
      <c r="B850" s="6"/>
      <c r="C850" s="6"/>
      <c r="D850" s="6"/>
      <c r="E850" s="6"/>
      <c r="F850" s="6"/>
      <c r="G850" s="6"/>
      <c r="H850" s="6"/>
      <c r="I850" s="6"/>
      <c r="J850" s="36"/>
      <c r="K850" s="6"/>
      <c r="L850" s="6"/>
      <c r="M850" s="6"/>
      <c r="N850" s="6"/>
      <c r="O850" s="6"/>
      <c r="P850" s="6"/>
      <c r="Q850" s="6"/>
      <c r="R850" s="6"/>
      <c r="S850" s="6"/>
      <c r="T850" s="6"/>
    </row>
    <row r="851" spans="1:20" ht="15.75" customHeight="1">
      <c r="A851" s="6"/>
      <c r="B851" s="6"/>
      <c r="C851" s="6"/>
      <c r="D851" s="6"/>
      <c r="E851" s="6"/>
      <c r="F851" s="6"/>
      <c r="G851" s="6"/>
      <c r="H851" s="6"/>
      <c r="I851" s="6"/>
      <c r="J851" s="36"/>
      <c r="K851" s="6"/>
      <c r="L851" s="6"/>
      <c r="M851" s="6"/>
      <c r="N851" s="6"/>
      <c r="O851" s="6"/>
      <c r="P851" s="6"/>
      <c r="Q851" s="6"/>
      <c r="R851" s="6"/>
      <c r="S851" s="6"/>
      <c r="T851" s="6"/>
    </row>
    <row r="852" spans="1:20" ht="15.75" customHeight="1">
      <c r="A852" s="6"/>
      <c r="B852" s="6"/>
      <c r="C852" s="6"/>
      <c r="D852" s="6"/>
      <c r="E852" s="6"/>
      <c r="F852" s="6"/>
      <c r="G852" s="6"/>
      <c r="H852" s="6"/>
      <c r="I852" s="6"/>
      <c r="J852" s="36"/>
      <c r="K852" s="6"/>
      <c r="L852" s="6"/>
      <c r="M852" s="6"/>
      <c r="N852" s="6"/>
      <c r="O852" s="6"/>
      <c r="P852" s="6"/>
      <c r="Q852" s="6"/>
      <c r="R852" s="6"/>
      <c r="S852" s="6"/>
      <c r="T852" s="6"/>
    </row>
    <row r="853" spans="1:20" ht="15.75" customHeight="1">
      <c r="A853" s="6"/>
      <c r="B853" s="6"/>
      <c r="C853" s="6"/>
      <c r="D853" s="6"/>
      <c r="E853" s="6"/>
      <c r="F853" s="6"/>
      <c r="G853" s="6"/>
      <c r="H853" s="6"/>
      <c r="I853" s="6"/>
      <c r="J853" s="36"/>
      <c r="K853" s="6"/>
      <c r="L853" s="6"/>
      <c r="M853" s="6"/>
      <c r="N853" s="6"/>
      <c r="O853" s="6"/>
      <c r="P853" s="6"/>
      <c r="Q853" s="6"/>
      <c r="R853" s="6"/>
      <c r="S853" s="6"/>
      <c r="T853" s="6"/>
    </row>
    <row r="854" spans="1:20" ht="15.75" customHeight="1">
      <c r="A854" s="6"/>
      <c r="B854" s="6"/>
      <c r="C854" s="6"/>
      <c r="D854" s="6"/>
      <c r="E854" s="6"/>
      <c r="F854" s="6"/>
      <c r="G854" s="6"/>
      <c r="H854" s="6"/>
      <c r="I854" s="6"/>
      <c r="J854" s="36"/>
      <c r="K854" s="6"/>
      <c r="L854" s="6"/>
      <c r="M854" s="6"/>
      <c r="N854" s="6"/>
      <c r="O854" s="6"/>
      <c r="P854" s="6"/>
      <c r="Q854" s="6"/>
      <c r="R854" s="6"/>
      <c r="S854" s="6"/>
      <c r="T854" s="6"/>
    </row>
    <row r="855" spans="1:20" ht="15.75" customHeight="1">
      <c r="A855" s="6"/>
      <c r="B855" s="6"/>
      <c r="C855" s="6"/>
      <c r="D855" s="6"/>
      <c r="E855" s="6"/>
      <c r="F855" s="6"/>
      <c r="G855" s="6"/>
      <c r="H855" s="6"/>
      <c r="I855" s="6"/>
      <c r="J855" s="36"/>
      <c r="K855" s="6"/>
      <c r="L855" s="6"/>
      <c r="M855" s="6"/>
      <c r="N855" s="6"/>
      <c r="O855" s="6"/>
      <c r="P855" s="6"/>
      <c r="Q855" s="6"/>
      <c r="R855" s="6"/>
      <c r="S855" s="6"/>
      <c r="T855" s="6"/>
    </row>
    <row r="856" spans="1:20" ht="15.75" customHeight="1">
      <c r="A856" s="6"/>
      <c r="B856" s="6"/>
      <c r="C856" s="6"/>
      <c r="D856" s="6"/>
      <c r="E856" s="6"/>
      <c r="F856" s="6"/>
      <c r="G856" s="6"/>
      <c r="H856" s="6"/>
      <c r="I856" s="6"/>
      <c r="J856" s="36"/>
      <c r="K856" s="6"/>
      <c r="L856" s="6"/>
      <c r="M856" s="6"/>
      <c r="N856" s="6"/>
      <c r="O856" s="6"/>
      <c r="P856" s="6"/>
      <c r="Q856" s="6"/>
      <c r="R856" s="6"/>
      <c r="S856" s="6"/>
      <c r="T856" s="6"/>
    </row>
    <row r="857" spans="1:20" ht="15.75" customHeight="1">
      <c r="A857" s="6"/>
      <c r="B857" s="6"/>
      <c r="C857" s="6"/>
      <c r="D857" s="6"/>
      <c r="E857" s="6"/>
      <c r="F857" s="6"/>
      <c r="G857" s="6"/>
      <c r="H857" s="6"/>
      <c r="I857" s="6"/>
      <c r="J857" s="36"/>
      <c r="K857" s="6"/>
      <c r="L857" s="6"/>
      <c r="M857" s="6"/>
      <c r="N857" s="6"/>
      <c r="O857" s="6"/>
      <c r="P857" s="6"/>
      <c r="Q857" s="6"/>
      <c r="R857" s="6"/>
      <c r="S857" s="6"/>
      <c r="T857" s="6"/>
    </row>
    <row r="858" spans="1:20" ht="15.75" customHeight="1">
      <c r="A858" s="6"/>
      <c r="B858" s="6"/>
      <c r="C858" s="6"/>
      <c r="D858" s="6"/>
      <c r="E858" s="6"/>
      <c r="F858" s="6"/>
      <c r="G858" s="6"/>
      <c r="H858" s="6"/>
      <c r="I858" s="6"/>
      <c r="J858" s="36"/>
      <c r="K858" s="6"/>
      <c r="L858" s="6"/>
      <c r="M858" s="6"/>
      <c r="N858" s="6"/>
      <c r="O858" s="6"/>
      <c r="P858" s="6"/>
      <c r="Q858" s="6"/>
      <c r="R858" s="6"/>
      <c r="S858" s="6"/>
      <c r="T858" s="6"/>
    </row>
    <row r="859" spans="1:20" ht="15.75" customHeight="1">
      <c r="A859" s="6"/>
      <c r="B859" s="6"/>
      <c r="C859" s="6"/>
      <c r="D859" s="6"/>
      <c r="E859" s="6"/>
      <c r="F859" s="6"/>
      <c r="G859" s="6"/>
      <c r="H859" s="6"/>
      <c r="I859" s="6"/>
      <c r="J859" s="36"/>
      <c r="K859" s="6"/>
      <c r="L859" s="6"/>
      <c r="M859" s="6"/>
      <c r="N859" s="6"/>
      <c r="O859" s="6"/>
      <c r="P859" s="6"/>
      <c r="Q859" s="6"/>
      <c r="R859" s="6"/>
      <c r="S859" s="6"/>
      <c r="T859" s="6"/>
    </row>
    <row r="860" spans="1:20" ht="15.75" customHeight="1">
      <c r="A860" s="6"/>
      <c r="B860" s="6"/>
      <c r="C860" s="6"/>
      <c r="D860" s="6"/>
      <c r="E860" s="6"/>
      <c r="F860" s="6"/>
      <c r="G860" s="6"/>
      <c r="H860" s="6"/>
      <c r="I860" s="6"/>
      <c r="J860" s="36"/>
      <c r="K860" s="6"/>
      <c r="L860" s="6"/>
      <c r="M860" s="6"/>
      <c r="N860" s="6"/>
      <c r="O860" s="6"/>
      <c r="P860" s="6"/>
      <c r="Q860" s="6"/>
      <c r="R860" s="6"/>
      <c r="S860" s="6"/>
      <c r="T860" s="6"/>
    </row>
    <row r="861" spans="1:20" ht="15.75" customHeight="1">
      <c r="A861" s="6"/>
      <c r="B861" s="6"/>
      <c r="C861" s="6"/>
      <c r="D861" s="6"/>
      <c r="E861" s="6"/>
      <c r="F861" s="6"/>
      <c r="G861" s="6"/>
      <c r="H861" s="6"/>
      <c r="I861" s="6"/>
      <c r="J861" s="36"/>
      <c r="K861" s="6"/>
      <c r="L861" s="6"/>
      <c r="M861" s="6"/>
      <c r="N861" s="6"/>
      <c r="O861" s="6"/>
      <c r="P861" s="6"/>
      <c r="Q861" s="6"/>
      <c r="R861" s="6"/>
      <c r="S861" s="6"/>
      <c r="T861" s="6"/>
    </row>
    <row r="862" spans="1:20" ht="15.75" customHeight="1">
      <c r="A862" s="6"/>
      <c r="B862" s="6"/>
      <c r="C862" s="6"/>
      <c r="D862" s="6"/>
      <c r="E862" s="6"/>
      <c r="F862" s="6"/>
      <c r="G862" s="6"/>
      <c r="H862" s="6"/>
      <c r="I862" s="6"/>
      <c r="J862" s="36"/>
      <c r="K862" s="6"/>
      <c r="L862" s="6"/>
      <c r="M862" s="6"/>
      <c r="N862" s="6"/>
      <c r="O862" s="6"/>
      <c r="P862" s="6"/>
      <c r="Q862" s="6"/>
      <c r="R862" s="6"/>
      <c r="S862" s="6"/>
      <c r="T862" s="6"/>
    </row>
    <row r="863" spans="1:20" ht="15.75" customHeight="1">
      <c r="A863" s="6"/>
      <c r="B863" s="6"/>
      <c r="C863" s="6"/>
      <c r="D863" s="6"/>
      <c r="E863" s="6"/>
      <c r="F863" s="6"/>
      <c r="G863" s="6"/>
      <c r="H863" s="6"/>
      <c r="I863" s="6"/>
      <c r="J863" s="36"/>
      <c r="K863" s="6"/>
      <c r="L863" s="6"/>
      <c r="M863" s="6"/>
      <c r="N863" s="6"/>
      <c r="O863" s="6"/>
      <c r="P863" s="6"/>
      <c r="Q863" s="6"/>
      <c r="R863" s="6"/>
      <c r="S863" s="6"/>
      <c r="T863" s="6"/>
    </row>
    <row r="864" spans="1:20" ht="15.75" customHeight="1">
      <c r="A864" s="6"/>
      <c r="B864" s="6"/>
      <c r="C864" s="6"/>
      <c r="D864" s="6"/>
      <c r="E864" s="6"/>
      <c r="F864" s="6"/>
      <c r="G864" s="6"/>
      <c r="H864" s="6"/>
      <c r="I864" s="6"/>
      <c r="J864" s="36"/>
      <c r="K864" s="6"/>
      <c r="L864" s="6"/>
      <c r="M864" s="6"/>
      <c r="N864" s="6"/>
      <c r="O864" s="6"/>
      <c r="P864" s="6"/>
      <c r="Q864" s="6"/>
      <c r="R864" s="6"/>
      <c r="S864" s="6"/>
      <c r="T864" s="6"/>
    </row>
    <row r="865" spans="1:20" ht="15.75" customHeight="1">
      <c r="A865" s="6"/>
      <c r="B865" s="6"/>
      <c r="C865" s="6"/>
      <c r="D865" s="6"/>
      <c r="E865" s="6"/>
      <c r="F865" s="6"/>
      <c r="G865" s="6"/>
      <c r="H865" s="6"/>
      <c r="I865" s="6"/>
      <c r="J865" s="36"/>
      <c r="K865" s="6"/>
      <c r="L865" s="6"/>
      <c r="M865" s="6"/>
      <c r="N865" s="6"/>
      <c r="O865" s="6"/>
      <c r="P865" s="6"/>
      <c r="Q865" s="6"/>
      <c r="R865" s="6"/>
      <c r="S865" s="6"/>
      <c r="T865" s="6"/>
    </row>
    <row r="866" spans="1:20" ht="15.75" customHeight="1">
      <c r="A866" s="6"/>
      <c r="B866" s="6"/>
      <c r="C866" s="6"/>
      <c r="D866" s="6"/>
      <c r="E866" s="6"/>
      <c r="F866" s="6"/>
      <c r="G866" s="6"/>
      <c r="H866" s="6"/>
      <c r="I866" s="6"/>
      <c r="J866" s="36"/>
      <c r="K866" s="6"/>
      <c r="L866" s="6"/>
      <c r="M866" s="6"/>
      <c r="N866" s="6"/>
      <c r="O866" s="6"/>
      <c r="P866" s="6"/>
      <c r="Q866" s="6"/>
      <c r="R866" s="6"/>
      <c r="S866" s="6"/>
      <c r="T866" s="6"/>
    </row>
    <row r="867" spans="1:20" ht="15.75" customHeight="1">
      <c r="A867" s="6"/>
      <c r="B867" s="6"/>
      <c r="C867" s="6"/>
      <c r="D867" s="6"/>
      <c r="E867" s="6"/>
      <c r="F867" s="6"/>
      <c r="G867" s="6"/>
      <c r="H867" s="6"/>
      <c r="I867" s="6"/>
      <c r="J867" s="36"/>
      <c r="K867" s="6"/>
      <c r="L867" s="6"/>
      <c r="M867" s="6"/>
      <c r="N867" s="6"/>
      <c r="O867" s="6"/>
      <c r="P867" s="6"/>
      <c r="Q867" s="6"/>
      <c r="R867" s="6"/>
      <c r="S867" s="6"/>
      <c r="T867" s="6"/>
    </row>
    <row r="868" spans="1:20" ht="15.75" customHeight="1">
      <c r="A868" s="6"/>
      <c r="B868" s="6"/>
      <c r="C868" s="6"/>
      <c r="D868" s="6"/>
      <c r="E868" s="6"/>
      <c r="F868" s="6"/>
      <c r="G868" s="6"/>
      <c r="H868" s="6"/>
      <c r="I868" s="6"/>
      <c r="J868" s="36"/>
      <c r="K868" s="6"/>
      <c r="L868" s="6"/>
      <c r="M868" s="6"/>
      <c r="N868" s="6"/>
      <c r="O868" s="6"/>
      <c r="P868" s="6"/>
      <c r="Q868" s="6"/>
      <c r="R868" s="6"/>
      <c r="S868" s="6"/>
      <c r="T868" s="6"/>
    </row>
    <row r="869" spans="1:20" ht="15.75" customHeight="1">
      <c r="A869" s="6"/>
      <c r="B869" s="6"/>
      <c r="C869" s="6"/>
      <c r="D869" s="6"/>
      <c r="E869" s="6"/>
      <c r="F869" s="6"/>
      <c r="G869" s="6"/>
      <c r="H869" s="6"/>
      <c r="I869" s="6"/>
      <c r="J869" s="36"/>
      <c r="K869" s="6"/>
      <c r="L869" s="6"/>
      <c r="M869" s="6"/>
      <c r="N869" s="6"/>
      <c r="O869" s="6"/>
      <c r="P869" s="6"/>
      <c r="Q869" s="6"/>
      <c r="R869" s="6"/>
      <c r="S869" s="6"/>
      <c r="T869" s="6"/>
    </row>
    <row r="870" spans="1:20" ht="15.75" customHeight="1">
      <c r="A870" s="6"/>
      <c r="B870" s="6"/>
      <c r="C870" s="6"/>
      <c r="D870" s="6"/>
      <c r="E870" s="6"/>
      <c r="F870" s="6"/>
      <c r="G870" s="6"/>
      <c r="H870" s="6"/>
      <c r="I870" s="6"/>
      <c r="J870" s="36"/>
      <c r="K870" s="6"/>
      <c r="L870" s="6"/>
      <c r="M870" s="6"/>
      <c r="N870" s="6"/>
      <c r="O870" s="6"/>
      <c r="P870" s="6"/>
      <c r="Q870" s="6"/>
      <c r="R870" s="6"/>
      <c r="S870" s="6"/>
      <c r="T870" s="6"/>
    </row>
    <row r="871" spans="1:20" ht="15.75" customHeight="1">
      <c r="A871" s="6"/>
      <c r="B871" s="6"/>
      <c r="C871" s="6"/>
      <c r="D871" s="6"/>
      <c r="E871" s="6"/>
      <c r="F871" s="6"/>
      <c r="G871" s="6"/>
      <c r="H871" s="6"/>
      <c r="I871" s="6"/>
      <c r="J871" s="36"/>
      <c r="K871" s="6"/>
      <c r="L871" s="6"/>
      <c r="M871" s="6"/>
      <c r="N871" s="6"/>
      <c r="O871" s="6"/>
      <c r="P871" s="6"/>
      <c r="Q871" s="6"/>
      <c r="R871" s="6"/>
      <c r="S871" s="6"/>
      <c r="T871" s="6"/>
    </row>
    <row r="872" spans="1:20" ht="15.75" customHeight="1">
      <c r="A872" s="6"/>
      <c r="B872" s="6"/>
      <c r="C872" s="6"/>
      <c r="D872" s="6"/>
      <c r="E872" s="6"/>
      <c r="F872" s="6"/>
      <c r="G872" s="6"/>
      <c r="H872" s="6"/>
      <c r="I872" s="6"/>
      <c r="J872" s="36"/>
      <c r="K872" s="6"/>
      <c r="L872" s="6"/>
      <c r="M872" s="6"/>
      <c r="N872" s="6"/>
      <c r="O872" s="6"/>
      <c r="P872" s="6"/>
      <c r="Q872" s="6"/>
      <c r="R872" s="6"/>
      <c r="S872" s="6"/>
      <c r="T872" s="6"/>
    </row>
    <row r="873" spans="1:20" ht="15.75" customHeight="1">
      <c r="A873" s="6"/>
      <c r="B873" s="6"/>
      <c r="C873" s="6"/>
      <c r="D873" s="6"/>
      <c r="E873" s="6"/>
      <c r="F873" s="6"/>
      <c r="G873" s="6"/>
      <c r="H873" s="6"/>
      <c r="I873" s="6"/>
      <c r="J873" s="36"/>
      <c r="K873" s="6"/>
      <c r="L873" s="6"/>
      <c r="M873" s="6"/>
      <c r="N873" s="6"/>
      <c r="O873" s="6"/>
      <c r="P873" s="6"/>
      <c r="Q873" s="6"/>
      <c r="R873" s="6"/>
      <c r="S873" s="6"/>
      <c r="T873" s="6"/>
    </row>
    <row r="874" spans="1:20" ht="15.75" customHeight="1">
      <c r="A874" s="6"/>
      <c r="B874" s="6"/>
      <c r="C874" s="6"/>
      <c r="D874" s="6"/>
      <c r="E874" s="6"/>
      <c r="F874" s="6"/>
      <c r="G874" s="6"/>
      <c r="H874" s="6"/>
      <c r="I874" s="6"/>
      <c r="J874" s="36"/>
      <c r="K874" s="6"/>
      <c r="L874" s="6"/>
      <c r="M874" s="6"/>
      <c r="N874" s="6"/>
      <c r="O874" s="6"/>
      <c r="P874" s="6"/>
      <c r="Q874" s="6"/>
      <c r="R874" s="6"/>
      <c r="S874" s="6"/>
      <c r="T874" s="6"/>
    </row>
    <row r="875" spans="1:20" ht="15.75" customHeight="1">
      <c r="A875" s="6"/>
      <c r="B875" s="6"/>
      <c r="C875" s="6"/>
      <c r="D875" s="6"/>
      <c r="E875" s="6"/>
      <c r="F875" s="6"/>
      <c r="G875" s="6"/>
      <c r="H875" s="6"/>
      <c r="I875" s="6"/>
      <c r="J875" s="36"/>
      <c r="K875" s="6"/>
      <c r="L875" s="6"/>
      <c r="M875" s="6"/>
      <c r="N875" s="6"/>
      <c r="O875" s="6"/>
      <c r="P875" s="6"/>
      <c r="Q875" s="6"/>
      <c r="R875" s="6"/>
      <c r="S875" s="6"/>
      <c r="T875" s="6"/>
    </row>
    <row r="876" spans="1:20" ht="15.75" customHeight="1">
      <c r="A876" s="6"/>
      <c r="B876" s="6"/>
      <c r="C876" s="6"/>
      <c r="D876" s="6"/>
      <c r="E876" s="6"/>
      <c r="F876" s="6"/>
      <c r="G876" s="6"/>
      <c r="H876" s="6"/>
      <c r="I876" s="6"/>
      <c r="J876" s="36"/>
      <c r="K876" s="6"/>
      <c r="L876" s="6"/>
      <c r="M876" s="6"/>
      <c r="N876" s="6"/>
      <c r="O876" s="6"/>
      <c r="P876" s="6"/>
      <c r="Q876" s="6"/>
      <c r="R876" s="6"/>
      <c r="S876" s="6"/>
      <c r="T876" s="6"/>
    </row>
    <row r="877" spans="1:20" ht="15.75" customHeight="1">
      <c r="A877" s="6"/>
      <c r="B877" s="6"/>
      <c r="C877" s="6"/>
      <c r="D877" s="6"/>
      <c r="E877" s="6"/>
      <c r="F877" s="6"/>
      <c r="G877" s="6"/>
      <c r="H877" s="6"/>
      <c r="I877" s="6"/>
      <c r="J877" s="36"/>
      <c r="K877" s="6"/>
      <c r="L877" s="6"/>
      <c r="M877" s="6"/>
      <c r="N877" s="6"/>
      <c r="O877" s="6"/>
      <c r="P877" s="6"/>
      <c r="Q877" s="6"/>
      <c r="R877" s="6"/>
      <c r="S877" s="6"/>
      <c r="T877" s="6"/>
    </row>
    <row r="878" spans="1:20" ht="15.75" customHeight="1">
      <c r="A878" s="6"/>
      <c r="B878" s="6"/>
      <c r="C878" s="6"/>
      <c r="D878" s="6"/>
      <c r="E878" s="6"/>
      <c r="F878" s="6"/>
      <c r="G878" s="6"/>
      <c r="H878" s="6"/>
      <c r="I878" s="6"/>
      <c r="J878" s="36"/>
      <c r="K878" s="6"/>
      <c r="L878" s="6"/>
      <c r="M878" s="6"/>
      <c r="N878" s="6"/>
      <c r="O878" s="6"/>
      <c r="P878" s="6"/>
      <c r="Q878" s="6"/>
      <c r="R878" s="6"/>
      <c r="S878" s="6"/>
      <c r="T878" s="6"/>
    </row>
    <row r="879" spans="1:20" ht="15.75" customHeight="1">
      <c r="A879" s="6"/>
      <c r="B879" s="6"/>
      <c r="C879" s="6"/>
      <c r="D879" s="6"/>
      <c r="E879" s="6"/>
      <c r="F879" s="6"/>
      <c r="G879" s="6"/>
      <c r="H879" s="6"/>
      <c r="I879" s="6"/>
      <c r="J879" s="36"/>
      <c r="K879" s="6"/>
      <c r="L879" s="6"/>
      <c r="M879" s="6"/>
      <c r="N879" s="6"/>
      <c r="O879" s="6"/>
      <c r="P879" s="6"/>
      <c r="Q879" s="6"/>
      <c r="R879" s="6"/>
      <c r="S879" s="6"/>
      <c r="T879" s="6"/>
    </row>
    <row r="880" spans="1:20" ht="15.75" customHeight="1">
      <c r="A880" s="6"/>
      <c r="B880" s="6"/>
      <c r="C880" s="6"/>
      <c r="D880" s="6"/>
      <c r="E880" s="6"/>
      <c r="F880" s="6"/>
      <c r="G880" s="6"/>
      <c r="H880" s="6"/>
      <c r="I880" s="6"/>
      <c r="J880" s="36"/>
      <c r="K880" s="6"/>
      <c r="L880" s="6"/>
      <c r="M880" s="6"/>
      <c r="N880" s="6"/>
      <c r="O880" s="6"/>
      <c r="P880" s="6"/>
      <c r="Q880" s="6"/>
      <c r="R880" s="6"/>
      <c r="S880" s="6"/>
      <c r="T880" s="6"/>
    </row>
    <row r="881" spans="1:20" ht="15.75" customHeight="1">
      <c r="A881" s="6"/>
      <c r="B881" s="6"/>
      <c r="C881" s="6"/>
      <c r="D881" s="6"/>
      <c r="E881" s="6"/>
      <c r="F881" s="6"/>
      <c r="G881" s="6"/>
      <c r="H881" s="6"/>
      <c r="I881" s="6"/>
      <c r="J881" s="36"/>
      <c r="K881" s="6"/>
      <c r="L881" s="6"/>
      <c r="M881" s="6"/>
      <c r="N881" s="6"/>
      <c r="O881" s="6"/>
      <c r="P881" s="6"/>
      <c r="Q881" s="6"/>
      <c r="R881" s="6"/>
      <c r="S881" s="6"/>
      <c r="T881" s="6"/>
    </row>
    <row r="882" spans="1:20" ht="15.75" customHeight="1">
      <c r="A882" s="6"/>
      <c r="B882" s="6"/>
      <c r="C882" s="6"/>
      <c r="D882" s="6"/>
      <c r="E882" s="6"/>
      <c r="F882" s="6"/>
      <c r="G882" s="6"/>
      <c r="H882" s="6"/>
      <c r="I882" s="6"/>
      <c r="J882" s="36"/>
      <c r="K882" s="6"/>
      <c r="L882" s="6"/>
      <c r="M882" s="6"/>
      <c r="N882" s="6"/>
      <c r="O882" s="6"/>
      <c r="P882" s="6"/>
      <c r="Q882" s="6"/>
      <c r="R882" s="6"/>
      <c r="S882" s="6"/>
      <c r="T882" s="6"/>
    </row>
    <row r="883" spans="1:20" ht="15.75" customHeight="1">
      <c r="A883" s="6"/>
      <c r="B883" s="6"/>
      <c r="C883" s="6"/>
      <c r="D883" s="6"/>
      <c r="E883" s="6"/>
      <c r="F883" s="6"/>
      <c r="G883" s="6"/>
      <c r="H883" s="6"/>
      <c r="I883" s="6"/>
      <c r="J883" s="36"/>
      <c r="K883" s="6"/>
      <c r="L883" s="6"/>
      <c r="M883" s="6"/>
      <c r="N883" s="6"/>
      <c r="O883" s="6"/>
      <c r="P883" s="6"/>
      <c r="Q883" s="6"/>
      <c r="R883" s="6"/>
      <c r="S883" s="6"/>
      <c r="T883" s="6"/>
    </row>
    <row r="884" spans="1:20" ht="15.75" customHeight="1">
      <c r="A884" s="6"/>
      <c r="B884" s="6"/>
      <c r="C884" s="6"/>
      <c r="D884" s="6"/>
      <c r="E884" s="6"/>
      <c r="F884" s="6"/>
      <c r="G884" s="6"/>
      <c r="H884" s="6"/>
      <c r="I884" s="6"/>
      <c r="J884" s="36"/>
      <c r="K884" s="6"/>
      <c r="L884" s="6"/>
      <c r="M884" s="6"/>
      <c r="N884" s="6"/>
      <c r="O884" s="6"/>
      <c r="P884" s="6"/>
      <c r="Q884" s="6"/>
      <c r="R884" s="6"/>
      <c r="S884" s="6"/>
      <c r="T884" s="6"/>
    </row>
    <row r="885" spans="1:20" ht="15.75" customHeight="1">
      <c r="A885" s="6"/>
      <c r="B885" s="6"/>
      <c r="C885" s="6"/>
      <c r="D885" s="6"/>
      <c r="E885" s="6"/>
      <c r="F885" s="6"/>
      <c r="G885" s="6"/>
      <c r="H885" s="6"/>
      <c r="I885" s="6"/>
      <c r="J885" s="36"/>
      <c r="K885" s="6"/>
      <c r="L885" s="6"/>
      <c r="M885" s="6"/>
      <c r="N885" s="6"/>
      <c r="O885" s="6"/>
      <c r="P885" s="6"/>
      <c r="Q885" s="6"/>
      <c r="R885" s="6"/>
      <c r="S885" s="6"/>
      <c r="T885" s="6"/>
    </row>
    <row r="886" spans="1:20" ht="15.75" customHeight="1">
      <c r="A886" s="6"/>
      <c r="B886" s="6"/>
      <c r="C886" s="6"/>
      <c r="D886" s="6"/>
      <c r="E886" s="6"/>
      <c r="F886" s="6"/>
      <c r="G886" s="6"/>
      <c r="H886" s="6"/>
      <c r="I886" s="6"/>
      <c r="J886" s="36"/>
      <c r="K886" s="6"/>
      <c r="L886" s="6"/>
      <c r="M886" s="6"/>
      <c r="N886" s="6"/>
      <c r="O886" s="6"/>
      <c r="P886" s="6"/>
      <c r="Q886" s="6"/>
      <c r="R886" s="6"/>
      <c r="S886" s="6"/>
      <c r="T886" s="6"/>
    </row>
    <row r="887" spans="1:20" ht="15.75" customHeight="1">
      <c r="A887" s="6"/>
      <c r="B887" s="6"/>
      <c r="C887" s="6"/>
      <c r="D887" s="6"/>
      <c r="E887" s="6"/>
      <c r="F887" s="6"/>
      <c r="G887" s="6"/>
      <c r="H887" s="6"/>
      <c r="I887" s="6"/>
      <c r="J887" s="36"/>
      <c r="K887" s="6"/>
      <c r="L887" s="6"/>
      <c r="M887" s="6"/>
      <c r="N887" s="6"/>
      <c r="O887" s="6"/>
      <c r="P887" s="6"/>
      <c r="Q887" s="6"/>
      <c r="R887" s="6"/>
      <c r="S887" s="6"/>
      <c r="T887" s="6"/>
    </row>
    <row r="888" spans="1:20" ht="15.75" customHeight="1">
      <c r="A888" s="6"/>
      <c r="B888" s="6"/>
      <c r="C888" s="6"/>
      <c r="D888" s="6"/>
      <c r="E888" s="6"/>
      <c r="F888" s="6"/>
      <c r="G888" s="6"/>
      <c r="H888" s="6"/>
      <c r="I888" s="6"/>
      <c r="J888" s="36"/>
      <c r="K888" s="6"/>
      <c r="L888" s="6"/>
      <c r="M888" s="6"/>
      <c r="N888" s="6"/>
      <c r="O888" s="6"/>
      <c r="P888" s="6"/>
      <c r="Q888" s="6"/>
      <c r="R888" s="6"/>
      <c r="S888" s="6"/>
      <c r="T888" s="6"/>
    </row>
    <row r="889" spans="1:20" ht="15.75" customHeight="1">
      <c r="A889" s="6"/>
      <c r="B889" s="6"/>
      <c r="C889" s="6"/>
      <c r="D889" s="6"/>
      <c r="E889" s="6"/>
      <c r="F889" s="6"/>
      <c r="G889" s="6"/>
      <c r="H889" s="6"/>
      <c r="I889" s="6"/>
      <c r="J889" s="36"/>
      <c r="K889" s="6"/>
      <c r="L889" s="6"/>
      <c r="M889" s="6"/>
      <c r="N889" s="6"/>
      <c r="O889" s="6"/>
      <c r="P889" s="6"/>
      <c r="Q889" s="6"/>
      <c r="R889" s="6"/>
      <c r="S889" s="6"/>
      <c r="T889" s="6"/>
    </row>
    <row r="890" spans="1:20" ht="15.75" customHeight="1">
      <c r="A890" s="6"/>
      <c r="B890" s="6"/>
      <c r="C890" s="6"/>
      <c r="D890" s="6"/>
      <c r="E890" s="6"/>
      <c r="F890" s="6"/>
      <c r="G890" s="6"/>
      <c r="H890" s="6"/>
      <c r="I890" s="6"/>
      <c r="J890" s="36"/>
      <c r="K890" s="6"/>
      <c r="L890" s="6"/>
      <c r="M890" s="6"/>
      <c r="N890" s="6"/>
      <c r="O890" s="6"/>
      <c r="P890" s="6"/>
      <c r="Q890" s="6"/>
      <c r="R890" s="6"/>
      <c r="S890" s="6"/>
      <c r="T890" s="6"/>
    </row>
    <row r="891" spans="1:20" ht="15.75" customHeight="1">
      <c r="A891" s="6"/>
      <c r="B891" s="6"/>
      <c r="C891" s="6"/>
      <c r="D891" s="6"/>
      <c r="E891" s="6"/>
      <c r="F891" s="6"/>
      <c r="G891" s="6"/>
      <c r="H891" s="6"/>
      <c r="I891" s="6"/>
      <c r="J891" s="36"/>
      <c r="K891" s="6"/>
      <c r="L891" s="6"/>
      <c r="M891" s="6"/>
      <c r="N891" s="6"/>
      <c r="O891" s="6"/>
      <c r="P891" s="6"/>
      <c r="Q891" s="6"/>
      <c r="R891" s="6"/>
      <c r="S891" s="6"/>
      <c r="T891" s="6"/>
    </row>
    <row r="892" spans="1:20" ht="15.75" customHeight="1">
      <c r="A892" s="6"/>
      <c r="B892" s="6"/>
      <c r="C892" s="6"/>
      <c r="D892" s="6"/>
      <c r="E892" s="6"/>
      <c r="F892" s="6"/>
      <c r="G892" s="6"/>
      <c r="H892" s="6"/>
      <c r="I892" s="6"/>
      <c r="J892" s="36"/>
      <c r="K892" s="6"/>
      <c r="L892" s="6"/>
      <c r="M892" s="6"/>
      <c r="N892" s="6"/>
      <c r="O892" s="6"/>
      <c r="P892" s="6"/>
      <c r="Q892" s="6"/>
      <c r="R892" s="6"/>
      <c r="S892" s="6"/>
      <c r="T892" s="6"/>
    </row>
    <row r="893" spans="1:20" ht="15.75" customHeight="1">
      <c r="A893" s="6"/>
      <c r="B893" s="6"/>
      <c r="C893" s="6"/>
      <c r="D893" s="6"/>
      <c r="E893" s="6"/>
      <c r="F893" s="6"/>
      <c r="G893" s="6"/>
      <c r="H893" s="6"/>
      <c r="I893" s="6"/>
      <c r="J893" s="36"/>
      <c r="K893" s="6"/>
      <c r="L893" s="6"/>
      <c r="M893" s="6"/>
      <c r="N893" s="6"/>
      <c r="O893" s="6"/>
      <c r="P893" s="6"/>
      <c r="Q893" s="6"/>
      <c r="R893" s="6"/>
      <c r="S893" s="6"/>
      <c r="T893" s="6"/>
    </row>
    <row r="894" spans="1:20" ht="15.75" customHeight="1">
      <c r="A894" s="6"/>
      <c r="B894" s="6"/>
      <c r="C894" s="6"/>
      <c r="D894" s="6"/>
      <c r="E894" s="6"/>
      <c r="F894" s="6"/>
      <c r="G894" s="6"/>
      <c r="H894" s="6"/>
      <c r="I894" s="6"/>
      <c r="J894" s="36"/>
      <c r="K894" s="6"/>
      <c r="L894" s="6"/>
      <c r="M894" s="6"/>
      <c r="N894" s="6"/>
      <c r="O894" s="6"/>
      <c r="P894" s="6"/>
      <c r="Q894" s="6"/>
      <c r="R894" s="6"/>
      <c r="S894" s="6"/>
      <c r="T894" s="6"/>
    </row>
    <row r="895" spans="1:20" ht="15.75" customHeight="1">
      <c r="A895" s="6"/>
      <c r="B895" s="6"/>
      <c r="C895" s="6"/>
      <c r="D895" s="6"/>
      <c r="E895" s="6"/>
      <c r="F895" s="6"/>
      <c r="G895" s="6"/>
      <c r="H895" s="6"/>
      <c r="I895" s="6"/>
      <c r="J895" s="36"/>
      <c r="K895" s="6"/>
      <c r="L895" s="6"/>
      <c r="M895" s="6"/>
      <c r="N895" s="6"/>
      <c r="O895" s="6"/>
      <c r="P895" s="6"/>
      <c r="Q895" s="6"/>
      <c r="R895" s="6"/>
      <c r="S895" s="6"/>
      <c r="T895" s="6"/>
    </row>
    <row r="896" spans="1:20" ht="15.75" customHeight="1">
      <c r="A896" s="6"/>
      <c r="B896" s="6"/>
      <c r="C896" s="6"/>
      <c r="D896" s="6"/>
      <c r="E896" s="6"/>
      <c r="F896" s="6"/>
      <c r="G896" s="6"/>
      <c r="H896" s="6"/>
      <c r="I896" s="6"/>
      <c r="J896" s="36"/>
      <c r="K896" s="6"/>
      <c r="L896" s="6"/>
      <c r="M896" s="6"/>
      <c r="N896" s="6"/>
      <c r="O896" s="6"/>
      <c r="P896" s="6"/>
      <c r="Q896" s="6"/>
      <c r="R896" s="6"/>
      <c r="S896" s="6"/>
      <c r="T896" s="6"/>
    </row>
    <row r="897" spans="1:20" ht="15.75" customHeight="1">
      <c r="A897" s="6"/>
      <c r="B897" s="6"/>
      <c r="C897" s="6"/>
      <c r="D897" s="6"/>
      <c r="E897" s="6"/>
      <c r="F897" s="6"/>
      <c r="G897" s="6"/>
      <c r="H897" s="6"/>
      <c r="I897" s="6"/>
      <c r="J897" s="36"/>
      <c r="K897" s="6"/>
      <c r="L897" s="6"/>
      <c r="M897" s="6"/>
      <c r="N897" s="6"/>
      <c r="O897" s="6"/>
      <c r="P897" s="6"/>
      <c r="Q897" s="6"/>
      <c r="R897" s="6"/>
      <c r="S897" s="6"/>
      <c r="T897" s="6"/>
    </row>
    <row r="898" spans="1:20" ht="15.75" customHeight="1">
      <c r="A898" s="6"/>
      <c r="B898" s="6"/>
      <c r="C898" s="6"/>
      <c r="D898" s="6"/>
      <c r="E898" s="6"/>
      <c r="F898" s="6"/>
      <c r="G898" s="6"/>
      <c r="H898" s="6"/>
      <c r="I898" s="6"/>
      <c r="J898" s="36"/>
      <c r="K898" s="6"/>
      <c r="L898" s="6"/>
      <c r="M898" s="6"/>
      <c r="N898" s="6"/>
      <c r="O898" s="6"/>
      <c r="P898" s="6"/>
      <c r="Q898" s="6"/>
      <c r="R898" s="6"/>
      <c r="S898" s="6"/>
      <c r="T898" s="6"/>
    </row>
    <row r="899" spans="1:20" ht="15.75" customHeight="1">
      <c r="A899" s="6"/>
      <c r="B899" s="6"/>
      <c r="C899" s="6"/>
      <c r="D899" s="6"/>
      <c r="E899" s="6"/>
      <c r="F899" s="6"/>
      <c r="G899" s="6"/>
      <c r="H899" s="6"/>
      <c r="I899" s="6"/>
      <c r="J899" s="36"/>
      <c r="K899" s="6"/>
      <c r="L899" s="6"/>
      <c r="M899" s="6"/>
      <c r="N899" s="6"/>
      <c r="O899" s="6"/>
      <c r="P899" s="6"/>
      <c r="Q899" s="6"/>
      <c r="R899" s="6"/>
      <c r="S899" s="6"/>
      <c r="T899" s="6"/>
    </row>
    <row r="900" spans="1:20" ht="15.75" customHeight="1">
      <c r="A900" s="6"/>
      <c r="B900" s="6"/>
      <c r="C900" s="6"/>
      <c r="D900" s="6"/>
      <c r="E900" s="6"/>
      <c r="F900" s="6"/>
      <c r="G900" s="6"/>
      <c r="H900" s="6"/>
      <c r="I900" s="6"/>
      <c r="J900" s="36"/>
      <c r="K900" s="6"/>
      <c r="L900" s="6"/>
      <c r="M900" s="6"/>
      <c r="N900" s="6"/>
      <c r="O900" s="6"/>
      <c r="P900" s="6"/>
      <c r="Q900" s="6"/>
      <c r="R900" s="6"/>
      <c r="S900" s="6"/>
      <c r="T900" s="6"/>
    </row>
    <row r="901" spans="1:20" ht="15.75" customHeight="1">
      <c r="A901" s="6"/>
      <c r="B901" s="6"/>
      <c r="C901" s="6"/>
      <c r="D901" s="6"/>
      <c r="E901" s="6"/>
      <c r="F901" s="6"/>
      <c r="G901" s="6"/>
      <c r="H901" s="6"/>
      <c r="I901" s="6"/>
      <c r="J901" s="36"/>
      <c r="K901" s="6"/>
      <c r="L901" s="6"/>
      <c r="M901" s="6"/>
      <c r="N901" s="6"/>
      <c r="O901" s="6"/>
      <c r="P901" s="6"/>
      <c r="Q901" s="6"/>
      <c r="R901" s="6"/>
      <c r="S901" s="6"/>
      <c r="T901" s="6"/>
    </row>
    <row r="902" spans="1:20" ht="15.75" customHeight="1">
      <c r="A902" s="6"/>
      <c r="B902" s="6"/>
      <c r="C902" s="6"/>
      <c r="D902" s="6"/>
      <c r="E902" s="6"/>
      <c r="F902" s="6"/>
      <c r="G902" s="6"/>
      <c r="H902" s="6"/>
      <c r="I902" s="6"/>
      <c r="J902" s="36"/>
      <c r="K902" s="6"/>
      <c r="L902" s="6"/>
      <c r="M902" s="6"/>
      <c r="N902" s="6"/>
      <c r="O902" s="6"/>
      <c r="P902" s="6"/>
      <c r="Q902" s="6"/>
      <c r="R902" s="6"/>
      <c r="S902" s="6"/>
      <c r="T902" s="6"/>
    </row>
    <row r="903" spans="1:20" ht="15.75" customHeight="1">
      <c r="A903" s="6"/>
      <c r="B903" s="6"/>
      <c r="C903" s="6"/>
      <c r="D903" s="6"/>
      <c r="E903" s="6"/>
      <c r="F903" s="6"/>
      <c r="G903" s="6"/>
      <c r="H903" s="6"/>
      <c r="I903" s="6"/>
      <c r="J903" s="36"/>
      <c r="K903" s="6"/>
      <c r="L903" s="6"/>
      <c r="M903" s="6"/>
      <c r="N903" s="6"/>
      <c r="O903" s="6"/>
      <c r="P903" s="6"/>
      <c r="Q903" s="6"/>
      <c r="R903" s="6"/>
      <c r="S903" s="6"/>
      <c r="T903" s="6"/>
    </row>
    <row r="904" spans="1:20" ht="15.75" customHeight="1">
      <c r="A904" s="6"/>
      <c r="B904" s="6"/>
      <c r="C904" s="6"/>
      <c r="D904" s="6"/>
      <c r="E904" s="6"/>
      <c r="F904" s="6"/>
      <c r="G904" s="6"/>
      <c r="H904" s="6"/>
      <c r="I904" s="6"/>
      <c r="J904" s="36"/>
      <c r="K904" s="6"/>
      <c r="L904" s="6"/>
      <c r="M904" s="6"/>
      <c r="N904" s="6"/>
      <c r="O904" s="6"/>
      <c r="P904" s="6"/>
      <c r="Q904" s="6"/>
      <c r="R904" s="6"/>
      <c r="S904" s="6"/>
      <c r="T904" s="6"/>
    </row>
    <row r="905" spans="1:20" ht="15.75" customHeight="1">
      <c r="A905" s="6"/>
      <c r="B905" s="6"/>
      <c r="C905" s="6"/>
      <c r="D905" s="6"/>
      <c r="E905" s="6"/>
      <c r="F905" s="6"/>
      <c r="G905" s="6"/>
      <c r="H905" s="6"/>
      <c r="I905" s="6"/>
      <c r="J905" s="36"/>
      <c r="K905" s="6"/>
      <c r="L905" s="6"/>
      <c r="M905" s="6"/>
      <c r="N905" s="6"/>
      <c r="O905" s="6"/>
      <c r="P905" s="6"/>
      <c r="Q905" s="6"/>
      <c r="R905" s="6"/>
      <c r="S905" s="6"/>
      <c r="T905" s="6"/>
    </row>
    <row r="906" spans="1:20" ht="15.75" customHeight="1">
      <c r="A906" s="6"/>
      <c r="B906" s="6"/>
      <c r="C906" s="6"/>
      <c r="D906" s="6"/>
      <c r="E906" s="6"/>
      <c r="F906" s="6"/>
      <c r="G906" s="6"/>
      <c r="H906" s="6"/>
      <c r="I906" s="6"/>
      <c r="J906" s="36"/>
      <c r="K906" s="6"/>
      <c r="L906" s="6"/>
      <c r="M906" s="6"/>
      <c r="N906" s="6"/>
      <c r="O906" s="6"/>
      <c r="P906" s="6"/>
      <c r="Q906" s="6"/>
      <c r="R906" s="6"/>
      <c r="S906" s="6"/>
      <c r="T906" s="6"/>
    </row>
    <row r="907" spans="1:20" ht="15.75" customHeight="1">
      <c r="A907" s="6"/>
      <c r="B907" s="6"/>
      <c r="C907" s="6"/>
      <c r="D907" s="6"/>
      <c r="E907" s="6"/>
      <c r="F907" s="6"/>
      <c r="G907" s="6"/>
      <c r="H907" s="6"/>
      <c r="I907" s="6"/>
      <c r="J907" s="36"/>
      <c r="K907" s="6"/>
      <c r="L907" s="6"/>
      <c r="M907" s="6"/>
      <c r="N907" s="6"/>
      <c r="O907" s="6"/>
      <c r="P907" s="6"/>
      <c r="Q907" s="6"/>
      <c r="R907" s="6"/>
      <c r="S907" s="6"/>
      <c r="T907" s="6"/>
    </row>
    <row r="908" spans="1:20" ht="15.75" customHeight="1">
      <c r="A908" s="6"/>
      <c r="B908" s="6"/>
      <c r="C908" s="6"/>
      <c r="D908" s="6"/>
      <c r="E908" s="6"/>
      <c r="F908" s="6"/>
      <c r="G908" s="6"/>
      <c r="H908" s="6"/>
      <c r="I908" s="6"/>
      <c r="J908" s="36"/>
      <c r="K908" s="6"/>
      <c r="L908" s="6"/>
      <c r="M908" s="6"/>
      <c r="N908" s="6"/>
      <c r="O908" s="6"/>
      <c r="P908" s="6"/>
      <c r="Q908" s="6"/>
      <c r="R908" s="6"/>
      <c r="S908" s="6"/>
      <c r="T908" s="6"/>
    </row>
    <row r="909" spans="1:20" ht="15.75" customHeight="1">
      <c r="A909" s="6"/>
      <c r="B909" s="6"/>
      <c r="C909" s="6"/>
      <c r="D909" s="6"/>
      <c r="E909" s="6"/>
      <c r="F909" s="6"/>
      <c r="G909" s="6"/>
      <c r="H909" s="6"/>
      <c r="I909" s="6"/>
      <c r="J909" s="36"/>
      <c r="K909" s="6"/>
      <c r="L909" s="6"/>
      <c r="M909" s="6"/>
      <c r="N909" s="6"/>
      <c r="O909" s="6"/>
      <c r="P909" s="6"/>
      <c r="Q909" s="6"/>
      <c r="R909" s="6"/>
      <c r="S909" s="6"/>
      <c r="T909" s="6"/>
    </row>
    <row r="910" spans="1:20" ht="15.75" customHeight="1">
      <c r="A910" s="6"/>
      <c r="B910" s="6"/>
      <c r="C910" s="6"/>
      <c r="D910" s="6"/>
      <c r="E910" s="6"/>
      <c r="F910" s="6"/>
      <c r="G910" s="6"/>
      <c r="H910" s="6"/>
      <c r="I910" s="6"/>
      <c r="J910" s="36"/>
      <c r="K910" s="6"/>
      <c r="L910" s="6"/>
      <c r="M910" s="6"/>
      <c r="N910" s="6"/>
      <c r="O910" s="6"/>
      <c r="P910" s="6"/>
      <c r="Q910" s="6"/>
      <c r="R910" s="6"/>
      <c r="S910" s="6"/>
      <c r="T910" s="6"/>
    </row>
    <row r="911" spans="1:20" ht="15.75" customHeight="1">
      <c r="A911" s="6"/>
      <c r="B911" s="6"/>
      <c r="C911" s="6"/>
      <c r="D911" s="6"/>
      <c r="E911" s="6"/>
      <c r="F911" s="6"/>
      <c r="G911" s="6"/>
      <c r="H911" s="6"/>
      <c r="I911" s="6"/>
      <c r="J911" s="36"/>
      <c r="K911" s="6"/>
      <c r="L911" s="6"/>
      <c r="M911" s="6"/>
      <c r="N911" s="6"/>
      <c r="O911" s="6"/>
      <c r="P911" s="6"/>
      <c r="Q911" s="6"/>
      <c r="R911" s="6"/>
      <c r="S911" s="6"/>
      <c r="T911" s="6"/>
    </row>
    <row r="912" spans="1:20" ht="15.75" customHeight="1">
      <c r="A912" s="6"/>
      <c r="B912" s="6"/>
      <c r="C912" s="6"/>
      <c r="D912" s="6"/>
      <c r="E912" s="6"/>
      <c r="F912" s="6"/>
      <c r="G912" s="6"/>
      <c r="H912" s="6"/>
      <c r="I912" s="6"/>
      <c r="J912" s="36"/>
      <c r="K912" s="6"/>
      <c r="L912" s="6"/>
      <c r="M912" s="6"/>
      <c r="N912" s="6"/>
      <c r="O912" s="6"/>
      <c r="P912" s="6"/>
      <c r="Q912" s="6"/>
      <c r="R912" s="6"/>
      <c r="S912" s="6"/>
      <c r="T912" s="6"/>
    </row>
    <row r="913" spans="1:20" ht="15.75" customHeight="1">
      <c r="A913" s="6"/>
      <c r="B913" s="6"/>
      <c r="C913" s="6"/>
      <c r="D913" s="6"/>
      <c r="E913" s="6"/>
      <c r="F913" s="6"/>
      <c r="G913" s="6"/>
      <c r="H913" s="6"/>
      <c r="I913" s="6"/>
      <c r="J913" s="36"/>
      <c r="K913" s="6"/>
      <c r="L913" s="6"/>
      <c r="M913" s="6"/>
      <c r="N913" s="6"/>
      <c r="O913" s="6"/>
      <c r="P913" s="6"/>
      <c r="Q913" s="6"/>
      <c r="R913" s="6"/>
      <c r="S913" s="6"/>
      <c r="T913" s="6"/>
    </row>
    <row r="914" spans="1:20" ht="15.75" customHeight="1">
      <c r="A914" s="6"/>
      <c r="B914" s="6"/>
      <c r="C914" s="6"/>
      <c r="D914" s="6"/>
      <c r="E914" s="6"/>
      <c r="F914" s="6"/>
      <c r="G914" s="6"/>
      <c r="H914" s="6"/>
      <c r="I914" s="6"/>
      <c r="J914" s="36"/>
      <c r="K914" s="6"/>
      <c r="L914" s="6"/>
      <c r="M914" s="6"/>
      <c r="N914" s="6"/>
      <c r="O914" s="6"/>
      <c r="P914" s="6"/>
      <c r="Q914" s="6"/>
      <c r="R914" s="6"/>
      <c r="S914" s="6"/>
      <c r="T914" s="6"/>
    </row>
    <row r="915" spans="1:20" ht="15.75" customHeight="1">
      <c r="A915" s="6"/>
      <c r="B915" s="6"/>
      <c r="C915" s="6"/>
      <c r="D915" s="6"/>
      <c r="E915" s="6"/>
      <c r="F915" s="6"/>
      <c r="G915" s="6"/>
      <c r="H915" s="6"/>
      <c r="I915" s="6"/>
      <c r="J915" s="36"/>
      <c r="K915" s="6"/>
      <c r="L915" s="6"/>
      <c r="M915" s="6"/>
      <c r="N915" s="6"/>
      <c r="O915" s="6"/>
      <c r="P915" s="6"/>
      <c r="Q915" s="6"/>
      <c r="R915" s="6"/>
      <c r="S915" s="6"/>
      <c r="T915" s="6"/>
    </row>
    <row r="916" spans="1:20" ht="15.75" customHeight="1">
      <c r="A916" s="6"/>
      <c r="B916" s="6"/>
      <c r="C916" s="6"/>
      <c r="D916" s="6"/>
      <c r="E916" s="6"/>
      <c r="F916" s="6"/>
      <c r="G916" s="6"/>
      <c r="H916" s="6"/>
      <c r="I916" s="6"/>
      <c r="J916" s="36"/>
      <c r="K916" s="6"/>
      <c r="L916" s="6"/>
      <c r="M916" s="6"/>
      <c r="N916" s="6"/>
      <c r="O916" s="6"/>
      <c r="P916" s="6"/>
      <c r="Q916" s="6"/>
      <c r="R916" s="6"/>
      <c r="S916" s="6"/>
      <c r="T916" s="6"/>
    </row>
    <row r="917" spans="1:20" ht="15.75" customHeight="1">
      <c r="A917" s="6"/>
      <c r="B917" s="6"/>
      <c r="C917" s="6"/>
      <c r="D917" s="6"/>
      <c r="E917" s="6"/>
      <c r="F917" s="6"/>
      <c r="G917" s="6"/>
      <c r="H917" s="6"/>
      <c r="I917" s="6"/>
      <c r="J917" s="36"/>
      <c r="K917" s="6"/>
      <c r="L917" s="6"/>
      <c r="M917" s="6"/>
      <c r="N917" s="6"/>
      <c r="O917" s="6"/>
      <c r="P917" s="6"/>
      <c r="Q917" s="6"/>
      <c r="R917" s="6"/>
      <c r="S917" s="6"/>
      <c r="T917" s="6"/>
    </row>
    <row r="918" spans="1:20" ht="15.75" customHeight="1">
      <c r="A918" s="6"/>
      <c r="B918" s="6"/>
      <c r="C918" s="6"/>
      <c r="D918" s="6"/>
      <c r="E918" s="6"/>
      <c r="F918" s="6"/>
      <c r="G918" s="6"/>
      <c r="H918" s="6"/>
      <c r="I918" s="6"/>
      <c r="J918" s="36"/>
      <c r="K918" s="6"/>
      <c r="L918" s="6"/>
      <c r="M918" s="6"/>
      <c r="N918" s="6"/>
      <c r="O918" s="6"/>
      <c r="P918" s="6"/>
      <c r="Q918" s="6"/>
      <c r="R918" s="6"/>
      <c r="S918" s="6"/>
      <c r="T918" s="6"/>
    </row>
    <row r="919" spans="1:20" ht="15.75" customHeight="1">
      <c r="A919" s="6"/>
      <c r="B919" s="6"/>
      <c r="C919" s="6"/>
      <c r="D919" s="6"/>
      <c r="E919" s="6"/>
      <c r="F919" s="6"/>
      <c r="G919" s="6"/>
      <c r="H919" s="6"/>
      <c r="I919" s="6"/>
      <c r="J919" s="36"/>
      <c r="K919" s="6"/>
      <c r="L919" s="6"/>
      <c r="M919" s="6"/>
      <c r="N919" s="6"/>
      <c r="O919" s="6"/>
      <c r="P919" s="6"/>
      <c r="Q919" s="6"/>
      <c r="R919" s="6"/>
      <c r="S919" s="6"/>
      <c r="T919" s="6"/>
    </row>
    <row r="920" spans="1:20" ht="15.75" customHeight="1">
      <c r="A920" s="6"/>
      <c r="B920" s="6"/>
      <c r="C920" s="6"/>
      <c r="D920" s="6"/>
      <c r="E920" s="6"/>
      <c r="F920" s="6"/>
      <c r="G920" s="6"/>
      <c r="H920" s="6"/>
      <c r="I920" s="6"/>
      <c r="J920" s="36"/>
      <c r="K920" s="6"/>
      <c r="L920" s="6"/>
      <c r="M920" s="6"/>
      <c r="N920" s="6"/>
      <c r="O920" s="6"/>
      <c r="P920" s="6"/>
      <c r="Q920" s="6"/>
      <c r="R920" s="6"/>
      <c r="S920" s="6"/>
      <c r="T920" s="6"/>
    </row>
    <row r="921" spans="1:20" ht="15.75" customHeight="1">
      <c r="A921" s="6"/>
      <c r="B921" s="6"/>
      <c r="C921" s="6"/>
      <c r="D921" s="6"/>
      <c r="E921" s="6"/>
      <c r="F921" s="6"/>
      <c r="G921" s="6"/>
      <c r="H921" s="6"/>
      <c r="I921" s="6"/>
      <c r="J921" s="36"/>
      <c r="K921" s="6"/>
      <c r="L921" s="6"/>
      <c r="M921" s="6"/>
      <c r="N921" s="6"/>
      <c r="O921" s="6"/>
      <c r="P921" s="6"/>
      <c r="Q921" s="6"/>
      <c r="R921" s="6"/>
      <c r="S921" s="6"/>
      <c r="T921" s="6"/>
    </row>
    <row r="922" spans="1:20" ht="15.75" customHeight="1">
      <c r="A922" s="6"/>
      <c r="B922" s="6"/>
      <c r="C922" s="6"/>
      <c r="D922" s="6"/>
      <c r="E922" s="6"/>
      <c r="F922" s="6"/>
      <c r="G922" s="6"/>
      <c r="H922" s="6"/>
      <c r="I922" s="6"/>
      <c r="J922" s="36"/>
      <c r="K922" s="6"/>
      <c r="L922" s="6"/>
      <c r="M922" s="6"/>
      <c r="N922" s="6"/>
      <c r="O922" s="6"/>
      <c r="P922" s="6"/>
      <c r="Q922" s="6"/>
      <c r="R922" s="6"/>
      <c r="S922" s="6"/>
      <c r="T922" s="6"/>
    </row>
    <row r="923" spans="1:20" ht="15.75" customHeight="1">
      <c r="A923" s="6"/>
      <c r="B923" s="6"/>
      <c r="C923" s="6"/>
      <c r="D923" s="6"/>
      <c r="E923" s="6"/>
      <c r="F923" s="6"/>
      <c r="G923" s="6"/>
      <c r="H923" s="6"/>
      <c r="I923" s="6"/>
      <c r="J923" s="36"/>
      <c r="K923" s="6"/>
      <c r="L923" s="6"/>
      <c r="M923" s="6"/>
      <c r="N923" s="6"/>
      <c r="O923" s="6"/>
      <c r="P923" s="6"/>
      <c r="Q923" s="6"/>
      <c r="R923" s="6"/>
      <c r="S923" s="6"/>
      <c r="T923" s="6"/>
    </row>
    <row r="924" spans="1:20" ht="15.75" customHeight="1">
      <c r="A924" s="6"/>
      <c r="B924" s="6"/>
      <c r="C924" s="6"/>
      <c r="D924" s="6"/>
      <c r="E924" s="6"/>
      <c r="F924" s="6"/>
      <c r="G924" s="6"/>
      <c r="H924" s="6"/>
      <c r="I924" s="6"/>
      <c r="J924" s="36"/>
      <c r="K924" s="6"/>
      <c r="L924" s="6"/>
      <c r="M924" s="6"/>
      <c r="N924" s="6"/>
      <c r="O924" s="6"/>
      <c r="P924" s="6"/>
      <c r="Q924" s="6"/>
      <c r="R924" s="6"/>
      <c r="S924" s="6"/>
      <c r="T924" s="6"/>
    </row>
    <row r="925" spans="1:20" ht="15.75" customHeight="1">
      <c r="A925" s="6"/>
      <c r="B925" s="6"/>
      <c r="C925" s="6"/>
      <c r="D925" s="6"/>
      <c r="E925" s="6"/>
      <c r="F925" s="6"/>
      <c r="G925" s="6"/>
      <c r="H925" s="6"/>
      <c r="I925" s="6"/>
      <c r="J925" s="36"/>
      <c r="K925" s="6"/>
      <c r="L925" s="6"/>
      <c r="M925" s="6"/>
      <c r="N925" s="6"/>
      <c r="O925" s="6"/>
      <c r="P925" s="6"/>
      <c r="Q925" s="6"/>
      <c r="R925" s="6"/>
      <c r="S925" s="6"/>
      <c r="T925" s="6"/>
    </row>
    <row r="926" spans="1:20" ht="15.75" customHeight="1">
      <c r="A926" s="6"/>
      <c r="B926" s="6"/>
      <c r="C926" s="6"/>
      <c r="D926" s="6"/>
      <c r="E926" s="6"/>
      <c r="F926" s="6"/>
      <c r="G926" s="6"/>
      <c r="H926" s="6"/>
      <c r="I926" s="6"/>
      <c r="J926" s="36"/>
      <c r="K926" s="6"/>
      <c r="L926" s="6"/>
      <c r="M926" s="6"/>
      <c r="N926" s="6"/>
      <c r="O926" s="6"/>
      <c r="P926" s="6"/>
      <c r="Q926" s="6"/>
      <c r="R926" s="6"/>
      <c r="S926" s="6"/>
      <c r="T926" s="6"/>
    </row>
    <row r="927" spans="1:20" ht="15.75" customHeight="1">
      <c r="A927" s="6"/>
      <c r="B927" s="6"/>
      <c r="C927" s="6"/>
      <c r="D927" s="6"/>
      <c r="E927" s="6"/>
      <c r="F927" s="6"/>
      <c r="G927" s="6"/>
      <c r="H927" s="6"/>
      <c r="I927" s="6"/>
      <c r="J927" s="36"/>
      <c r="K927" s="6"/>
      <c r="L927" s="6"/>
      <c r="M927" s="6"/>
      <c r="N927" s="6"/>
      <c r="O927" s="6"/>
      <c r="P927" s="6"/>
      <c r="Q927" s="6"/>
      <c r="R927" s="6"/>
      <c r="S927" s="6"/>
      <c r="T927" s="6"/>
    </row>
    <row r="928" spans="1:20" ht="15.75" customHeight="1">
      <c r="A928" s="6"/>
      <c r="B928" s="6"/>
      <c r="C928" s="6"/>
      <c r="D928" s="6"/>
      <c r="E928" s="6"/>
      <c r="F928" s="6"/>
      <c r="G928" s="6"/>
      <c r="H928" s="6"/>
      <c r="I928" s="6"/>
      <c r="J928" s="36"/>
      <c r="K928" s="6"/>
      <c r="L928" s="6"/>
      <c r="M928" s="6"/>
      <c r="N928" s="6"/>
      <c r="O928" s="6"/>
      <c r="P928" s="6"/>
      <c r="Q928" s="6"/>
      <c r="R928" s="6"/>
      <c r="S928" s="6"/>
      <c r="T928" s="6"/>
    </row>
    <row r="929" spans="1:20" ht="15.75" customHeight="1">
      <c r="A929" s="6"/>
      <c r="B929" s="6"/>
      <c r="C929" s="6"/>
      <c r="D929" s="6"/>
      <c r="E929" s="6"/>
      <c r="F929" s="6"/>
      <c r="G929" s="6"/>
      <c r="H929" s="6"/>
      <c r="I929" s="6"/>
      <c r="J929" s="36"/>
      <c r="K929" s="6"/>
      <c r="L929" s="6"/>
      <c r="M929" s="6"/>
      <c r="N929" s="6"/>
      <c r="O929" s="6"/>
      <c r="P929" s="6"/>
      <c r="Q929" s="6"/>
      <c r="R929" s="6"/>
      <c r="S929" s="6"/>
      <c r="T929" s="6"/>
    </row>
    <row r="930" spans="1:20" ht="15.75" customHeight="1">
      <c r="A930" s="6"/>
      <c r="B930" s="6"/>
      <c r="C930" s="6"/>
      <c r="D930" s="6"/>
      <c r="E930" s="6"/>
      <c r="F930" s="6"/>
      <c r="G930" s="6"/>
      <c r="H930" s="6"/>
      <c r="I930" s="6"/>
      <c r="J930" s="36"/>
      <c r="K930" s="6"/>
      <c r="L930" s="6"/>
      <c r="M930" s="6"/>
      <c r="N930" s="6"/>
      <c r="O930" s="6"/>
      <c r="P930" s="6"/>
      <c r="Q930" s="6"/>
      <c r="R930" s="6"/>
      <c r="S930" s="6"/>
      <c r="T930" s="6"/>
    </row>
    <row r="931" spans="1:20" ht="15.75" customHeight="1">
      <c r="A931" s="6"/>
      <c r="B931" s="6"/>
      <c r="C931" s="6"/>
      <c r="D931" s="6"/>
      <c r="E931" s="6"/>
      <c r="F931" s="6"/>
      <c r="G931" s="6"/>
      <c r="H931" s="6"/>
      <c r="I931" s="6"/>
      <c r="J931" s="36"/>
      <c r="K931" s="6"/>
      <c r="L931" s="6"/>
      <c r="M931" s="6"/>
      <c r="N931" s="6"/>
      <c r="O931" s="6"/>
      <c r="P931" s="6"/>
      <c r="Q931" s="6"/>
      <c r="R931" s="6"/>
      <c r="S931" s="6"/>
      <c r="T931" s="6"/>
    </row>
    <row r="932" spans="1:20" ht="15.75" customHeight="1">
      <c r="A932" s="6"/>
      <c r="B932" s="6"/>
      <c r="C932" s="6"/>
      <c r="D932" s="6"/>
      <c r="E932" s="6"/>
      <c r="F932" s="6"/>
      <c r="G932" s="6"/>
      <c r="H932" s="6"/>
      <c r="I932" s="6"/>
      <c r="J932" s="36"/>
      <c r="K932" s="6"/>
      <c r="L932" s="6"/>
      <c r="M932" s="6"/>
      <c r="N932" s="6"/>
      <c r="O932" s="6"/>
      <c r="P932" s="6"/>
      <c r="Q932" s="6"/>
      <c r="R932" s="6"/>
      <c r="S932" s="6"/>
      <c r="T932" s="6"/>
    </row>
    <row r="933" spans="1:20" ht="15.75" customHeight="1">
      <c r="A933" s="6"/>
      <c r="B933" s="6"/>
      <c r="C933" s="6"/>
      <c r="D933" s="6"/>
      <c r="E933" s="6"/>
      <c r="F933" s="6"/>
      <c r="G933" s="6"/>
      <c r="H933" s="6"/>
      <c r="I933" s="6"/>
      <c r="J933" s="36"/>
      <c r="K933" s="6"/>
      <c r="L933" s="6"/>
      <c r="M933" s="6"/>
      <c r="N933" s="6"/>
      <c r="O933" s="6"/>
      <c r="P933" s="6"/>
      <c r="Q933" s="6"/>
      <c r="R933" s="6"/>
      <c r="S933" s="6"/>
      <c r="T933" s="6"/>
    </row>
    <row r="934" spans="1:20" ht="15.75" customHeight="1">
      <c r="A934" s="6"/>
      <c r="B934" s="6"/>
      <c r="C934" s="6"/>
      <c r="D934" s="6"/>
      <c r="E934" s="6"/>
      <c r="F934" s="6"/>
      <c r="G934" s="6"/>
      <c r="H934" s="6"/>
      <c r="I934" s="6"/>
      <c r="J934" s="36"/>
      <c r="K934" s="6"/>
      <c r="L934" s="6"/>
      <c r="M934" s="6"/>
      <c r="N934" s="6"/>
      <c r="O934" s="6"/>
      <c r="P934" s="6"/>
      <c r="Q934" s="6"/>
      <c r="R934" s="6"/>
      <c r="S934" s="6"/>
      <c r="T934" s="6"/>
    </row>
    <row r="935" spans="1:20" ht="15.75" customHeight="1">
      <c r="A935" s="6"/>
      <c r="B935" s="6"/>
      <c r="C935" s="6"/>
      <c r="D935" s="6"/>
      <c r="E935" s="6"/>
      <c r="F935" s="6"/>
      <c r="G935" s="6"/>
      <c r="H935" s="6"/>
      <c r="I935" s="6"/>
      <c r="J935" s="36"/>
      <c r="K935" s="6"/>
      <c r="L935" s="6"/>
      <c r="M935" s="6"/>
      <c r="N935" s="6"/>
      <c r="O935" s="6"/>
      <c r="P935" s="6"/>
      <c r="Q935" s="6"/>
      <c r="R935" s="6"/>
      <c r="S935" s="6"/>
      <c r="T935" s="6"/>
    </row>
    <row r="936" spans="1:20" ht="15.75" customHeight="1">
      <c r="A936" s="6"/>
      <c r="B936" s="6"/>
      <c r="C936" s="6"/>
      <c r="D936" s="6"/>
      <c r="E936" s="6"/>
      <c r="F936" s="6"/>
      <c r="G936" s="6"/>
      <c r="H936" s="6"/>
      <c r="I936" s="6"/>
      <c r="J936" s="36"/>
      <c r="K936" s="6"/>
      <c r="L936" s="6"/>
      <c r="M936" s="6"/>
      <c r="N936" s="6"/>
      <c r="O936" s="6"/>
      <c r="P936" s="6"/>
      <c r="Q936" s="6"/>
      <c r="R936" s="6"/>
      <c r="S936" s="6"/>
      <c r="T936" s="6"/>
    </row>
  </sheetData>
  <autoFilter ref="A2:J281"/>
  <mergeCells count="3">
    <mergeCell ref="A1:B1"/>
    <mergeCell ref="C1:D1"/>
    <mergeCell ref="E1:J1"/>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451"/>
  <sheetViews>
    <sheetView workbookViewId="0">
      <selection activeCell="B7" sqref="B7"/>
    </sheetView>
  </sheetViews>
  <sheetFormatPr defaultColWidth="14.453125" defaultRowHeight="15" customHeight="1"/>
  <cols>
    <col min="1" max="1" width="55.54296875" customWidth="1"/>
    <col min="2" max="2" width="21.26953125" customWidth="1"/>
    <col min="3" max="3" width="19.08984375" customWidth="1"/>
    <col min="4" max="4" width="26.26953125" customWidth="1"/>
    <col min="5" max="5" width="22.453125" customWidth="1"/>
    <col min="6" max="6" width="16.453125" customWidth="1"/>
    <col min="7" max="7" width="14.54296875" customWidth="1"/>
    <col min="8" max="8" width="6.81640625" customWidth="1"/>
    <col min="9" max="9" width="11" customWidth="1"/>
    <col min="10" max="10" width="2.54296875" customWidth="1"/>
    <col min="11" max="11" width="66.453125" customWidth="1"/>
  </cols>
  <sheetData>
    <row r="1" spans="1:27" ht="40" customHeight="1">
      <c r="A1" s="47" t="s">
        <v>84</v>
      </c>
      <c r="B1" s="47" t="s">
        <v>13</v>
      </c>
      <c r="C1" s="48" t="s">
        <v>87</v>
      </c>
      <c r="D1" s="48" t="s">
        <v>88</v>
      </c>
      <c r="E1" s="48" t="s">
        <v>89</v>
      </c>
      <c r="F1" s="48" t="s">
        <v>90</v>
      </c>
      <c r="G1" s="48" t="s">
        <v>91</v>
      </c>
      <c r="H1" s="48" t="s">
        <v>92</v>
      </c>
      <c r="I1" s="48" t="s">
        <v>93</v>
      </c>
      <c r="J1" s="48"/>
      <c r="K1" s="48" t="s">
        <v>94</v>
      </c>
    </row>
    <row r="2" spans="1:27" ht="81.5">
      <c r="A2" s="49" t="s">
        <v>95</v>
      </c>
      <c r="B2" s="50" t="s">
        <v>97</v>
      </c>
      <c r="C2" s="51"/>
      <c r="D2" s="51"/>
      <c r="E2" s="51" t="s">
        <v>102</v>
      </c>
      <c r="F2" s="51"/>
      <c r="G2" s="51"/>
      <c r="H2" s="51"/>
      <c r="I2" s="51"/>
      <c r="J2" s="51"/>
      <c r="K2" s="51" t="s">
        <v>104</v>
      </c>
      <c r="L2" s="51"/>
      <c r="M2" s="51"/>
      <c r="N2" s="51"/>
      <c r="O2" s="51"/>
      <c r="P2" s="51"/>
      <c r="Q2" s="51"/>
      <c r="R2" s="51"/>
      <c r="S2" s="51"/>
      <c r="T2" s="51"/>
      <c r="U2" s="51"/>
      <c r="V2" s="51"/>
      <c r="W2" s="51"/>
      <c r="X2" s="51"/>
      <c r="Y2" s="51"/>
      <c r="Z2" s="51"/>
      <c r="AA2" s="51"/>
    </row>
    <row r="3" spans="1:27" ht="35.5">
      <c r="A3" s="49" t="s">
        <v>105</v>
      </c>
      <c r="B3" s="50" t="s">
        <v>106</v>
      </c>
      <c r="C3" s="51"/>
      <c r="D3" s="51"/>
      <c r="E3" s="51"/>
      <c r="F3" s="51"/>
      <c r="G3" s="51"/>
      <c r="H3" s="51"/>
      <c r="I3" s="51"/>
      <c r="J3" s="51"/>
      <c r="K3" s="51"/>
      <c r="L3" s="51"/>
      <c r="M3" s="51"/>
      <c r="N3" s="51"/>
      <c r="O3" s="51"/>
      <c r="P3" s="51"/>
      <c r="Q3" s="51"/>
      <c r="R3" s="51"/>
      <c r="S3" s="51"/>
      <c r="T3" s="51"/>
      <c r="U3" s="51"/>
      <c r="V3" s="51"/>
      <c r="W3" s="51"/>
      <c r="X3" s="51"/>
      <c r="Y3" s="51"/>
      <c r="Z3" s="51"/>
      <c r="AA3" s="51"/>
    </row>
    <row r="4" spans="1:27" ht="35.5">
      <c r="A4" s="49" t="s">
        <v>105</v>
      </c>
      <c r="B4" s="50" t="s">
        <v>108</v>
      </c>
      <c r="C4" s="51"/>
      <c r="D4" s="51"/>
      <c r="E4" s="51"/>
      <c r="F4" s="51"/>
      <c r="G4" s="51"/>
      <c r="H4" s="51"/>
      <c r="I4" s="51"/>
      <c r="J4" s="51"/>
      <c r="K4" s="51"/>
      <c r="L4" s="51"/>
      <c r="M4" s="51"/>
      <c r="N4" s="51"/>
      <c r="O4" s="51"/>
      <c r="P4" s="51"/>
      <c r="Q4" s="51"/>
      <c r="R4" s="51"/>
      <c r="S4" s="51"/>
      <c r="T4" s="51"/>
      <c r="U4" s="51"/>
      <c r="V4" s="51"/>
      <c r="W4" s="51"/>
      <c r="X4" s="51"/>
      <c r="Y4" s="51"/>
      <c r="Z4" s="51"/>
      <c r="AA4" s="51"/>
    </row>
    <row r="5" spans="1:27" ht="70">
      <c r="A5" s="49" t="s">
        <v>95</v>
      </c>
      <c r="B5" s="50" t="s">
        <v>109</v>
      </c>
      <c r="C5" s="51"/>
      <c r="D5" s="51"/>
      <c r="E5" s="51" t="s">
        <v>110</v>
      </c>
      <c r="F5" s="51"/>
      <c r="G5" s="51"/>
      <c r="H5" s="51"/>
      <c r="I5" s="51"/>
      <c r="J5" s="51"/>
      <c r="K5" s="51" t="s">
        <v>111</v>
      </c>
      <c r="L5" s="51"/>
      <c r="M5" s="51"/>
      <c r="N5" s="51"/>
      <c r="O5" s="51"/>
      <c r="P5" s="51"/>
      <c r="Q5" s="51"/>
      <c r="R5" s="51"/>
      <c r="S5" s="51"/>
      <c r="T5" s="51"/>
      <c r="U5" s="51"/>
      <c r="V5" s="51"/>
      <c r="W5" s="51"/>
      <c r="X5" s="51"/>
      <c r="Y5" s="51"/>
      <c r="Z5" s="51"/>
      <c r="AA5" s="51"/>
    </row>
    <row r="6" spans="1:27" ht="58.5">
      <c r="A6" s="49" t="s">
        <v>112</v>
      </c>
      <c r="B6" s="50" t="s">
        <v>113</v>
      </c>
      <c r="C6" s="51"/>
      <c r="D6" s="51"/>
      <c r="E6" s="51" t="s">
        <v>114</v>
      </c>
      <c r="F6" s="51"/>
      <c r="G6" s="51"/>
      <c r="H6" s="51"/>
      <c r="I6" s="51"/>
      <c r="J6" s="51"/>
      <c r="K6" s="51" t="s">
        <v>115</v>
      </c>
      <c r="L6" s="51"/>
      <c r="M6" s="51"/>
      <c r="N6" s="51"/>
      <c r="O6" s="51"/>
      <c r="P6" s="51"/>
      <c r="Q6" s="51"/>
      <c r="R6" s="51"/>
      <c r="S6" s="51"/>
      <c r="T6" s="51"/>
      <c r="U6" s="51"/>
      <c r="V6" s="51"/>
      <c r="W6" s="51"/>
      <c r="X6" s="51"/>
      <c r="Y6" s="51"/>
      <c r="Z6" s="51"/>
      <c r="AA6" s="51"/>
    </row>
    <row r="7" spans="1:27" ht="24">
      <c r="A7" s="52" t="s">
        <v>117</v>
      </c>
      <c r="B7" s="50" t="s">
        <v>119</v>
      </c>
      <c r="C7" s="51"/>
      <c r="D7" s="51"/>
      <c r="E7" s="51" t="s">
        <v>120</v>
      </c>
      <c r="F7" s="51"/>
      <c r="G7" s="51"/>
      <c r="H7" s="51"/>
      <c r="I7" s="51"/>
      <c r="J7" s="51"/>
      <c r="K7" s="51" t="s">
        <v>121</v>
      </c>
      <c r="L7" s="51"/>
      <c r="M7" s="51"/>
      <c r="N7" s="51"/>
      <c r="O7" s="51"/>
      <c r="P7" s="51"/>
      <c r="Q7" s="51"/>
      <c r="R7" s="51"/>
      <c r="S7" s="51"/>
      <c r="T7" s="51"/>
      <c r="U7" s="51"/>
      <c r="V7" s="51"/>
      <c r="W7" s="51"/>
      <c r="X7" s="51"/>
      <c r="Y7" s="51"/>
      <c r="Z7" s="51"/>
      <c r="AA7" s="51"/>
    </row>
    <row r="8" spans="1:27" ht="58.5">
      <c r="A8" s="52" t="s">
        <v>122</v>
      </c>
      <c r="B8" s="50" t="s">
        <v>123</v>
      </c>
      <c r="C8" s="51"/>
      <c r="D8" s="51"/>
      <c r="E8" s="51" t="s">
        <v>123</v>
      </c>
      <c r="F8" s="51" t="s">
        <v>124</v>
      </c>
      <c r="G8" s="51"/>
      <c r="H8" s="51"/>
      <c r="I8" s="51"/>
      <c r="J8" s="51"/>
      <c r="K8" s="51" t="s">
        <v>125</v>
      </c>
      <c r="L8" s="51"/>
      <c r="M8" s="51"/>
      <c r="N8" s="51"/>
      <c r="O8" s="51"/>
      <c r="P8" s="51"/>
      <c r="Q8" s="51"/>
      <c r="R8" s="51"/>
      <c r="S8" s="51"/>
      <c r="T8" s="51"/>
      <c r="U8" s="51"/>
      <c r="V8" s="51"/>
      <c r="W8" s="51"/>
      <c r="X8" s="51"/>
      <c r="Y8" s="51"/>
      <c r="Z8" s="51"/>
      <c r="AA8" s="51"/>
    </row>
    <row r="9" spans="1:27" ht="47">
      <c r="A9" s="52" t="s">
        <v>117</v>
      </c>
      <c r="B9" s="50" t="s">
        <v>126</v>
      </c>
      <c r="C9" s="51"/>
      <c r="D9" s="51"/>
      <c r="E9" s="51" t="s">
        <v>127</v>
      </c>
      <c r="F9" s="51"/>
      <c r="G9" s="51"/>
      <c r="H9" s="51"/>
      <c r="I9" s="51"/>
      <c r="J9" s="51"/>
      <c r="K9" s="51" t="s">
        <v>128</v>
      </c>
      <c r="L9" s="51"/>
      <c r="M9" s="51"/>
      <c r="N9" s="51"/>
      <c r="O9" s="51"/>
      <c r="P9" s="51"/>
      <c r="Q9" s="51"/>
      <c r="R9" s="51"/>
      <c r="S9" s="51"/>
      <c r="T9" s="51"/>
      <c r="U9" s="51"/>
      <c r="V9" s="51"/>
      <c r="W9" s="51"/>
      <c r="X9" s="51"/>
      <c r="Y9" s="51"/>
      <c r="Z9" s="51"/>
      <c r="AA9" s="51"/>
    </row>
    <row r="10" spans="1:27" ht="81.5">
      <c r="A10" s="52" t="s">
        <v>117</v>
      </c>
      <c r="B10" s="50" t="s">
        <v>129</v>
      </c>
      <c r="C10" s="51"/>
      <c r="D10" s="51"/>
      <c r="E10" s="51" t="s">
        <v>130</v>
      </c>
      <c r="F10" s="51"/>
      <c r="G10" s="51"/>
      <c r="H10" s="51"/>
      <c r="I10" s="51"/>
      <c r="J10" s="51"/>
      <c r="K10" s="51" t="s">
        <v>132</v>
      </c>
      <c r="L10" s="51"/>
      <c r="M10" s="51"/>
      <c r="N10" s="51"/>
      <c r="O10" s="51"/>
      <c r="P10" s="51"/>
      <c r="Q10" s="51"/>
      <c r="R10" s="51"/>
      <c r="S10" s="51"/>
      <c r="T10" s="51"/>
      <c r="U10" s="51"/>
      <c r="V10" s="51"/>
      <c r="W10" s="51"/>
      <c r="X10" s="51"/>
      <c r="Y10" s="51"/>
      <c r="Z10" s="51"/>
      <c r="AA10" s="51"/>
    </row>
    <row r="11" spans="1:27" ht="58.5">
      <c r="A11" s="53" t="s">
        <v>133</v>
      </c>
      <c r="B11" s="50" t="s">
        <v>135</v>
      </c>
      <c r="C11" s="51"/>
      <c r="D11" s="51"/>
      <c r="E11" s="51" t="s">
        <v>136</v>
      </c>
      <c r="F11" s="51"/>
      <c r="G11" s="51"/>
      <c r="H11" s="51"/>
      <c r="I11" s="51"/>
      <c r="J11" s="51"/>
      <c r="K11" s="51" t="s">
        <v>137</v>
      </c>
      <c r="L11" s="51"/>
      <c r="M11" s="51"/>
      <c r="N11" s="51"/>
      <c r="O11" s="51"/>
      <c r="P11" s="51"/>
      <c r="Q11" s="51"/>
      <c r="R11" s="51"/>
      <c r="S11" s="51"/>
      <c r="T11" s="51"/>
      <c r="U11" s="51"/>
      <c r="V11" s="51"/>
      <c r="W11" s="51"/>
      <c r="X11" s="51"/>
      <c r="Y11" s="51"/>
      <c r="Z11" s="51"/>
      <c r="AA11" s="51"/>
    </row>
    <row r="12" spans="1:27" ht="35.5">
      <c r="A12" s="53" t="s">
        <v>133</v>
      </c>
      <c r="B12" s="50" t="s">
        <v>138</v>
      </c>
      <c r="C12" s="51"/>
      <c r="D12" s="51"/>
      <c r="E12" s="51" t="s">
        <v>139</v>
      </c>
      <c r="F12" s="51" t="s">
        <v>140</v>
      </c>
      <c r="G12" s="51"/>
      <c r="H12" s="51"/>
      <c r="I12" s="51"/>
      <c r="J12" s="51"/>
      <c r="K12" s="51" t="s">
        <v>141</v>
      </c>
      <c r="L12" s="51"/>
      <c r="M12" s="51"/>
      <c r="N12" s="51"/>
      <c r="O12" s="51"/>
      <c r="P12" s="51"/>
      <c r="Q12" s="51"/>
      <c r="R12" s="51"/>
      <c r="S12" s="51"/>
      <c r="T12" s="51"/>
      <c r="U12" s="51"/>
      <c r="V12" s="51"/>
      <c r="W12" s="51"/>
      <c r="X12" s="51"/>
      <c r="Y12" s="51"/>
      <c r="Z12" s="51"/>
      <c r="AA12" s="51"/>
    </row>
    <row r="13" spans="1:27" ht="58.5">
      <c r="A13" s="53" t="s">
        <v>133</v>
      </c>
      <c r="B13" s="50" t="s">
        <v>142</v>
      </c>
      <c r="C13" s="51"/>
      <c r="D13" s="51"/>
      <c r="E13" s="51"/>
      <c r="F13" s="51"/>
      <c r="G13" s="51"/>
      <c r="H13" s="51"/>
      <c r="I13" s="51"/>
      <c r="J13" s="51"/>
      <c r="K13" s="51" t="s">
        <v>143</v>
      </c>
      <c r="L13" s="51"/>
      <c r="M13" s="51"/>
      <c r="N13" s="51"/>
      <c r="O13" s="51"/>
      <c r="P13" s="51"/>
      <c r="Q13" s="51"/>
      <c r="R13" s="51"/>
      <c r="S13" s="51"/>
      <c r="T13" s="51"/>
      <c r="U13" s="51"/>
      <c r="V13" s="51"/>
      <c r="W13" s="51"/>
      <c r="X13" s="51"/>
      <c r="Y13" s="51"/>
      <c r="Z13" s="51"/>
      <c r="AA13" s="51"/>
    </row>
    <row r="14" spans="1:27" ht="81.5">
      <c r="A14" s="53" t="s">
        <v>144</v>
      </c>
      <c r="B14" s="50" t="s">
        <v>145</v>
      </c>
      <c r="C14" s="51"/>
      <c r="D14" s="51"/>
      <c r="E14" s="51" t="s">
        <v>146</v>
      </c>
      <c r="F14" s="51"/>
      <c r="G14" s="51"/>
      <c r="H14" s="51"/>
      <c r="I14" s="51"/>
      <c r="J14" s="51"/>
      <c r="K14" s="51" t="s">
        <v>147</v>
      </c>
      <c r="L14" s="51"/>
      <c r="M14" s="51"/>
      <c r="N14" s="51"/>
      <c r="O14" s="51"/>
      <c r="P14" s="51"/>
      <c r="Q14" s="51"/>
      <c r="R14" s="51"/>
      <c r="S14" s="51"/>
      <c r="T14" s="51"/>
      <c r="U14" s="51"/>
      <c r="V14" s="51"/>
      <c r="W14" s="51"/>
      <c r="X14" s="51"/>
      <c r="Y14" s="51"/>
      <c r="Z14" s="51"/>
      <c r="AA14" s="51"/>
    </row>
    <row r="15" spans="1:27" ht="24">
      <c r="A15" s="53" t="s">
        <v>148</v>
      </c>
      <c r="B15" s="50" t="s">
        <v>149</v>
      </c>
      <c r="C15" s="51"/>
      <c r="D15" s="51" t="s">
        <v>150</v>
      </c>
      <c r="E15" s="51"/>
      <c r="F15" s="51"/>
      <c r="G15" s="51"/>
      <c r="H15" s="51"/>
      <c r="I15" s="51"/>
      <c r="J15" s="51"/>
      <c r="K15" s="51"/>
      <c r="L15" s="51"/>
      <c r="M15" s="51"/>
      <c r="N15" s="51"/>
      <c r="O15" s="51"/>
      <c r="P15" s="51"/>
      <c r="Q15" s="51"/>
      <c r="R15" s="51"/>
      <c r="S15" s="51"/>
      <c r="T15" s="51"/>
      <c r="U15" s="51"/>
      <c r="V15" s="51"/>
      <c r="W15" s="51"/>
      <c r="X15" s="51"/>
      <c r="Y15" s="51"/>
      <c r="Z15" s="51"/>
      <c r="AA15" s="51"/>
    </row>
    <row r="16" spans="1:27" ht="35.5">
      <c r="A16" s="53" t="s">
        <v>148</v>
      </c>
      <c r="B16" s="50" t="s">
        <v>152</v>
      </c>
      <c r="C16" s="51"/>
      <c r="D16" s="51" t="s">
        <v>153</v>
      </c>
      <c r="E16" s="51"/>
      <c r="F16" s="51"/>
      <c r="G16" s="51"/>
      <c r="H16" s="51"/>
      <c r="I16" s="51"/>
      <c r="J16" s="51"/>
      <c r="K16" s="51" t="s">
        <v>154</v>
      </c>
      <c r="L16" s="51"/>
      <c r="M16" s="51"/>
      <c r="N16" s="51"/>
      <c r="O16" s="51"/>
      <c r="P16" s="51"/>
      <c r="Q16" s="51"/>
      <c r="R16" s="51"/>
      <c r="S16" s="51"/>
      <c r="T16" s="51"/>
      <c r="U16" s="51"/>
      <c r="V16" s="51"/>
      <c r="W16" s="51"/>
      <c r="X16" s="51"/>
      <c r="Y16" s="51"/>
      <c r="Z16" s="51"/>
      <c r="AA16" s="51"/>
    </row>
    <row r="17" spans="1:27" ht="265.5">
      <c r="A17" s="53" t="s">
        <v>155</v>
      </c>
      <c r="B17" s="50" t="s">
        <v>156</v>
      </c>
      <c r="C17" s="51" t="s">
        <v>156</v>
      </c>
      <c r="D17" s="51"/>
      <c r="E17" s="51" t="s">
        <v>157</v>
      </c>
      <c r="F17" s="51" t="s">
        <v>158</v>
      </c>
      <c r="G17" s="51" t="s">
        <v>159</v>
      </c>
      <c r="H17" s="51"/>
      <c r="I17" s="51"/>
      <c r="J17" s="51"/>
      <c r="K17" s="51" t="s">
        <v>160</v>
      </c>
      <c r="L17" s="51"/>
      <c r="M17" s="51"/>
      <c r="N17" s="51"/>
      <c r="O17" s="51"/>
      <c r="P17" s="51"/>
      <c r="Q17" s="51"/>
      <c r="R17" s="51"/>
      <c r="S17" s="51"/>
      <c r="T17" s="51"/>
      <c r="U17" s="51"/>
      <c r="V17" s="51"/>
      <c r="W17" s="51"/>
      <c r="X17" s="51"/>
      <c r="Y17" s="51"/>
      <c r="Z17" s="51"/>
      <c r="AA17" s="51"/>
    </row>
    <row r="18" spans="1:27" ht="70">
      <c r="A18" s="52" t="s">
        <v>155</v>
      </c>
      <c r="B18" s="50" t="s">
        <v>161</v>
      </c>
      <c r="C18" s="51" t="s">
        <v>161</v>
      </c>
      <c r="D18" s="51"/>
      <c r="E18" s="51" t="s">
        <v>162</v>
      </c>
      <c r="F18" s="51"/>
      <c r="G18" s="51"/>
      <c r="H18" s="51"/>
      <c r="I18" s="51"/>
      <c r="J18" s="51"/>
      <c r="K18" s="51"/>
      <c r="L18" s="51"/>
      <c r="M18" s="51"/>
      <c r="N18" s="51"/>
      <c r="O18" s="51"/>
      <c r="P18" s="51"/>
      <c r="Q18" s="51"/>
      <c r="R18" s="51"/>
      <c r="S18" s="51"/>
      <c r="T18" s="51"/>
      <c r="U18" s="51"/>
      <c r="V18" s="51"/>
      <c r="W18" s="51"/>
      <c r="X18" s="51"/>
      <c r="Y18" s="51"/>
      <c r="Z18" s="51"/>
      <c r="AA18" s="51"/>
    </row>
    <row r="19" spans="1:27" ht="58.5">
      <c r="A19" s="52" t="s">
        <v>155</v>
      </c>
      <c r="B19" s="50" t="s">
        <v>164</v>
      </c>
      <c r="C19" s="51" t="s">
        <v>164</v>
      </c>
      <c r="D19" s="51"/>
      <c r="E19" s="51" t="s">
        <v>165</v>
      </c>
      <c r="F19" s="51"/>
      <c r="G19" s="51"/>
      <c r="H19" s="51"/>
      <c r="I19" s="51"/>
      <c r="J19" s="51"/>
      <c r="K19" s="51" t="s">
        <v>166</v>
      </c>
      <c r="L19" s="51"/>
      <c r="M19" s="51"/>
      <c r="N19" s="51"/>
      <c r="O19" s="51"/>
      <c r="P19" s="51"/>
      <c r="Q19" s="51"/>
      <c r="R19" s="51"/>
      <c r="S19" s="51"/>
      <c r="T19" s="51"/>
      <c r="U19" s="51"/>
      <c r="V19" s="51"/>
      <c r="W19" s="51"/>
      <c r="X19" s="51"/>
      <c r="Y19" s="51"/>
      <c r="Z19" s="51"/>
      <c r="AA19" s="51"/>
    </row>
    <row r="20" spans="1:27" ht="35.5">
      <c r="A20" s="52" t="s">
        <v>167</v>
      </c>
      <c r="B20" s="50" t="s">
        <v>168</v>
      </c>
      <c r="C20" s="51"/>
      <c r="D20" s="51"/>
      <c r="E20" s="51"/>
      <c r="F20" s="51"/>
      <c r="G20" s="51"/>
      <c r="H20" s="51"/>
      <c r="I20" s="51"/>
      <c r="J20" s="51"/>
      <c r="K20" s="51"/>
      <c r="L20" s="51"/>
      <c r="M20" s="51"/>
      <c r="N20" s="51"/>
      <c r="O20" s="51"/>
      <c r="P20" s="51"/>
      <c r="Q20" s="51"/>
      <c r="R20" s="51"/>
      <c r="S20" s="51"/>
      <c r="T20" s="51"/>
      <c r="U20" s="51"/>
      <c r="V20" s="51"/>
      <c r="W20" s="51"/>
      <c r="X20" s="51"/>
      <c r="Y20" s="51"/>
      <c r="Z20" s="51"/>
      <c r="AA20" s="51"/>
    </row>
    <row r="21" spans="1:27" ht="277">
      <c r="A21" s="52" t="s">
        <v>170</v>
      </c>
      <c r="B21" s="50" t="s">
        <v>171</v>
      </c>
      <c r="C21" s="51"/>
      <c r="D21" s="51"/>
      <c r="E21" s="51" t="s">
        <v>171</v>
      </c>
      <c r="F21" s="51" t="s">
        <v>172</v>
      </c>
      <c r="G21" s="51"/>
      <c r="H21" s="51"/>
      <c r="I21" s="51"/>
      <c r="J21" s="51"/>
      <c r="K21" s="51" t="s">
        <v>173</v>
      </c>
      <c r="L21" s="51"/>
      <c r="M21" s="51"/>
      <c r="N21" s="51"/>
      <c r="O21" s="51"/>
      <c r="P21" s="51"/>
      <c r="Q21" s="51"/>
      <c r="R21" s="51"/>
      <c r="S21" s="51"/>
      <c r="T21" s="51"/>
      <c r="U21" s="51"/>
      <c r="V21" s="51"/>
      <c r="W21" s="51"/>
      <c r="X21" s="51"/>
      <c r="Y21" s="51"/>
      <c r="Z21" s="51"/>
      <c r="AA21" s="51"/>
    </row>
    <row r="22" spans="1:27" ht="47">
      <c r="A22" s="52" t="s">
        <v>170</v>
      </c>
      <c r="B22" s="50" t="s">
        <v>174</v>
      </c>
      <c r="C22" s="51"/>
      <c r="D22" s="51"/>
      <c r="E22" s="51"/>
      <c r="F22" s="51" t="s">
        <v>174</v>
      </c>
      <c r="G22" s="51"/>
      <c r="H22" s="51"/>
      <c r="I22" s="51"/>
      <c r="J22" s="51"/>
      <c r="K22" s="51"/>
      <c r="L22" s="51"/>
      <c r="M22" s="51"/>
      <c r="N22" s="51"/>
      <c r="O22" s="51"/>
      <c r="P22" s="51"/>
      <c r="Q22" s="51"/>
      <c r="R22" s="51"/>
      <c r="S22" s="51"/>
      <c r="T22" s="51"/>
      <c r="U22" s="51"/>
      <c r="V22" s="51"/>
      <c r="W22" s="51"/>
      <c r="X22" s="51"/>
      <c r="Y22" s="51"/>
      <c r="Z22" s="51"/>
      <c r="AA22" s="51"/>
    </row>
    <row r="23" spans="1:27" ht="70">
      <c r="A23" s="52" t="s">
        <v>175</v>
      </c>
      <c r="B23" s="50" t="s">
        <v>176</v>
      </c>
      <c r="C23" s="51"/>
      <c r="D23" s="51"/>
      <c r="E23" s="51" t="s">
        <v>177</v>
      </c>
      <c r="F23" s="51" t="s">
        <v>178</v>
      </c>
      <c r="G23" s="51"/>
      <c r="H23" s="51"/>
      <c r="I23" s="51"/>
      <c r="J23" s="51"/>
      <c r="K23" s="51" t="s">
        <v>179</v>
      </c>
      <c r="L23" s="51"/>
      <c r="M23" s="51"/>
      <c r="N23" s="51"/>
      <c r="O23" s="51"/>
      <c r="P23" s="51"/>
      <c r="Q23" s="51"/>
      <c r="R23" s="51"/>
      <c r="S23" s="51"/>
      <c r="T23" s="51"/>
      <c r="U23" s="51"/>
      <c r="V23" s="51"/>
      <c r="W23" s="51"/>
      <c r="X23" s="51"/>
      <c r="Y23" s="51"/>
      <c r="Z23" s="51"/>
      <c r="AA23" s="51"/>
    </row>
    <row r="24" spans="1:27" ht="70">
      <c r="A24" s="52" t="s">
        <v>180</v>
      </c>
      <c r="B24" s="50" t="s">
        <v>181</v>
      </c>
      <c r="C24" s="51"/>
      <c r="D24" s="51"/>
      <c r="E24" s="51" t="s">
        <v>181</v>
      </c>
      <c r="F24" s="51" t="s">
        <v>182</v>
      </c>
      <c r="G24" s="51"/>
      <c r="H24" s="51"/>
      <c r="I24" s="51"/>
      <c r="J24" s="51"/>
      <c r="K24" s="51" t="s">
        <v>183</v>
      </c>
      <c r="L24" s="51"/>
      <c r="M24" s="51"/>
      <c r="N24" s="51"/>
      <c r="O24" s="51"/>
      <c r="P24" s="51"/>
      <c r="Q24" s="51"/>
      <c r="R24" s="51"/>
      <c r="S24" s="51"/>
      <c r="T24" s="51"/>
      <c r="U24" s="51"/>
      <c r="V24" s="51"/>
      <c r="W24" s="51"/>
      <c r="X24" s="51"/>
      <c r="Y24" s="51"/>
      <c r="Z24" s="51"/>
      <c r="AA24" s="51"/>
    </row>
    <row r="25" spans="1:27" ht="127.5">
      <c r="A25" s="52" t="s">
        <v>184</v>
      </c>
      <c r="B25" s="50" t="s">
        <v>185</v>
      </c>
      <c r="C25" s="51"/>
      <c r="D25" s="51"/>
      <c r="E25" s="51" t="s">
        <v>186</v>
      </c>
      <c r="F25" s="51" t="s">
        <v>187</v>
      </c>
      <c r="G25" s="51"/>
      <c r="H25" s="51"/>
      <c r="I25" s="51"/>
      <c r="J25" s="51"/>
      <c r="K25" s="51" t="s">
        <v>188</v>
      </c>
      <c r="L25" s="51"/>
      <c r="M25" s="51"/>
      <c r="N25" s="51"/>
      <c r="O25" s="51"/>
      <c r="P25" s="51"/>
      <c r="Q25" s="51"/>
      <c r="R25" s="51"/>
      <c r="S25" s="51"/>
      <c r="T25" s="51"/>
      <c r="U25" s="51"/>
      <c r="V25" s="51"/>
      <c r="W25" s="51"/>
      <c r="X25" s="51"/>
      <c r="Y25" s="51"/>
      <c r="Z25" s="51"/>
      <c r="AA25" s="51"/>
    </row>
    <row r="26" spans="1:27" ht="47">
      <c r="A26" s="52" t="s">
        <v>184</v>
      </c>
      <c r="B26" s="50" t="s">
        <v>189</v>
      </c>
      <c r="C26" s="51"/>
      <c r="D26" s="51"/>
      <c r="E26" s="51" t="s">
        <v>190</v>
      </c>
      <c r="F26" s="51" t="s">
        <v>191</v>
      </c>
      <c r="G26" s="51"/>
      <c r="H26" s="51"/>
      <c r="I26" s="51"/>
      <c r="J26" s="51"/>
      <c r="K26" s="51" t="s">
        <v>192</v>
      </c>
      <c r="L26" s="51"/>
      <c r="M26" s="51"/>
      <c r="N26" s="51"/>
      <c r="O26" s="51"/>
      <c r="P26" s="51"/>
      <c r="Q26" s="51"/>
      <c r="R26" s="51"/>
      <c r="S26" s="51"/>
      <c r="T26" s="51"/>
      <c r="U26" s="51"/>
      <c r="V26" s="51"/>
      <c r="W26" s="51"/>
      <c r="X26" s="51"/>
      <c r="Y26" s="51"/>
      <c r="Z26" s="51"/>
      <c r="AA26" s="51"/>
    </row>
    <row r="27" spans="1:27" ht="47">
      <c r="A27" s="52" t="s">
        <v>184</v>
      </c>
      <c r="B27" s="50" t="s">
        <v>193</v>
      </c>
      <c r="C27" s="51"/>
      <c r="D27" s="51"/>
      <c r="E27" s="51" t="s">
        <v>193</v>
      </c>
      <c r="F27" s="51"/>
      <c r="G27" s="51"/>
      <c r="H27" s="51"/>
      <c r="I27" s="51"/>
      <c r="J27" s="51"/>
      <c r="K27" s="51" t="s">
        <v>194</v>
      </c>
      <c r="L27" s="51"/>
      <c r="M27" s="51"/>
      <c r="N27" s="51"/>
      <c r="O27" s="51"/>
      <c r="P27" s="51"/>
      <c r="Q27" s="51"/>
      <c r="R27" s="51"/>
      <c r="S27" s="51"/>
      <c r="T27" s="51"/>
      <c r="U27" s="51"/>
      <c r="V27" s="51"/>
      <c r="W27" s="51"/>
      <c r="X27" s="51"/>
      <c r="Y27" s="51"/>
      <c r="Z27" s="51"/>
      <c r="AA27" s="51"/>
    </row>
    <row r="28" spans="1:27" ht="104.5">
      <c r="A28" s="52" t="s">
        <v>184</v>
      </c>
      <c r="B28" s="50" t="s">
        <v>195</v>
      </c>
      <c r="C28" s="51"/>
      <c r="D28" s="51"/>
      <c r="E28" s="51" t="s">
        <v>196</v>
      </c>
      <c r="F28" s="51" t="s">
        <v>197</v>
      </c>
      <c r="G28" s="51"/>
      <c r="H28" s="51"/>
      <c r="I28" s="51"/>
      <c r="J28" s="51"/>
      <c r="K28" s="51" t="s">
        <v>198</v>
      </c>
      <c r="L28" s="51"/>
      <c r="M28" s="51"/>
      <c r="N28" s="51"/>
      <c r="O28" s="51"/>
      <c r="P28" s="51"/>
      <c r="Q28" s="51"/>
      <c r="R28" s="51"/>
      <c r="S28" s="51"/>
      <c r="T28" s="51"/>
      <c r="U28" s="51"/>
      <c r="V28" s="51"/>
      <c r="W28" s="51"/>
      <c r="X28" s="51"/>
      <c r="Y28" s="51"/>
      <c r="Z28" s="51"/>
      <c r="AA28" s="51"/>
    </row>
    <row r="29" spans="1:27" ht="24">
      <c r="A29" s="52" t="s">
        <v>199</v>
      </c>
      <c r="B29" s="50" t="s">
        <v>200</v>
      </c>
      <c r="C29" s="51"/>
      <c r="D29" s="51"/>
      <c r="E29" s="51"/>
      <c r="F29" s="51"/>
      <c r="G29" s="51"/>
      <c r="H29" s="51"/>
      <c r="I29" s="51"/>
      <c r="J29" s="51"/>
      <c r="K29" s="51"/>
      <c r="L29" s="51"/>
      <c r="M29" s="51"/>
      <c r="N29" s="51"/>
      <c r="O29" s="51"/>
      <c r="P29" s="51"/>
      <c r="Q29" s="51"/>
      <c r="R29" s="51"/>
      <c r="S29" s="51"/>
      <c r="T29" s="51"/>
      <c r="U29" s="51"/>
      <c r="V29" s="51"/>
      <c r="W29" s="51"/>
      <c r="X29" s="51"/>
      <c r="Y29" s="51"/>
      <c r="Z29" s="51"/>
      <c r="AA29" s="51"/>
    </row>
    <row r="30" spans="1:27" ht="24">
      <c r="A30" s="52" t="s">
        <v>199</v>
      </c>
      <c r="B30" s="50" t="s">
        <v>201</v>
      </c>
      <c r="C30" s="51"/>
      <c r="D30" s="51"/>
      <c r="E30" s="51" t="s">
        <v>202</v>
      </c>
      <c r="F30" s="51"/>
      <c r="G30" s="51"/>
      <c r="H30" s="51"/>
      <c r="I30" s="51"/>
      <c r="J30" s="51"/>
      <c r="K30" s="51" t="s">
        <v>203</v>
      </c>
      <c r="L30" s="51"/>
      <c r="M30" s="51"/>
      <c r="N30" s="51"/>
      <c r="O30" s="51"/>
      <c r="P30" s="51"/>
      <c r="Q30" s="51"/>
      <c r="R30" s="51"/>
      <c r="S30" s="51"/>
      <c r="T30" s="51"/>
      <c r="U30" s="51"/>
      <c r="V30" s="51"/>
      <c r="W30" s="51"/>
      <c r="X30" s="51"/>
      <c r="Y30" s="51"/>
      <c r="Z30" s="51"/>
      <c r="AA30" s="51"/>
    </row>
    <row r="31" spans="1:27" ht="35.5">
      <c r="A31" s="52" t="s">
        <v>204</v>
      </c>
      <c r="B31" s="50" t="s">
        <v>205</v>
      </c>
      <c r="C31" s="51"/>
      <c r="D31" s="51"/>
      <c r="E31" s="51" t="s">
        <v>202</v>
      </c>
      <c r="F31" s="51"/>
      <c r="G31" s="51"/>
      <c r="H31" s="51"/>
      <c r="I31" s="51"/>
      <c r="J31" s="51"/>
      <c r="K31" s="51" t="s">
        <v>206</v>
      </c>
      <c r="L31" s="51"/>
      <c r="M31" s="51"/>
      <c r="N31" s="51"/>
      <c r="O31" s="51"/>
      <c r="P31" s="51"/>
      <c r="Q31" s="51"/>
      <c r="R31" s="51"/>
      <c r="S31" s="51"/>
      <c r="T31" s="51"/>
      <c r="U31" s="51"/>
      <c r="V31" s="51"/>
      <c r="W31" s="51"/>
      <c r="X31" s="51"/>
      <c r="Y31" s="51"/>
      <c r="Z31" s="51"/>
      <c r="AA31" s="51"/>
    </row>
    <row r="32" spans="1:27" ht="70">
      <c r="A32" s="52" t="s">
        <v>207</v>
      </c>
      <c r="B32" s="50" t="s">
        <v>208</v>
      </c>
      <c r="C32" s="51"/>
      <c r="D32" s="51"/>
      <c r="E32" s="51" t="s">
        <v>208</v>
      </c>
      <c r="F32" s="51"/>
      <c r="G32" s="51"/>
      <c r="H32" s="51"/>
      <c r="I32" s="51"/>
      <c r="J32" s="51"/>
      <c r="K32" s="51" t="s">
        <v>209</v>
      </c>
      <c r="L32" s="51"/>
      <c r="M32" s="51"/>
      <c r="N32" s="51"/>
      <c r="O32" s="51"/>
      <c r="P32" s="51"/>
      <c r="Q32" s="51"/>
      <c r="R32" s="51"/>
      <c r="S32" s="51"/>
      <c r="T32" s="51"/>
      <c r="U32" s="51"/>
      <c r="V32" s="51"/>
      <c r="W32" s="51"/>
      <c r="X32" s="51"/>
      <c r="Y32" s="51"/>
      <c r="Z32" s="51"/>
      <c r="AA32" s="51"/>
    </row>
    <row r="33" spans="1:27" ht="24">
      <c r="A33" s="52" t="s">
        <v>207</v>
      </c>
      <c r="B33" s="50" t="s">
        <v>210</v>
      </c>
      <c r="C33" s="51"/>
      <c r="D33" s="51"/>
      <c r="E33" s="51"/>
      <c r="F33" s="51"/>
      <c r="G33" s="51"/>
      <c r="H33" s="51"/>
      <c r="I33" s="51"/>
      <c r="J33" s="51"/>
      <c r="K33" s="51"/>
      <c r="L33" s="51"/>
      <c r="M33" s="51"/>
      <c r="N33" s="51"/>
      <c r="O33" s="51"/>
      <c r="P33" s="51"/>
      <c r="Q33" s="51"/>
      <c r="R33" s="51"/>
      <c r="S33" s="51"/>
      <c r="T33" s="51"/>
      <c r="U33" s="51"/>
      <c r="V33" s="51"/>
      <c r="W33" s="51"/>
      <c r="X33" s="51"/>
      <c r="Y33" s="51"/>
      <c r="Z33" s="51"/>
      <c r="AA33" s="51"/>
    </row>
    <row r="34" spans="1:27" ht="24">
      <c r="A34" s="52" t="s">
        <v>207</v>
      </c>
      <c r="B34" s="50" t="s">
        <v>211</v>
      </c>
      <c r="C34" s="51"/>
      <c r="D34" s="51"/>
      <c r="E34" s="51"/>
      <c r="F34" s="51"/>
      <c r="G34" s="51"/>
      <c r="H34" s="51"/>
      <c r="I34" s="51"/>
      <c r="J34" s="51"/>
      <c r="K34" s="51"/>
      <c r="L34" s="51"/>
      <c r="M34" s="51"/>
      <c r="N34" s="51"/>
      <c r="O34" s="51"/>
      <c r="P34" s="51"/>
      <c r="Q34" s="51"/>
      <c r="R34" s="51"/>
      <c r="S34" s="51"/>
      <c r="T34" s="51"/>
      <c r="U34" s="51"/>
      <c r="V34" s="51"/>
      <c r="W34" s="51"/>
      <c r="X34" s="51"/>
      <c r="Y34" s="51"/>
      <c r="Z34" s="51"/>
      <c r="AA34" s="51"/>
    </row>
    <row r="35" spans="1:27" ht="35.5">
      <c r="A35" s="52" t="s">
        <v>207</v>
      </c>
      <c r="B35" s="50" t="s">
        <v>214</v>
      </c>
      <c r="C35" s="51"/>
      <c r="D35" s="51"/>
      <c r="E35" s="51" t="s">
        <v>214</v>
      </c>
      <c r="F35" s="51"/>
      <c r="G35" s="51"/>
      <c r="H35" s="51"/>
      <c r="I35" s="51"/>
      <c r="J35" s="51"/>
      <c r="K35" s="51" t="s">
        <v>215</v>
      </c>
      <c r="L35" s="51"/>
      <c r="M35" s="51"/>
      <c r="N35" s="51"/>
      <c r="O35" s="51"/>
      <c r="P35" s="51"/>
      <c r="Q35" s="51"/>
      <c r="R35" s="51"/>
      <c r="S35" s="51"/>
      <c r="T35" s="51"/>
      <c r="U35" s="51"/>
      <c r="V35" s="51"/>
      <c r="W35" s="51"/>
      <c r="X35" s="51"/>
      <c r="Y35" s="51"/>
      <c r="Z35" s="51"/>
      <c r="AA35" s="51"/>
    </row>
    <row r="36" spans="1:27" ht="35.5">
      <c r="A36" s="52" t="s">
        <v>207</v>
      </c>
      <c r="B36" s="50" t="s">
        <v>216</v>
      </c>
      <c r="C36" s="51"/>
      <c r="D36" s="51"/>
      <c r="E36" s="51" t="s">
        <v>216</v>
      </c>
      <c r="F36" s="51"/>
      <c r="G36" s="51"/>
      <c r="H36" s="51"/>
      <c r="I36" s="51"/>
      <c r="J36" s="51"/>
      <c r="K36" s="51" t="s">
        <v>217</v>
      </c>
      <c r="L36" s="51"/>
      <c r="M36" s="51"/>
      <c r="N36" s="51"/>
      <c r="O36" s="51"/>
      <c r="P36" s="51"/>
      <c r="Q36" s="51"/>
      <c r="R36" s="51"/>
      <c r="S36" s="51"/>
      <c r="T36" s="51"/>
      <c r="U36" s="51"/>
      <c r="V36" s="51"/>
      <c r="W36" s="51"/>
      <c r="X36" s="51"/>
      <c r="Y36" s="51"/>
      <c r="Z36" s="51"/>
      <c r="AA36" s="51"/>
    </row>
    <row r="37" spans="1:27" ht="35.5">
      <c r="A37" s="52" t="s">
        <v>218</v>
      </c>
      <c r="B37" s="50" t="s">
        <v>219</v>
      </c>
      <c r="C37" s="51"/>
      <c r="D37" s="51"/>
      <c r="E37" s="51" t="s">
        <v>219</v>
      </c>
      <c r="F37" s="51"/>
      <c r="G37" s="51"/>
      <c r="H37" s="51"/>
      <c r="I37" s="51"/>
      <c r="J37" s="51"/>
      <c r="K37" s="51" t="s">
        <v>220</v>
      </c>
      <c r="L37" s="51"/>
      <c r="M37" s="51"/>
      <c r="N37" s="51"/>
      <c r="O37" s="51"/>
      <c r="P37" s="51"/>
      <c r="Q37" s="51"/>
      <c r="R37" s="51"/>
      <c r="S37" s="51"/>
      <c r="T37" s="51"/>
      <c r="U37" s="51"/>
      <c r="V37" s="51"/>
      <c r="W37" s="51"/>
      <c r="X37" s="51"/>
      <c r="Y37" s="51"/>
      <c r="Z37" s="51"/>
      <c r="AA37" s="51"/>
    </row>
    <row r="38" spans="1:27" ht="35.5">
      <c r="A38" s="52" t="s">
        <v>207</v>
      </c>
      <c r="B38" s="50" t="s">
        <v>221</v>
      </c>
      <c r="C38" s="51"/>
      <c r="D38" s="51"/>
      <c r="E38" s="51" t="s">
        <v>221</v>
      </c>
      <c r="F38" s="51"/>
      <c r="G38" s="51"/>
      <c r="H38" s="51"/>
      <c r="I38" s="51"/>
      <c r="J38" s="51"/>
      <c r="K38" s="51" t="s">
        <v>222</v>
      </c>
      <c r="L38" s="51"/>
      <c r="M38" s="51"/>
      <c r="N38" s="51"/>
      <c r="O38" s="51"/>
      <c r="P38" s="51"/>
      <c r="Q38" s="51"/>
      <c r="R38" s="51"/>
      <c r="S38" s="51"/>
      <c r="T38" s="51"/>
      <c r="U38" s="51"/>
      <c r="V38" s="51"/>
      <c r="W38" s="51"/>
      <c r="X38" s="51"/>
      <c r="Y38" s="51"/>
      <c r="Z38" s="51"/>
      <c r="AA38" s="51"/>
    </row>
    <row r="39" spans="1:27" ht="70">
      <c r="A39" s="52" t="s">
        <v>207</v>
      </c>
      <c r="B39" s="50" t="s">
        <v>223</v>
      </c>
      <c r="C39" s="51"/>
      <c r="D39" s="51"/>
      <c r="E39" s="51" t="s">
        <v>223</v>
      </c>
      <c r="F39" s="51"/>
      <c r="G39" s="51"/>
      <c r="H39" s="51"/>
      <c r="I39" s="51"/>
      <c r="J39" s="51"/>
      <c r="K39" s="51" t="s">
        <v>224</v>
      </c>
      <c r="L39" s="51"/>
      <c r="M39" s="51"/>
      <c r="N39" s="51"/>
      <c r="O39" s="51"/>
      <c r="P39" s="51"/>
      <c r="Q39" s="51"/>
      <c r="R39" s="51"/>
      <c r="S39" s="51"/>
      <c r="T39" s="51"/>
      <c r="U39" s="51"/>
      <c r="V39" s="51"/>
      <c r="W39" s="51"/>
      <c r="X39" s="51"/>
      <c r="Y39" s="51"/>
      <c r="Z39" s="51"/>
      <c r="AA39" s="51"/>
    </row>
    <row r="40" spans="1:27" ht="47">
      <c r="A40" s="53" t="s">
        <v>225</v>
      </c>
      <c r="B40" s="50" t="s">
        <v>226</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row>
    <row r="41" spans="1:27" ht="47">
      <c r="A41" s="53" t="s">
        <v>225</v>
      </c>
      <c r="B41" s="50" t="s">
        <v>227</v>
      </c>
      <c r="C41" s="51"/>
      <c r="D41" s="51"/>
      <c r="E41" s="51" t="s">
        <v>228</v>
      </c>
      <c r="F41" s="51"/>
      <c r="G41" s="51"/>
      <c r="H41" s="51"/>
      <c r="I41" s="51"/>
      <c r="J41" s="51"/>
      <c r="K41" s="51" t="s">
        <v>229</v>
      </c>
      <c r="L41" s="51"/>
      <c r="M41" s="51"/>
      <c r="N41" s="51"/>
      <c r="O41" s="51"/>
      <c r="P41" s="51"/>
      <c r="Q41" s="51"/>
      <c r="R41" s="51"/>
      <c r="S41" s="51"/>
      <c r="T41" s="51"/>
      <c r="U41" s="51"/>
      <c r="V41" s="51"/>
      <c r="W41" s="51"/>
      <c r="X41" s="51"/>
      <c r="Y41" s="51"/>
      <c r="Z41" s="51"/>
      <c r="AA41" s="51"/>
    </row>
    <row r="42" spans="1:27" ht="24">
      <c r="A42" s="53" t="s">
        <v>225</v>
      </c>
      <c r="B42" s="50" t="s">
        <v>230</v>
      </c>
      <c r="C42" s="51"/>
      <c r="D42" s="51" t="s">
        <v>231</v>
      </c>
      <c r="E42" s="51"/>
      <c r="F42" s="51"/>
      <c r="G42" s="51"/>
      <c r="H42" s="51"/>
      <c r="I42" s="51"/>
      <c r="J42" s="51"/>
      <c r="K42" s="51"/>
      <c r="L42" s="51"/>
      <c r="M42" s="51"/>
      <c r="N42" s="51"/>
      <c r="O42" s="51"/>
      <c r="P42" s="51"/>
      <c r="Q42" s="51"/>
      <c r="R42" s="51"/>
      <c r="S42" s="51"/>
      <c r="T42" s="51"/>
      <c r="U42" s="51"/>
      <c r="V42" s="51"/>
      <c r="W42" s="51"/>
      <c r="X42" s="51"/>
      <c r="Y42" s="51"/>
      <c r="Z42" s="51"/>
      <c r="AA42" s="51"/>
    </row>
    <row r="43" spans="1:27" ht="70">
      <c r="A43" s="53" t="s">
        <v>225</v>
      </c>
      <c r="B43" s="50" t="s">
        <v>232</v>
      </c>
      <c r="C43" s="51"/>
      <c r="D43" s="51"/>
      <c r="E43" s="51" t="s">
        <v>233</v>
      </c>
      <c r="F43" s="51"/>
      <c r="G43" s="51"/>
      <c r="H43" s="51"/>
      <c r="I43" s="51"/>
      <c r="J43" s="51"/>
      <c r="K43" s="51" t="s">
        <v>234</v>
      </c>
      <c r="L43" s="51"/>
      <c r="M43" s="51"/>
      <c r="N43" s="51"/>
      <c r="O43" s="51"/>
      <c r="P43" s="51"/>
      <c r="Q43" s="51"/>
      <c r="R43" s="51"/>
      <c r="S43" s="51"/>
      <c r="T43" s="51"/>
      <c r="U43" s="51"/>
      <c r="V43" s="51"/>
      <c r="W43" s="51"/>
      <c r="X43" s="51"/>
      <c r="Y43" s="51"/>
      <c r="Z43" s="51"/>
      <c r="AA43" s="51"/>
    </row>
    <row r="44" spans="1:27" ht="58.5">
      <c r="A44" s="53" t="s">
        <v>235</v>
      </c>
      <c r="B44" s="50" t="s">
        <v>236</v>
      </c>
      <c r="C44" s="51"/>
      <c r="D44" s="51" t="s">
        <v>237</v>
      </c>
      <c r="E44" s="51" t="s">
        <v>238</v>
      </c>
      <c r="F44" s="51"/>
      <c r="G44" s="51"/>
      <c r="H44" s="51"/>
      <c r="I44" s="51"/>
      <c r="J44" s="51"/>
      <c r="K44" s="51" t="s">
        <v>239</v>
      </c>
      <c r="L44" s="51"/>
      <c r="M44" s="51"/>
      <c r="N44" s="51"/>
      <c r="O44" s="51"/>
      <c r="P44" s="51"/>
      <c r="Q44" s="51"/>
      <c r="R44" s="51"/>
      <c r="S44" s="51"/>
      <c r="T44" s="51"/>
      <c r="U44" s="51"/>
      <c r="V44" s="51"/>
      <c r="W44" s="51"/>
      <c r="X44" s="51"/>
      <c r="Y44" s="51"/>
      <c r="Z44" s="51"/>
      <c r="AA44" s="51"/>
    </row>
    <row r="45" spans="1:27" ht="47">
      <c r="A45" s="53" t="s">
        <v>235</v>
      </c>
      <c r="B45" s="50" t="s">
        <v>240</v>
      </c>
      <c r="C45" s="51"/>
      <c r="D45" s="51" t="s">
        <v>241</v>
      </c>
      <c r="E45" s="51"/>
      <c r="F45" s="51"/>
      <c r="G45" s="51"/>
      <c r="H45" s="51"/>
      <c r="I45" s="51"/>
      <c r="J45" s="51"/>
      <c r="K45" s="51"/>
      <c r="L45" s="51"/>
      <c r="M45" s="51"/>
      <c r="N45" s="51"/>
      <c r="O45" s="51"/>
      <c r="P45" s="51"/>
      <c r="Q45" s="51"/>
      <c r="R45" s="51"/>
      <c r="S45" s="51"/>
      <c r="T45" s="51"/>
      <c r="U45" s="51"/>
      <c r="V45" s="51"/>
      <c r="W45" s="51"/>
      <c r="X45" s="51"/>
      <c r="Y45" s="51"/>
      <c r="Z45" s="51"/>
      <c r="AA45" s="51"/>
    </row>
    <row r="46" spans="1:27" ht="14.5">
      <c r="A46" s="53" t="s">
        <v>225</v>
      </c>
      <c r="B46" s="50" t="s">
        <v>242</v>
      </c>
      <c r="C46" s="51"/>
      <c r="D46" s="51" t="s">
        <v>243</v>
      </c>
      <c r="E46" s="51"/>
      <c r="F46" s="51"/>
      <c r="G46" s="51"/>
      <c r="H46" s="51"/>
      <c r="I46" s="51"/>
      <c r="J46" s="51"/>
      <c r="K46" s="51"/>
      <c r="L46" s="51"/>
      <c r="M46" s="51"/>
      <c r="N46" s="51"/>
      <c r="O46" s="51"/>
      <c r="P46" s="51"/>
      <c r="Q46" s="51"/>
      <c r="R46" s="51"/>
      <c r="S46" s="51"/>
      <c r="T46" s="51"/>
      <c r="U46" s="51"/>
      <c r="V46" s="51"/>
      <c r="W46" s="51"/>
      <c r="X46" s="51"/>
      <c r="Y46" s="51"/>
      <c r="Z46" s="51"/>
      <c r="AA46" s="51"/>
    </row>
    <row r="47" spans="1:27" ht="116">
      <c r="A47" s="53" t="s">
        <v>235</v>
      </c>
      <c r="B47" s="50" t="s">
        <v>244</v>
      </c>
      <c r="C47" s="51"/>
      <c r="D47" s="51" t="s">
        <v>245</v>
      </c>
      <c r="E47" s="51" t="s">
        <v>246</v>
      </c>
      <c r="F47" s="51"/>
      <c r="G47" s="51"/>
      <c r="H47" s="51"/>
      <c r="I47" s="51"/>
      <c r="J47" s="51"/>
      <c r="K47" s="51" t="s">
        <v>247</v>
      </c>
      <c r="L47" s="51"/>
      <c r="M47" s="51"/>
      <c r="N47" s="51"/>
      <c r="O47" s="51"/>
      <c r="P47" s="51"/>
      <c r="Q47" s="51"/>
      <c r="R47" s="51"/>
      <c r="S47" s="51"/>
      <c r="T47" s="51"/>
      <c r="U47" s="51"/>
      <c r="V47" s="51"/>
      <c r="W47" s="51"/>
      <c r="X47" s="51"/>
      <c r="Y47" s="51"/>
      <c r="Z47" s="51"/>
      <c r="AA47" s="51"/>
    </row>
    <row r="48" spans="1:27" ht="14.5">
      <c r="A48" s="53" t="s">
        <v>235</v>
      </c>
      <c r="B48" s="50" t="s">
        <v>248</v>
      </c>
      <c r="C48" s="51"/>
      <c r="D48" s="51"/>
      <c r="E48" s="51"/>
      <c r="F48" s="51"/>
      <c r="G48" s="51"/>
      <c r="H48" s="51"/>
      <c r="I48" s="51"/>
      <c r="J48" s="51"/>
      <c r="K48" s="51"/>
      <c r="L48" s="51"/>
      <c r="M48" s="51"/>
      <c r="N48" s="51"/>
      <c r="O48" s="51"/>
      <c r="P48" s="51"/>
      <c r="Q48" s="51"/>
      <c r="R48" s="51"/>
      <c r="S48" s="51"/>
      <c r="T48" s="51"/>
      <c r="U48" s="51"/>
      <c r="V48" s="51"/>
      <c r="W48" s="51"/>
      <c r="X48" s="51"/>
      <c r="Y48" s="51"/>
      <c r="Z48" s="51"/>
      <c r="AA48" s="51"/>
    </row>
    <row r="49" spans="1:27" ht="127.5">
      <c r="A49" s="53" t="s">
        <v>249</v>
      </c>
      <c r="B49" s="50" t="s">
        <v>250</v>
      </c>
      <c r="C49" s="51"/>
      <c r="D49" s="51"/>
      <c r="E49" s="51" t="s">
        <v>251</v>
      </c>
      <c r="F49" s="51"/>
      <c r="G49" s="51"/>
      <c r="H49" s="51"/>
      <c r="I49" s="51"/>
      <c r="J49" s="51"/>
      <c r="K49" s="51" t="s">
        <v>252</v>
      </c>
      <c r="L49" s="51"/>
      <c r="M49" s="51"/>
      <c r="N49" s="51"/>
      <c r="O49" s="51"/>
      <c r="P49" s="51"/>
      <c r="Q49" s="51"/>
      <c r="R49" s="51"/>
      <c r="S49" s="51"/>
      <c r="T49" s="51"/>
      <c r="U49" s="51"/>
      <c r="V49" s="51"/>
      <c r="W49" s="51"/>
      <c r="X49" s="51"/>
      <c r="Y49" s="51"/>
      <c r="Z49" s="51"/>
      <c r="AA49" s="51"/>
    </row>
    <row r="50" spans="1:27" ht="14.5">
      <c r="A50" s="53" t="s">
        <v>253</v>
      </c>
      <c r="B50" s="50" t="s">
        <v>254</v>
      </c>
      <c r="C50" s="51"/>
      <c r="D50" s="51" t="s">
        <v>255</v>
      </c>
      <c r="E50" s="51"/>
      <c r="F50" s="51"/>
      <c r="G50" s="51"/>
      <c r="H50" s="51"/>
      <c r="I50" s="51"/>
      <c r="J50" s="51"/>
      <c r="K50" s="51"/>
      <c r="L50" s="51"/>
      <c r="M50" s="51"/>
      <c r="N50" s="51"/>
      <c r="O50" s="51"/>
      <c r="P50" s="51"/>
      <c r="Q50" s="51"/>
      <c r="R50" s="51"/>
      <c r="S50" s="51"/>
      <c r="T50" s="51"/>
      <c r="U50" s="51"/>
      <c r="V50" s="51"/>
      <c r="W50" s="51"/>
      <c r="X50" s="51"/>
      <c r="Y50" s="51"/>
      <c r="Z50" s="51"/>
      <c r="AA50" s="51"/>
    </row>
    <row r="51" spans="1:27" ht="24">
      <c r="A51" s="53" t="s">
        <v>235</v>
      </c>
      <c r="B51" s="50" t="s">
        <v>256</v>
      </c>
      <c r="C51" s="51"/>
      <c r="D51" s="51" t="s">
        <v>257</v>
      </c>
      <c r="E51" s="51"/>
      <c r="F51" s="51"/>
      <c r="G51" s="51"/>
      <c r="H51" s="51"/>
      <c r="I51" s="51"/>
      <c r="J51" s="51"/>
      <c r="K51" s="51"/>
      <c r="L51" s="51"/>
      <c r="M51" s="51"/>
      <c r="N51" s="51"/>
      <c r="O51" s="51"/>
      <c r="P51" s="51"/>
      <c r="Q51" s="51"/>
      <c r="R51" s="51"/>
      <c r="S51" s="51"/>
      <c r="T51" s="51"/>
      <c r="U51" s="51"/>
      <c r="V51" s="51"/>
      <c r="W51" s="51"/>
      <c r="X51" s="51"/>
      <c r="Y51" s="51"/>
      <c r="Z51" s="51"/>
      <c r="AA51" s="51"/>
    </row>
    <row r="52" spans="1:27" ht="81.5">
      <c r="A52" s="53" t="s">
        <v>253</v>
      </c>
      <c r="B52" s="50" t="s">
        <v>258</v>
      </c>
      <c r="C52" s="51"/>
      <c r="D52" s="51" t="s">
        <v>259</v>
      </c>
      <c r="E52" s="51" t="s">
        <v>260</v>
      </c>
      <c r="F52" s="51" t="s">
        <v>261</v>
      </c>
      <c r="G52" s="51"/>
      <c r="H52" s="51"/>
      <c r="I52" s="51"/>
      <c r="J52" s="51"/>
      <c r="K52" s="51" t="s">
        <v>262</v>
      </c>
      <c r="L52" s="51"/>
      <c r="M52" s="51"/>
      <c r="N52" s="51"/>
      <c r="O52" s="51"/>
      <c r="P52" s="51"/>
      <c r="Q52" s="51"/>
      <c r="R52" s="51"/>
      <c r="S52" s="51"/>
      <c r="T52" s="51"/>
      <c r="U52" s="51"/>
      <c r="V52" s="51"/>
      <c r="W52" s="51"/>
      <c r="X52" s="51"/>
      <c r="Y52" s="51"/>
      <c r="Z52" s="51"/>
      <c r="AA52" s="51"/>
    </row>
    <row r="53" spans="1:27" ht="58.5">
      <c r="A53" s="53" t="s">
        <v>235</v>
      </c>
      <c r="B53" s="50" t="s">
        <v>264</v>
      </c>
      <c r="C53" s="51"/>
      <c r="D53" s="51" t="s">
        <v>266</v>
      </c>
      <c r="E53" s="51" t="s">
        <v>267</v>
      </c>
      <c r="F53" s="51"/>
      <c r="G53" s="51"/>
      <c r="H53" s="51"/>
      <c r="I53" s="51"/>
      <c r="J53" s="51"/>
      <c r="K53" s="51" t="s">
        <v>269</v>
      </c>
      <c r="L53" s="51"/>
      <c r="M53" s="51"/>
      <c r="N53" s="51"/>
      <c r="O53" s="51"/>
      <c r="P53" s="51"/>
      <c r="Q53" s="51"/>
      <c r="R53" s="51"/>
      <c r="S53" s="51"/>
      <c r="T53" s="51"/>
      <c r="U53" s="51"/>
      <c r="V53" s="51"/>
      <c r="W53" s="51"/>
      <c r="X53" s="51"/>
      <c r="Y53" s="51"/>
      <c r="Z53" s="51"/>
      <c r="AA53" s="51"/>
    </row>
    <row r="54" spans="1:27" ht="93">
      <c r="A54" s="53" t="s">
        <v>253</v>
      </c>
      <c r="B54" s="50" t="s">
        <v>270</v>
      </c>
      <c r="C54" s="51"/>
      <c r="D54" s="51" t="s">
        <v>271</v>
      </c>
      <c r="E54" s="51"/>
      <c r="F54" s="51" t="s">
        <v>272</v>
      </c>
      <c r="G54" s="51"/>
      <c r="H54" s="51"/>
      <c r="I54" s="51"/>
      <c r="J54" s="51"/>
      <c r="K54" s="51"/>
      <c r="L54" s="51"/>
      <c r="M54" s="51"/>
      <c r="N54" s="51"/>
      <c r="O54" s="51"/>
      <c r="P54" s="51"/>
      <c r="Q54" s="51"/>
      <c r="R54" s="51"/>
      <c r="S54" s="51"/>
      <c r="T54" s="51"/>
      <c r="U54" s="51"/>
      <c r="V54" s="51"/>
      <c r="W54" s="51"/>
      <c r="X54" s="51"/>
      <c r="Y54" s="51"/>
      <c r="Z54" s="51"/>
      <c r="AA54" s="51"/>
    </row>
    <row r="55" spans="1:27" ht="116">
      <c r="A55" s="53" t="s">
        <v>253</v>
      </c>
      <c r="B55" s="50" t="s">
        <v>273</v>
      </c>
      <c r="C55" s="51"/>
      <c r="D55" s="51"/>
      <c r="E55" s="51" t="s">
        <v>274</v>
      </c>
      <c r="F55" s="51" t="s">
        <v>275</v>
      </c>
      <c r="G55" s="51"/>
      <c r="H55" s="51"/>
      <c r="I55" s="51"/>
      <c r="J55" s="51"/>
      <c r="K55" s="51" t="s">
        <v>275</v>
      </c>
      <c r="L55" s="51"/>
      <c r="M55" s="51"/>
      <c r="N55" s="51"/>
      <c r="O55" s="51"/>
      <c r="P55" s="51"/>
      <c r="Q55" s="51"/>
      <c r="R55" s="51"/>
      <c r="S55" s="51"/>
      <c r="T55" s="51"/>
      <c r="U55" s="51"/>
      <c r="V55" s="51"/>
      <c r="W55" s="51"/>
      <c r="X55" s="51"/>
      <c r="Y55" s="51"/>
      <c r="Z55" s="51"/>
      <c r="AA55" s="51"/>
    </row>
    <row r="56" spans="1:27" ht="24">
      <c r="A56" s="53" t="s">
        <v>235</v>
      </c>
      <c r="B56" s="50" t="s">
        <v>276</v>
      </c>
      <c r="C56" s="51"/>
      <c r="D56" s="51"/>
      <c r="E56" s="51" t="s">
        <v>280</v>
      </c>
      <c r="F56" s="51"/>
      <c r="G56" s="51"/>
      <c r="H56" s="51"/>
      <c r="I56" s="51"/>
      <c r="J56" s="51"/>
      <c r="K56" s="51" t="s">
        <v>281</v>
      </c>
      <c r="L56" s="51"/>
      <c r="M56" s="51"/>
      <c r="N56" s="51"/>
      <c r="O56" s="51"/>
      <c r="P56" s="51"/>
      <c r="Q56" s="51"/>
      <c r="R56" s="51"/>
      <c r="S56" s="51"/>
      <c r="T56" s="51"/>
      <c r="U56" s="51"/>
      <c r="V56" s="51"/>
      <c r="W56" s="51"/>
      <c r="X56" s="51"/>
      <c r="Y56" s="51"/>
      <c r="Z56" s="51"/>
      <c r="AA56" s="51"/>
    </row>
    <row r="57" spans="1:27" ht="35.5">
      <c r="A57" s="53" t="s">
        <v>235</v>
      </c>
      <c r="B57" s="50" t="s">
        <v>282</v>
      </c>
      <c r="C57" s="51"/>
      <c r="D57" s="51" t="s">
        <v>283</v>
      </c>
      <c r="E57" s="51"/>
      <c r="F57" s="51"/>
      <c r="G57" s="51"/>
      <c r="H57" s="51"/>
      <c r="I57" s="51"/>
      <c r="J57" s="51"/>
      <c r="K57" s="51" t="s">
        <v>284</v>
      </c>
      <c r="L57" s="51"/>
      <c r="M57" s="51"/>
      <c r="N57" s="51"/>
      <c r="O57" s="51"/>
      <c r="P57" s="51"/>
      <c r="Q57" s="51"/>
      <c r="R57" s="51"/>
      <c r="S57" s="51"/>
      <c r="T57" s="51"/>
      <c r="U57" s="51"/>
      <c r="V57" s="51"/>
      <c r="W57" s="51"/>
      <c r="X57" s="51"/>
      <c r="Y57" s="51"/>
      <c r="Z57" s="51"/>
      <c r="AA57" s="51"/>
    </row>
    <row r="58" spans="1:27" ht="116">
      <c r="A58" s="53" t="s">
        <v>235</v>
      </c>
      <c r="B58" s="50" t="s">
        <v>287</v>
      </c>
      <c r="C58" s="51"/>
      <c r="D58" s="51" t="s">
        <v>288</v>
      </c>
      <c r="E58" s="51" t="s">
        <v>289</v>
      </c>
      <c r="F58" s="51" t="s">
        <v>290</v>
      </c>
      <c r="G58" s="51"/>
      <c r="H58" s="51"/>
      <c r="I58" s="51"/>
      <c r="J58" s="51"/>
      <c r="K58" s="51" t="s">
        <v>291</v>
      </c>
      <c r="L58" s="51"/>
      <c r="M58" s="51"/>
      <c r="N58" s="51"/>
      <c r="O58" s="51"/>
      <c r="P58" s="51"/>
      <c r="Q58" s="51"/>
      <c r="R58" s="51"/>
      <c r="S58" s="51"/>
      <c r="T58" s="51"/>
      <c r="U58" s="51"/>
      <c r="V58" s="51"/>
      <c r="W58" s="51"/>
      <c r="X58" s="51"/>
      <c r="Y58" s="51"/>
      <c r="Z58" s="51"/>
      <c r="AA58" s="51"/>
    </row>
    <row r="59" spans="1:27" ht="47">
      <c r="A59" s="53" t="s">
        <v>253</v>
      </c>
      <c r="B59" s="50" t="s">
        <v>292</v>
      </c>
      <c r="C59" s="51"/>
      <c r="D59" s="51" t="s">
        <v>293</v>
      </c>
      <c r="E59" s="51" t="s">
        <v>294</v>
      </c>
      <c r="F59" s="51"/>
      <c r="G59" s="51"/>
      <c r="H59" s="51"/>
      <c r="I59" s="51"/>
      <c r="J59" s="51"/>
      <c r="K59" s="51" t="s">
        <v>295</v>
      </c>
      <c r="L59" s="51"/>
      <c r="M59" s="51"/>
      <c r="N59" s="51"/>
      <c r="O59" s="51"/>
      <c r="P59" s="51"/>
      <c r="Q59" s="51"/>
      <c r="R59" s="51"/>
      <c r="S59" s="51"/>
      <c r="T59" s="51"/>
      <c r="U59" s="51"/>
      <c r="V59" s="51"/>
      <c r="W59" s="51"/>
      <c r="X59" s="51"/>
      <c r="Y59" s="51"/>
      <c r="Z59" s="51"/>
      <c r="AA59" s="51"/>
    </row>
    <row r="60" spans="1:27" ht="47">
      <c r="A60" s="53" t="s">
        <v>253</v>
      </c>
      <c r="B60" s="50" t="s">
        <v>296</v>
      </c>
      <c r="C60" s="51"/>
      <c r="D60" s="51" t="s">
        <v>297</v>
      </c>
      <c r="E60" s="51"/>
      <c r="F60" s="51"/>
      <c r="G60" s="51"/>
      <c r="H60" s="51"/>
      <c r="I60" s="51"/>
      <c r="J60" s="51"/>
      <c r="K60" s="51" t="s">
        <v>298</v>
      </c>
      <c r="L60" s="51"/>
      <c r="M60" s="51"/>
      <c r="N60" s="51"/>
      <c r="O60" s="51"/>
      <c r="P60" s="51"/>
      <c r="Q60" s="51"/>
      <c r="R60" s="51"/>
      <c r="S60" s="51"/>
      <c r="T60" s="51"/>
      <c r="U60" s="51"/>
      <c r="V60" s="51"/>
      <c r="W60" s="51"/>
      <c r="X60" s="51"/>
      <c r="Y60" s="51"/>
      <c r="Z60" s="51"/>
      <c r="AA60" s="51"/>
    </row>
    <row r="61" spans="1:27" ht="70">
      <c r="A61" s="58" t="e">
        <f>VLOOKUP(#REF!,#REF!,1,TRUE)</f>
        <v>#REF!</v>
      </c>
      <c r="B61" s="50" t="s">
        <v>300</v>
      </c>
      <c r="C61" s="51" t="s">
        <v>300</v>
      </c>
      <c r="D61" s="51"/>
      <c r="E61" s="51" t="s">
        <v>289</v>
      </c>
      <c r="F61" s="51"/>
      <c r="G61" s="51" t="s">
        <v>301</v>
      </c>
      <c r="H61" s="51"/>
      <c r="I61" s="51"/>
      <c r="J61" s="51"/>
      <c r="K61" s="51"/>
      <c r="L61" s="51"/>
      <c r="M61" s="51"/>
      <c r="N61" s="51"/>
      <c r="O61" s="51"/>
      <c r="P61" s="51"/>
      <c r="Q61" s="51"/>
      <c r="R61" s="51"/>
      <c r="S61" s="51"/>
      <c r="T61" s="51"/>
      <c r="U61" s="51"/>
      <c r="V61" s="51"/>
      <c r="W61" s="51"/>
      <c r="X61" s="51"/>
      <c r="Y61" s="51"/>
      <c r="Z61" s="51"/>
      <c r="AA61" s="51"/>
    </row>
    <row r="62" spans="1:27" ht="127.5">
      <c r="A62" s="53" t="s">
        <v>302</v>
      </c>
      <c r="B62" s="50" t="s">
        <v>303</v>
      </c>
      <c r="C62" s="51" t="s">
        <v>303</v>
      </c>
      <c r="D62" s="51"/>
      <c r="E62" s="51" t="s">
        <v>251</v>
      </c>
      <c r="F62" s="51"/>
      <c r="G62" s="51" t="s">
        <v>304</v>
      </c>
      <c r="H62" s="51"/>
      <c r="I62" s="51"/>
      <c r="J62" s="51"/>
      <c r="K62" s="51" t="s">
        <v>252</v>
      </c>
      <c r="L62" s="51"/>
      <c r="M62" s="51"/>
      <c r="N62" s="51"/>
      <c r="O62" s="51"/>
      <c r="P62" s="51"/>
      <c r="Q62" s="51"/>
      <c r="R62" s="51"/>
      <c r="S62" s="51"/>
      <c r="T62" s="51"/>
      <c r="U62" s="51"/>
      <c r="V62" s="51"/>
      <c r="W62" s="51"/>
      <c r="X62" s="51"/>
      <c r="Y62" s="51"/>
      <c r="Z62" s="51"/>
      <c r="AA62" s="51"/>
    </row>
    <row r="63" spans="1:27" ht="104.5">
      <c r="A63" s="53" t="s">
        <v>305</v>
      </c>
      <c r="B63" s="50" t="s">
        <v>306</v>
      </c>
      <c r="C63" s="51"/>
      <c r="D63" s="51"/>
      <c r="E63" s="51" t="s">
        <v>307</v>
      </c>
      <c r="F63" s="51" t="s">
        <v>308</v>
      </c>
      <c r="G63" s="51"/>
      <c r="H63" s="51"/>
      <c r="I63" s="51"/>
      <c r="J63" s="51"/>
      <c r="K63" s="51" t="s">
        <v>309</v>
      </c>
      <c r="L63" s="51"/>
      <c r="M63" s="51"/>
      <c r="N63" s="51"/>
      <c r="O63" s="51"/>
      <c r="P63" s="51"/>
      <c r="Q63" s="51"/>
      <c r="R63" s="51"/>
      <c r="S63" s="51"/>
      <c r="T63" s="51"/>
      <c r="U63" s="51"/>
      <c r="V63" s="51"/>
      <c r="W63" s="51"/>
      <c r="X63" s="51"/>
      <c r="Y63" s="51"/>
      <c r="Z63" s="51"/>
      <c r="AA63" s="51"/>
    </row>
    <row r="64" spans="1:27" ht="35.5">
      <c r="A64" s="53" t="s">
        <v>305</v>
      </c>
      <c r="B64" s="50" t="s">
        <v>311</v>
      </c>
      <c r="C64" s="51"/>
      <c r="D64" s="51"/>
      <c r="E64" s="51" t="s">
        <v>312</v>
      </c>
      <c r="F64" s="51"/>
      <c r="G64" s="51"/>
      <c r="H64" s="51"/>
      <c r="I64" s="51"/>
      <c r="J64" s="51"/>
      <c r="K64" s="51" t="s">
        <v>313</v>
      </c>
      <c r="L64" s="51"/>
      <c r="M64" s="51"/>
      <c r="N64" s="51"/>
      <c r="O64" s="51"/>
      <c r="P64" s="51"/>
      <c r="Q64" s="51"/>
      <c r="R64" s="51"/>
      <c r="S64" s="51"/>
      <c r="T64" s="51"/>
      <c r="U64" s="51"/>
      <c r="V64" s="51"/>
      <c r="W64" s="51"/>
      <c r="X64" s="51"/>
      <c r="Y64" s="51"/>
      <c r="Z64" s="51"/>
      <c r="AA64" s="51"/>
    </row>
    <row r="65" spans="1:27" ht="58.5">
      <c r="A65" s="53" t="s">
        <v>315</v>
      </c>
      <c r="B65" s="50" t="s">
        <v>316</v>
      </c>
      <c r="C65" s="51"/>
      <c r="D65" s="51"/>
      <c r="E65" s="51"/>
      <c r="F65" s="51" t="s">
        <v>317</v>
      </c>
      <c r="G65" s="51"/>
      <c r="H65" s="51"/>
      <c r="I65" s="51"/>
      <c r="J65" s="51"/>
      <c r="K65" s="51"/>
      <c r="L65" s="51"/>
      <c r="M65" s="51"/>
      <c r="N65" s="51"/>
      <c r="O65" s="51"/>
      <c r="P65" s="51"/>
      <c r="Q65" s="51"/>
      <c r="R65" s="51"/>
      <c r="S65" s="51"/>
      <c r="T65" s="51"/>
      <c r="U65" s="51"/>
      <c r="V65" s="51"/>
      <c r="W65" s="51"/>
      <c r="X65" s="51"/>
      <c r="Y65" s="51"/>
      <c r="Z65" s="51"/>
      <c r="AA65" s="51"/>
    </row>
    <row r="66" spans="1:27" ht="58.5">
      <c r="A66" s="53" t="s">
        <v>319</v>
      </c>
      <c r="B66" s="50" t="s">
        <v>320</v>
      </c>
      <c r="C66" s="51"/>
      <c r="D66" s="51"/>
      <c r="E66" s="51" t="s">
        <v>320</v>
      </c>
      <c r="F66" s="51"/>
      <c r="G66" s="51"/>
      <c r="H66" s="51"/>
      <c r="I66" s="51"/>
      <c r="J66" s="51"/>
      <c r="K66" s="51" t="s">
        <v>322</v>
      </c>
      <c r="L66" s="51"/>
      <c r="M66" s="51"/>
      <c r="N66" s="51"/>
      <c r="O66" s="51"/>
      <c r="P66" s="51"/>
      <c r="Q66" s="51"/>
      <c r="R66" s="51"/>
      <c r="S66" s="51"/>
      <c r="T66" s="51"/>
      <c r="U66" s="51"/>
      <c r="V66" s="51"/>
      <c r="W66" s="51"/>
      <c r="X66" s="51"/>
      <c r="Y66" s="51"/>
      <c r="Z66" s="51"/>
      <c r="AA66" s="51"/>
    </row>
    <row r="67" spans="1:27" ht="47">
      <c r="A67" s="53" t="s">
        <v>324</v>
      </c>
      <c r="B67" s="50" t="s">
        <v>325</v>
      </c>
      <c r="C67" s="51"/>
      <c r="D67" s="51"/>
      <c r="E67" s="51" t="s">
        <v>326</v>
      </c>
      <c r="F67" s="51"/>
      <c r="G67" s="51"/>
      <c r="H67" s="51"/>
      <c r="I67" s="51"/>
      <c r="J67" s="51"/>
      <c r="K67" s="51" t="s">
        <v>327</v>
      </c>
      <c r="L67" s="51"/>
      <c r="M67" s="51"/>
      <c r="N67" s="51"/>
      <c r="O67" s="51"/>
      <c r="P67" s="51"/>
      <c r="Q67" s="51"/>
      <c r="R67" s="51"/>
      <c r="S67" s="51"/>
      <c r="T67" s="51"/>
      <c r="U67" s="51"/>
      <c r="V67" s="51"/>
      <c r="W67" s="51"/>
      <c r="X67" s="51"/>
      <c r="Y67" s="51"/>
      <c r="Z67" s="51"/>
      <c r="AA67" s="51"/>
    </row>
    <row r="68" spans="1:27" ht="70">
      <c r="A68" s="53" t="s">
        <v>329</v>
      </c>
      <c r="B68" s="50" t="s">
        <v>330</v>
      </c>
      <c r="C68" s="51"/>
      <c r="D68" s="51"/>
      <c r="E68" s="51" t="s">
        <v>331</v>
      </c>
      <c r="F68" s="51" t="s">
        <v>332</v>
      </c>
      <c r="G68" s="51"/>
      <c r="H68" s="51"/>
      <c r="I68" s="51"/>
      <c r="J68" s="51"/>
      <c r="K68" s="51" t="s">
        <v>333</v>
      </c>
      <c r="L68" s="51"/>
      <c r="M68" s="51"/>
      <c r="N68" s="51"/>
      <c r="O68" s="51"/>
      <c r="P68" s="51"/>
      <c r="Q68" s="51"/>
      <c r="R68" s="51"/>
      <c r="S68" s="51"/>
      <c r="T68" s="51"/>
      <c r="U68" s="51"/>
      <c r="V68" s="51"/>
      <c r="W68" s="51"/>
      <c r="X68" s="51"/>
      <c r="Y68" s="51"/>
      <c r="Z68" s="51"/>
      <c r="AA68" s="51"/>
    </row>
    <row r="69" spans="1:27" ht="93">
      <c r="A69" s="53" t="s">
        <v>324</v>
      </c>
      <c r="B69" s="50" t="s">
        <v>335</v>
      </c>
      <c r="C69" s="51"/>
      <c r="D69" s="51"/>
      <c r="E69" s="51" t="s">
        <v>336</v>
      </c>
      <c r="F69" s="51" t="s">
        <v>337</v>
      </c>
      <c r="G69" s="51"/>
      <c r="H69" s="51"/>
      <c r="I69" s="51"/>
      <c r="J69" s="51"/>
      <c r="K69" s="51" t="s">
        <v>338</v>
      </c>
      <c r="L69" s="51"/>
      <c r="M69" s="51"/>
      <c r="N69" s="51"/>
      <c r="O69" s="51"/>
      <c r="P69" s="51"/>
      <c r="Q69" s="51"/>
      <c r="R69" s="51"/>
      <c r="S69" s="51"/>
      <c r="T69" s="51"/>
      <c r="U69" s="51"/>
      <c r="V69" s="51"/>
      <c r="W69" s="51"/>
      <c r="X69" s="51"/>
      <c r="Y69" s="51"/>
      <c r="Z69" s="51"/>
      <c r="AA69" s="51"/>
    </row>
    <row r="70" spans="1:27" ht="58.5">
      <c r="A70" s="53" t="s">
        <v>324</v>
      </c>
      <c r="B70" s="50" t="s">
        <v>339</v>
      </c>
      <c r="C70" s="51"/>
      <c r="D70" s="51"/>
      <c r="E70" s="51" t="s">
        <v>340</v>
      </c>
      <c r="F70" s="51"/>
      <c r="G70" s="51"/>
      <c r="H70" s="51"/>
      <c r="I70" s="51"/>
      <c r="J70" s="51"/>
      <c r="K70" s="51" t="s">
        <v>342</v>
      </c>
      <c r="L70" s="51"/>
      <c r="M70" s="51"/>
      <c r="N70" s="51"/>
      <c r="O70" s="51"/>
      <c r="P70" s="51"/>
      <c r="Q70" s="51"/>
      <c r="R70" s="51"/>
      <c r="S70" s="51"/>
      <c r="T70" s="51"/>
      <c r="U70" s="51"/>
      <c r="V70" s="51"/>
      <c r="W70" s="51"/>
      <c r="X70" s="51"/>
      <c r="Y70" s="51"/>
      <c r="Z70" s="51"/>
      <c r="AA70" s="51"/>
    </row>
    <row r="71" spans="1:27" ht="24">
      <c r="A71" s="53" t="s">
        <v>346</v>
      </c>
      <c r="B71" s="50" t="s">
        <v>347</v>
      </c>
      <c r="C71" s="51"/>
      <c r="D71" s="51"/>
      <c r="E71" s="51"/>
      <c r="F71" s="51"/>
      <c r="G71" s="51"/>
      <c r="H71" s="51"/>
      <c r="I71" s="51"/>
      <c r="J71" s="51"/>
      <c r="K71" s="51"/>
      <c r="L71" s="51"/>
      <c r="M71" s="51"/>
      <c r="N71" s="51"/>
      <c r="O71" s="51"/>
      <c r="P71" s="51"/>
      <c r="Q71" s="51"/>
      <c r="R71" s="51"/>
      <c r="S71" s="51"/>
      <c r="T71" s="51"/>
      <c r="U71" s="51"/>
      <c r="V71" s="51"/>
      <c r="W71" s="51"/>
      <c r="X71" s="51"/>
      <c r="Y71" s="51"/>
      <c r="Z71" s="51"/>
      <c r="AA71" s="51"/>
    </row>
    <row r="72" spans="1:27" ht="14.5">
      <c r="A72" s="53" t="s">
        <v>352</v>
      </c>
      <c r="B72" s="50" t="s">
        <v>353</v>
      </c>
      <c r="C72" s="51"/>
      <c r="D72" s="51"/>
      <c r="E72" s="51" t="s">
        <v>353</v>
      </c>
      <c r="F72" s="51"/>
      <c r="G72" s="51"/>
      <c r="H72" s="51"/>
      <c r="I72" s="51"/>
      <c r="J72" s="51"/>
      <c r="K72" s="51" t="s">
        <v>356</v>
      </c>
      <c r="L72" s="51"/>
      <c r="M72" s="51"/>
      <c r="N72" s="51"/>
      <c r="O72" s="51"/>
      <c r="P72" s="51"/>
      <c r="Q72" s="51"/>
      <c r="R72" s="51"/>
      <c r="S72" s="51"/>
      <c r="T72" s="51"/>
      <c r="U72" s="51"/>
      <c r="V72" s="51"/>
      <c r="W72" s="51"/>
      <c r="X72" s="51"/>
      <c r="Y72" s="51"/>
      <c r="Z72" s="51"/>
      <c r="AA72" s="51"/>
    </row>
    <row r="73" spans="1:27" ht="47">
      <c r="A73" s="53" t="s">
        <v>357</v>
      </c>
      <c r="B73" s="50" t="s">
        <v>358</v>
      </c>
      <c r="C73" s="51"/>
      <c r="D73" s="51"/>
      <c r="E73" s="51" t="s">
        <v>359</v>
      </c>
      <c r="F73" s="51"/>
      <c r="G73" s="51"/>
      <c r="H73" s="51"/>
      <c r="I73" s="51"/>
      <c r="J73" s="51"/>
      <c r="K73" s="51" t="s">
        <v>360</v>
      </c>
      <c r="L73" s="51"/>
      <c r="M73" s="51"/>
      <c r="N73" s="51"/>
      <c r="O73" s="51"/>
      <c r="P73" s="51"/>
      <c r="Q73" s="51"/>
      <c r="R73" s="51"/>
      <c r="S73" s="51"/>
      <c r="T73" s="51"/>
      <c r="U73" s="51"/>
      <c r="V73" s="51"/>
      <c r="W73" s="51"/>
      <c r="X73" s="51"/>
      <c r="Y73" s="51"/>
      <c r="Z73" s="51"/>
      <c r="AA73" s="51"/>
    </row>
    <row r="74" spans="1:27" ht="35.5">
      <c r="A74" s="53" t="s">
        <v>361</v>
      </c>
      <c r="B74" s="50" t="s">
        <v>362</v>
      </c>
      <c r="C74" s="51"/>
      <c r="D74" s="51"/>
      <c r="E74" s="51" t="s">
        <v>363</v>
      </c>
      <c r="F74" s="51"/>
      <c r="G74" s="51"/>
      <c r="H74" s="51"/>
      <c r="I74" s="51"/>
      <c r="J74" s="51"/>
      <c r="K74" s="51" t="s">
        <v>364</v>
      </c>
      <c r="L74" s="51"/>
      <c r="M74" s="51"/>
      <c r="N74" s="51"/>
      <c r="O74" s="51"/>
      <c r="P74" s="51"/>
      <c r="Q74" s="51"/>
      <c r="R74" s="51"/>
      <c r="S74" s="51"/>
      <c r="T74" s="51"/>
      <c r="U74" s="51"/>
      <c r="V74" s="51"/>
      <c r="W74" s="51"/>
      <c r="X74" s="51"/>
      <c r="Y74" s="51"/>
      <c r="Z74" s="51"/>
      <c r="AA74" s="51"/>
    </row>
    <row r="75" spans="1:27" ht="81.5">
      <c r="A75" s="53" t="s">
        <v>365</v>
      </c>
      <c r="B75" s="50" t="s">
        <v>366</v>
      </c>
      <c r="C75" s="51"/>
      <c r="D75" s="51"/>
      <c r="E75" s="51" t="s">
        <v>366</v>
      </c>
      <c r="F75" s="51"/>
      <c r="G75" s="51"/>
      <c r="H75" s="51"/>
      <c r="I75" s="51"/>
      <c r="J75" s="51"/>
      <c r="K75" s="51" t="s">
        <v>367</v>
      </c>
      <c r="L75" s="51"/>
      <c r="M75" s="51"/>
      <c r="N75" s="51"/>
      <c r="O75" s="51"/>
      <c r="P75" s="51"/>
      <c r="Q75" s="51"/>
      <c r="R75" s="51"/>
      <c r="S75" s="51"/>
      <c r="T75" s="51"/>
      <c r="U75" s="51"/>
      <c r="V75" s="51"/>
      <c r="W75" s="51"/>
      <c r="X75" s="51"/>
      <c r="Y75" s="51"/>
      <c r="Z75" s="51"/>
      <c r="AA75" s="51"/>
    </row>
    <row r="76" spans="1:27" ht="70">
      <c r="A76" s="53" t="s">
        <v>361</v>
      </c>
      <c r="B76" s="50" t="s">
        <v>369</v>
      </c>
      <c r="C76" s="51"/>
      <c r="D76" s="51"/>
      <c r="E76" s="51" t="s">
        <v>369</v>
      </c>
      <c r="F76" s="51"/>
      <c r="G76" s="51"/>
      <c r="H76" s="51"/>
      <c r="I76" s="51"/>
      <c r="J76" s="51"/>
      <c r="K76" s="51" t="s">
        <v>370</v>
      </c>
      <c r="L76" s="51"/>
      <c r="M76" s="51"/>
      <c r="N76" s="51"/>
      <c r="O76" s="51"/>
      <c r="P76" s="51"/>
      <c r="Q76" s="51"/>
      <c r="R76" s="51"/>
      <c r="S76" s="51"/>
      <c r="T76" s="51"/>
      <c r="U76" s="51"/>
      <c r="V76" s="51"/>
      <c r="W76" s="51"/>
      <c r="X76" s="51"/>
      <c r="Y76" s="51"/>
      <c r="Z76" s="51"/>
      <c r="AA76" s="51"/>
    </row>
    <row r="77" spans="1:27" ht="47">
      <c r="A77" s="53" t="s">
        <v>361</v>
      </c>
      <c r="B77" s="50" t="s">
        <v>371</v>
      </c>
      <c r="C77" s="51"/>
      <c r="D77" s="51">
        <v>164</v>
      </c>
      <c r="E77" s="51"/>
      <c r="F77" s="51"/>
      <c r="G77" s="51"/>
      <c r="H77" s="51"/>
      <c r="I77" s="51"/>
      <c r="J77" s="51"/>
      <c r="K77" s="51" t="s">
        <v>372</v>
      </c>
      <c r="L77" s="51"/>
      <c r="M77" s="51"/>
      <c r="N77" s="51"/>
      <c r="O77" s="51"/>
      <c r="P77" s="51"/>
      <c r="Q77" s="51"/>
      <c r="R77" s="51"/>
      <c r="S77" s="51"/>
      <c r="T77" s="51"/>
      <c r="U77" s="51"/>
      <c r="V77" s="51"/>
      <c r="W77" s="51"/>
      <c r="X77" s="51"/>
      <c r="Y77" s="51"/>
      <c r="Z77" s="51"/>
      <c r="AA77" s="51"/>
    </row>
    <row r="78" spans="1:27" ht="70">
      <c r="A78" s="53" t="s">
        <v>373</v>
      </c>
      <c r="B78" s="50" t="s">
        <v>374</v>
      </c>
      <c r="C78" s="51"/>
      <c r="D78" s="51"/>
      <c r="E78" s="51" t="s">
        <v>374</v>
      </c>
      <c r="F78" s="51"/>
      <c r="G78" s="51"/>
      <c r="H78" s="51"/>
      <c r="I78" s="51"/>
      <c r="J78" s="51"/>
      <c r="K78" s="51" t="s">
        <v>370</v>
      </c>
      <c r="L78" s="51"/>
      <c r="M78" s="51"/>
      <c r="N78" s="51"/>
      <c r="O78" s="51"/>
      <c r="P78" s="51"/>
      <c r="Q78" s="51"/>
      <c r="R78" s="51"/>
      <c r="S78" s="51"/>
      <c r="T78" s="51"/>
      <c r="U78" s="51"/>
      <c r="V78" s="51"/>
      <c r="W78" s="51"/>
      <c r="X78" s="51"/>
      <c r="Y78" s="51"/>
      <c r="Z78" s="51"/>
      <c r="AA78" s="51"/>
    </row>
    <row r="79" spans="1:27" ht="47">
      <c r="A79" s="53" t="s">
        <v>361</v>
      </c>
      <c r="B79" s="50" t="s">
        <v>375</v>
      </c>
      <c r="C79" s="51"/>
      <c r="D79" s="51">
        <v>163</v>
      </c>
      <c r="E79" s="51"/>
      <c r="F79" s="51"/>
      <c r="G79" s="51"/>
      <c r="H79" s="51"/>
      <c r="I79" s="51"/>
      <c r="J79" s="51"/>
      <c r="K79" s="51" t="s">
        <v>376</v>
      </c>
      <c r="L79" s="51"/>
      <c r="M79" s="51"/>
      <c r="N79" s="51"/>
      <c r="O79" s="51"/>
      <c r="P79" s="51"/>
      <c r="Q79" s="51"/>
      <c r="R79" s="51"/>
      <c r="S79" s="51"/>
      <c r="T79" s="51"/>
      <c r="U79" s="51"/>
      <c r="V79" s="51"/>
      <c r="W79" s="51"/>
      <c r="X79" s="51"/>
      <c r="Y79" s="51"/>
      <c r="Z79" s="51"/>
      <c r="AA79" s="51"/>
    </row>
    <row r="80" spans="1:27" ht="47">
      <c r="A80" s="53" t="s">
        <v>361</v>
      </c>
      <c r="B80" s="50" t="s">
        <v>377</v>
      </c>
      <c r="C80" s="51"/>
      <c r="D80" s="51"/>
      <c r="E80" s="51"/>
      <c r="F80" s="51" t="s">
        <v>378</v>
      </c>
      <c r="G80" s="51"/>
      <c r="H80" s="51"/>
      <c r="I80" s="51"/>
      <c r="J80" s="51"/>
      <c r="K80" s="51"/>
      <c r="L80" s="51"/>
      <c r="M80" s="51"/>
      <c r="N80" s="51"/>
      <c r="O80" s="51"/>
      <c r="P80" s="51"/>
      <c r="Q80" s="51"/>
      <c r="R80" s="51"/>
      <c r="S80" s="51"/>
      <c r="T80" s="51"/>
      <c r="U80" s="51"/>
      <c r="V80" s="51"/>
      <c r="W80" s="51"/>
      <c r="X80" s="51"/>
      <c r="Y80" s="51"/>
      <c r="Z80" s="51"/>
      <c r="AA80" s="51"/>
    </row>
    <row r="81" spans="1:27" ht="24">
      <c r="A81" s="53" t="s">
        <v>365</v>
      </c>
      <c r="B81" s="50" t="s">
        <v>379</v>
      </c>
      <c r="C81" s="51"/>
      <c r="D81" s="51"/>
      <c r="E81" s="51" t="s">
        <v>379</v>
      </c>
      <c r="F81" s="51"/>
      <c r="G81" s="51"/>
      <c r="H81" s="51"/>
      <c r="I81" s="51"/>
      <c r="J81" s="51"/>
      <c r="K81" s="51" t="s">
        <v>380</v>
      </c>
      <c r="L81" s="51"/>
      <c r="M81" s="51"/>
      <c r="N81" s="51"/>
      <c r="O81" s="51"/>
      <c r="P81" s="51"/>
      <c r="Q81" s="51"/>
      <c r="R81" s="51"/>
      <c r="S81" s="51"/>
      <c r="T81" s="51"/>
      <c r="U81" s="51"/>
      <c r="V81" s="51"/>
      <c r="W81" s="51"/>
      <c r="X81" s="51"/>
      <c r="Y81" s="51"/>
      <c r="Z81" s="51"/>
      <c r="AA81" s="51"/>
    </row>
    <row r="82" spans="1:27" ht="58.5">
      <c r="A82" s="53" t="s">
        <v>365</v>
      </c>
      <c r="B82" s="50" t="s">
        <v>381</v>
      </c>
      <c r="C82" s="51"/>
      <c r="D82" s="51"/>
      <c r="E82" s="51" t="s">
        <v>381</v>
      </c>
      <c r="F82" s="51" t="s">
        <v>382</v>
      </c>
      <c r="G82" s="51"/>
      <c r="H82" s="51"/>
      <c r="I82" s="51"/>
      <c r="J82" s="51"/>
      <c r="K82" s="51" t="s">
        <v>383</v>
      </c>
      <c r="L82" s="51"/>
      <c r="M82" s="51"/>
      <c r="N82" s="51"/>
      <c r="O82" s="51"/>
      <c r="P82" s="51"/>
      <c r="Q82" s="51"/>
      <c r="R82" s="51"/>
      <c r="S82" s="51"/>
      <c r="T82" s="51"/>
      <c r="U82" s="51"/>
      <c r="V82" s="51"/>
      <c r="W82" s="51"/>
      <c r="X82" s="51"/>
      <c r="Y82" s="51"/>
      <c r="Z82" s="51"/>
      <c r="AA82" s="51"/>
    </row>
    <row r="83" spans="1:27" ht="58.5">
      <c r="A83" s="53" t="s">
        <v>373</v>
      </c>
      <c r="B83" s="50" t="s">
        <v>384</v>
      </c>
      <c r="C83" s="51" t="s">
        <v>384</v>
      </c>
      <c r="D83" s="51"/>
      <c r="E83" s="51" t="s">
        <v>385</v>
      </c>
      <c r="F83" s="51"/>
      <c r="G83" s="51" t="s">
        <v>386</v>
      </c>
      <c r="H83" s="51"/>
      <c r="I83" s="51"/>
      <c r="J83" s="51"/>
      <c r="K83" s="51" t="s">
        <v>387</v>
      </c>
      <c r="L83" s="51"/>
      <c r="M83" s="51"/>
      <c r="N83" s="51"/>
      <c r="O83" s="51"/>
      <c r="P83" s="51"/>
      <c r="Q83" s="51"/>
      <c r="R83" s="51"/>
      <c r="S83" s="51"/>
      <c r="T83" s="51"/>
      <c r="U83" s="51"/>
      <c r="V83" s="51"/>
      <c r="W83" s="51"/>
      <c r="X83" s="51"/>
      <c r="Y83" s="51"/>
      <c r="Z83" s="51"/>
      <c r="AA83" s="51"/>
    </row>
    <row r="84" spans="1:27" ht="104.5">
      <c r="A84" s="53" t="s">
        <v>373</v>
      </c>
      <c r="B84" s="50" t="s">
        <v>389</v>
      </c>
      <c r="C84" s="51" t="s">
        <v>389</v>
      </c>
      <c r="D84" s="51"/>
      <c r="E84" s="51"/>
      <c r="F84" s="51"/>
      <c r="G84" s="51"/>
      <c r="H84" s="51"/>
      <c r="I84" s="51"/>
      <c r="J84" s="51"/>
      <c r="K84" s="51"/>
      <c r="L84" s="51"/>
      <c r="M84" s="51"/>
      <c r="N84" s="51"/>
      <c r="O84" s="51"/>
      <c r="P84" s="51"/>
      <c r="Q84" s="51"/>
      <c r="R84" s="51"/>
      <c r="S84" s="51"/>
      <c r="T84" s="51"/>
      <c r="U84" s="51"/>
      <c r="V84" s="51"/>
      <c r="W84" s="51"/>
      <c r="X84" s="51"/>
      <c r="Y84" s="51"/>
      <c r="Z84" s="51"/>
      <c r="AA84" s="51"/>
    </row>
    <row r="85" spans="1:27" ht="116">
      <c r="A85" s="53" t="s">
        <v>361</v>
      </c>
      <c r="B85" s="50" t="s">
        <v>390</v>
      </c>
      <c r="C85" s="51" t="s">
        <v>390</v>
      </c>
      <c r="D85" s="51"/>
      <c r="E85" s="51"/>
      <c r="F85" s="51" t="s">
        <v>391</v>
      </c>
      <c r="G85" s="51"/>
      <c r="H85" s="51"/>
      <c r="I85" s="51"/>
      <c r="J85" s="51"/>
      <c r="K85" s="51"/>
      <c r="L85" s="51"/>
      <c r="M85" s="51"/>
      <c r="N85" s="51"/>
      <c r="O85" s="51"/>
      <c r="P85" s="51"/>
      <c r="Q85" s="51"/>
      <c r="R85" s="51"/>
      <c r="S85" s="51"/>
      <c r="T85" s="51"/>
      <c r="U85" s="51"/>
      <c r="V85" s="51"/>
      <c r="W85" s="51"/>
      <c r="X85" s="51"/>
      <c r="Y85" s="51"/>
      <c r="Z85" s="51"/>
      <c r="AA85" s="51"/>
    </row>
    <row r="86" spans="1:27" ht="116">
      <c r="A86" s="53" t="s">
        <v>392</v>
      </c>
      <c r="B86" s="50" t="s">
        <v>393</v>
      </c>
      <c r="C86" s="51"/>
      <c r="D86" s="51"/>
      <c r="E86" s="51"/>
      <c r="F86" s="51" t="s">
        <v>394</v>
      </c>
      <c r="G86" s="51"/>
      <c r="H86" s="51"/>
      <c r="I86" s="51"/>
      <c r="J86" s="51"/>
      <c r="K86" s="51"/>
      <c r="L86" s="51"/>
      <c r="M86" s="51"/>
      <c r="N86" s="51"/>
      <c r="O86" s="51"/>
      <c r="P86" s="51"/>
      <c r="Q86" s="51"/>
      <c r="R86" s="51"/>
      <c r="S86" s="51"/>
      <c r="T86" s="51"/>
      <c r="U86" s="51"/>
      <c r="V86" s="51"/>
      <c r="W86" s="51"/>
      <c r="X86" s="51"/>
      <c r="Y86" s="51"/>
      <c r="Z86" s="51"/>
      <c r="AA86" s="51"/>
    </row>
    <row r="87" spans="1:27" ht="35.5">
      <c r="A87" s="53" t="s">
        <v>392</v>
      </c>
      <c r="B87" s="50" t="s">
        <v>395</v>
      </c>
      <c r="C87" s="51"/>
      <c r="D87" s="51"/>
      <c r="E87" s="51"/>
      <c r="F87" s="51"/>
      <c r="G87" s="51"/>
      <c r="H87" s="51"/>
      <c r="I87" s="51"/>
      <c r="J87" s="51"/>
      <c r="K87" s="51"/>
      <c r="L87" s="51"/>
      <c r="M87" s="51"/>
      <c r="N87" s="51"/>
      <c r="O87" s="51"/>
      <c r="P87" s="51"/>
      <c r="Q87" s="51"/>
      <c r="R87" s="51"/>
      <c r="S87" s="51"/>
      <c r="T87" s="51"/>
      <c r="U87" s="51"/>
      <c r="V87" s="51"/>
      <c r="W87" s="51"/>
      <c r="X87" s="51"/>
      <c r="Y87" s="51"/>
      <c r="Z87" s="51"/>
      <c r="AA87" s="51"/>
    </row>
    <row r="88" spans="1:27" ht="14.5">
      <c r="A88" s="53" t="s">
        <v>365</v>
      </c>
      <c r="B88" s="50" t="s">
        <v>396</v>
      </c>
      <c r="C88" s="51"/>
      <c r="D88" s="51"/>
      <c r="E88" s="51"/>
      <c r="F88" s="51"/>
      <c r="G88" s="51"/>
      <c r="H88" s="51"/>
      <c r="I88" s="51"/>
      <c r="J88" s="51"/>
      <c r="K88" s="51"/>
      <c r="L88" s="51"/>
      <c r="M88" s="51"/>
      <c r="N88" s="51"/>
      <c r="O88" s="51"/>
      <c r="P88" s="51"/>
      <c r="Q88" s="51"/>
      <c r="R88" s="51"/>
      <c r="S88" s="51"/>
      <c r="T88" s="51"/>
      <c r="U88" s="51"/>
      <c r="V88" s="51"/>
      <c r="W88" s="51"/>
      <c r="X88" s="51"/>
      <c r="Y88" s="51"/>
      <c r="Z88" s="51"/>
      <c r="AA88" s="51"/>
    </row>
    <row r="89" spans="1:27" ht="47">
      <c r="A89" s="53" t="s">
        <v>397</v>
      </c>
      <c r="B89" s="50" t="s">
        <v>398</v>
      </c>
      <c r="C89" s="51"/>
      <c r="D89" s="51"/>
      <c r="E89" s="51"/>
      <c r="F89" s="51" t="s">
        <v>399</v>
      </c>
      <c r="G89" s="51"/>
      <c r="H89" s="51"/>
      <c r="I89" s="51"/>
      <c r="J89" s="51"/>
      <c r="K89" s="51"/>
      <c r="L89" s="51"/>
      <c r="M89" s="51"/>
      <c r="N89" s="51"/>
      <c r="O89" s="51"/>
      <c r="P89" s="51"/>
      <c r="Q89" s="51"/>
      <c r="R89" s="51"/>
      <c r="S89" s="51"/>
      <c r="T89" s="51"/>
      <c r="U89" s="51"/>
      <c r="V89" s="51"/>
      <c r="W89" s="51"/>
      <c r="X89" s="51"/>
      <c r="Y89" s="51"/>
      <c r="Z89" s="51"/>
      <c r="AA89" s="51"/>
    </row>
    <row r="90" spans="1:27" ht="47">
      <c r="A90" s="53" t="s">
        <v>373</v>
      </c>
      <c r="B90" s="50" t="s">
        <v>400</v>
      </c>
      <c r="C90" s="51"/>
      <c r="D90" s="51"/>
      <c r="E90" s="51" t="s">
        <v>400</v>
      </c>
      <c r="F90" s="51"/>
      <c r="G90" s="51"/>
      <c r="H90" s="51"/>
      <c r="I90" s="51"/>
      <c r="J90" s="51"/>
      <c r="K90" s="51" t="s">
        <v>401</v>
      </c>
      <c r="L90" s="51"/>
      <c r="M90" s="51"/>
      <c r="N90" s="51"/>
      <c r="O90" s="51"/>
      <c r="P90" s="51"/>
      <c r="Q90" s="51"/>
      <c r="R90" s="51"/>
      <c r="S90" s="51"/>
      <c r="T90" s="51"/>
      <c r="U90" s="51"/>
      <c r="V90" s="51"/>
      <c r="W90" s="51"/>
      <c r="X90" s="51"/>
      <c r="Y90" s="51"/>
      <c r="Z90" s="51"/>
      <c r="AA90" s="51"/>
    </row>
    <row r="91" spans="1:27" ht="14.5">
      <c r="A91" s="53" t="s">
        <v>167</v>
      </c>
      <c r="B91" s="50" t="s">
        <v>402</v>
      </c>
      <c r="C91" s="51"/>
      <c r="D91" s="51">
        <v>115</v>
      </c>
      <c r="E91" s="51"/>
      <c r="F91" s="51"/>
      <c r="G91" s="51"/>
      <c r="H91" s="51"/>
      <c r="I91" s="51"/>
      <c r="J91" s="51"/>
      <c r="K91" s="51"/>
      <c r="L91" s="51"/>
      <c r="M91" s="51"/>
      <c r="N91" s="51"/>
      <c r="O91" s="51"/>
      <c r="P91" s="51"/>
      <c r="Q91" s="51"/>
      <c r="R91" s="51"/>
      <c r="S91" s="51"/>
      <c r="T91" s="51"/>
      <c r="U91" s="51"/>
      <c r="V91" s="51"/>
      <c r="W91" s="51"/>
      <c r="X91" s="51"/>
      <c r="Y91" s="51"/>
      <c r="Z91" s="51"/>
      <c r="AA91" s="51"/>
    </row>
    <row r="92" spans="1:27" ht="24">
      <c r="A92" s="53" t="s">
        <v>403</v>
      </c>
      <c r="B92" s="50" t="s">
        <v>404</v>
      </c>
      <c r="C92" s="51"/>
      <c r="D92" s="51">
        <v>122</v>
      </c>
      <c r="E92" s="51"/>
      <c r="F92" s="51"/>
      <c r="G92" s="51"/>
      <c r="H92" s="51"/>
      <c r="I92" s="51"/>
      <c r="J92" s="51"/>
      <c r="K92" s="51"/>
      <c r="L92" s="51"/>
      <c r="M92" s="51"/>
      <c r="N92" s="51"/>
      <c r="O92" s="51"/>
      <c r="P92" s="51"/>
      <c r="Q92" s="51"/>
      <c r="R92" s="51"/>
      <c r="S92" s="51"/>
      <c r="T92" s="51"/>
      <c r="U92" s="51"/>
      <c r="V92" s="51"/>
      <c r="W92" s="51"/>
      <c r="X92" s="51"/>
      <c r="Y92" s="51"/>
      <c r="Z92" s="51"/>
      <c r="AA92" s="51"/>
    </row>
    <row r="93" spans="1:27" ht="24">
      <c r="A93" s="53" t="s">
        <v>175</v>
      </c>
      <c r="B93" s="50" t="s">
        <v>405</v>
      </c>
      <c r="C93" s="51"/>
      <c r="D93" s="51" t="s">
        <v>406</v>
      </c>
      <c r="E93" s="51"/>
      <c r="F93" s="51"/>
      <c r="G93" s="51"/>
      <c r="H93" s="51"/>
      <c r="I93" s="51"/>
      <c r="J93" s="51"/>
      <c r="K93" s="51"/>
      <c r="L93" s="51"/>
      <c r="M93" s="51"/>
      <c r="N93" s="51"/>
      <c r="O93" s="51"/>
      <c r="P93" s="51"/>
      <c r="Q93" s="51"/>
      <c r="R93" s="51"/>
      <c r="S93" s="51"/>
      <c r="T93" s="51"/>
      <c r="U93" s="51"/>
      <c r="V93" s="51"/>
      <c r="W93" s="51"/>
      <c r="X93" s="51"/>
      <c r="Y93" s="51"/>
      <c r="Z93" s="51"/>
      <c r="AA93" s="51"/>
    </row>
    <row r="94" spans="1:27" ht="35.5">
      <c r="A94" s="53" t="s">
        <v>180</v>
      </c>
      <c r="B94" s="50" t="s">
        <v>407</v>
      </c>
      <c r="C94" s="51"/>
      <c r="D94" s="51" t="s">
        <v>408</v>
      </c>
      <c r="E94" s="51"/>
      <c r="F94" s="51"/>
      <c r="G94" s="51"/>
      <c r="H94" s="51"/>
      <c r="I94" s="51"/>
      <c r="J94" s="51"/>
      <c r="K94" s="51"/>
      <c r="L94" s="51"/>
      <c r="M94" s="51"/>
      <c r="N94" s="51"/>
      <c r="O94" s="51"/>
      <c r="P94" s="51"/>
      <c r="Q94" s="51"/>
      <c r="R94" s="51"/>
      <c r="S94" s="51"/>
      <c r="T94" s="51"/>
      <c r="U94" s="51"/>
      <c r="V94" s="51"/>
      <c r="W94" s="51"/>
      <c r="X94" s="51"/>
      <c r="Y94" s="51"/>
      <c r="Z94" s="51"/>
      <c r="AA94" s="51"/>
    </row>
    <row r="95" spans="1:27" ht="14.5">
      <c r="A95" s="53" t="s">
        <v>175</v>
      </c>
      <c r="B95" s="50" t="s">
        <v>409</v>
      </c>
      <c r="C95" s="51"/>
      <c r="D95" s="51" t="s">
        <v>410</v>
      </c>
      <c r="E95" s="51"/>
      <c r="F95" s="51"/>
      <c r="G95" s="51"/>
      <c r="H95" s="51"/>
      <c r="I95" s="51"/>
      <c r="J95" s="51"/>
      <c r="K95" s="51"/>
      <c r="L95" s="51"/>
      <c r="M95" s="51"/>
      <c r="N95" s="51"/>
      <c r="O95" s="51"/>
      <c r="P95" s="51"/>
      <c r="Q95" s="51"/>
      <c r="R95" s="51"/>
      <c r="S95" s="51"/>
      <c r="T95" s="51"/>
      <c r="U95" s="51"/>
      <c r="V95" s="51"/>
      <c r="W95" s="51"/>
      <c r="X95" s="51"/>
      <c r="Y95" s="51"/>
      <c r="Z95" s="51"/>
      <c r="AA95" s="51"/>
    </row>
    <row r="96" spans="1:27" ht="14.5">
      <c r="A96" s="53" t="s">
        <v>411</v>
      </c>
      <c r="B96" s="50" t="s">
        <v>412</v>
      </c>
      <c r="C96" s="51"/>
      <c r="D96" s="51">
        <v>99</v>
      </c>
      <c r="E96" s="51"/>
      <c r="F96" s="51"/>
      <c r="G96" s="51"/>
      <c r="H96" s="51"/>
      <c r="I96" s="51"/>
      <c r="J96" s="51"/>
      <c r="K96" s="51"/>
      <c r="L96" s="51"/>
      <c r="M96" s="51"/>
      <c r="N96" s="51"/>
      <c r="O96" s="51"/>
      <c r="P96" s="51"/>
      <c r="Q96" s="51"/>
      <c r="R96" s="51"/>
      <c r="S96" s="51"/>
      <c r="T96" s="51"/>
      <c r="U96" s="51"/>
      <c r="V96" s="51"/>
      <c r="W96" s="51"/>
      <c r="X96" s="51"/>
      <c r="Y96" s="51"/>
      <c r="Z96" s="51"/>
      <c r="AA96" s="51"/>
    </row>
    <row r="97" spans="1:27" ht="14.5">
      <c r="A97" s="53" t="s">
        <v>413</v>
      </c>
      <c r="B97" s="50" t="s">
        <v>414</v>
      </c>
      <c r="C97" s="51"/>
      <c r="D97" s="51">
        <v>107</v>
      </c>
      <c r="E97" s="51"/>
      <c r="F97" s="51"/>
      <c r="G97" s="51"/>
      <c r="H97" s="51"/>
      <c r="I97" s="51"/>
      <c r="J97" s="51"/>
      <c r="K97" s="51"/>
      <c r="L97" s="51"/>
      <c r="M97" s="51"/>
      <c r="N97" s="51"/>
      <c r="O97" s="51"/>
      <c r="P97" s="51"/>
      <c r="Q97" s="51"/>
      <c r="R97" s="51"/>
      <c r="S97" s="51"/>
      <c r="T97" s="51"/>
      <c r="U97" s="51"/>
      <c r="V97" s="51"/>
      <c r="W97" s="51"/>
      <c r="X97" s="51"/>
      <c r="Y97" s="51"/>
      <c r="Z97" s="51"/>
      <c r="AA97" s="51"/>
    </row>
    <row r="98" spans="1:27" ht="14.5">
      <c r="A98" s="53" t="s">
        <v>180</v>
      </c>
      <c r="B98" s="50" t="s">
        <v>417</v>
      </c>
      <c r="C98" s="51"/>
      <c r="D98" s="51">
        <v>116</v>
      </c>
      <c r="E98" s="51"/>
      <c r="F98" s="51"/>
      <c r="G98" s="51"/>
      <c r="H98" s="51"/>
      <c r="I98" s="51"/>
      <c r="J98" s="51"/>
      <c r="K98" s="51"/>
      <c r="L98" s="51"/>
      <c r="M98" s="51"/>
      <c r="N98" s="51"/>
      <c r="O98" s="51"/>
      <c r="P98" s="51"/>
      <c r="Q98" s="51"/>
      <c r="R98" s="51"/>
      <c r="S98" s="51"/>
      <c r="T98" s="51"/>
      <c r="U98" s="51"/>
      <c r="V98" s="51"/>
      <c r="W98" s="51"/>
      <c r="X98" s="51"/>
      <c r="Y98" s="51"/>
      <c r="Z98" s="51"/>
      <c r="AA98" s="51"/>
    </row>
    <row r="99" spans="1:27" ht="14.5">
      <c r="A99" s="53" t="s">
        <v>413</v>
      </c>
      <c r="B99" s="50" t="s">
        <v>418</v>
      </c>
      <c r="C99" s="51"/>
      <c r="D99" s="51" t="s">
        <v>419</v>
      </c>
      <c r="E99" s="51"/>
      <c r="F99" s="51"/>
      <c r="G99" s="51"/>
      <c r="H99" s="51"/>
      <c r="I99" s="51"/>
      <c r="J99" s="51"/>
      <c r="K99" s="51"/>
      <c r="L99" s="51"/>
      <c r="M99" s="51"/>
      <c r="N99" s="51"/>
      <c r="O99" s="51"/>
      <c r="P99" s="51"/>
      <c r="Q99" s="51"/>
      <c r="R99" s="51"/>
      <c r="S99" s="51"/>
      <c r="T99" s="51"/>
      <c r="U99" s="51"/>
      <c r="V99" s="51"/>
      <c r="W99" s="51"/>
      <c r="X99" s="51"/>
      <c r="Y99" s="51"/>
      <c r="Z99" s="51"/>
      <c r="AA99" s="51"/>
    </row>
    <row r="100" spans="1:27" ht="14.5">
      <c r="A100" s="53" t="s">
        <v>180</v>
      </c>
      <c r="B100" s="50"/>
      <c r="C100" s="51"/>
      <c r="D100" s="51" t="s">
        <v>420</v>
      </c>
      <c r="E100" s="51"/>
      <c r="F100" s="51"/>
      <c r="G100" s="51"/>
      <c r="H100" s="51"/>
      <c r="I100" s="51"/>
      <c r="J100" s="51"/>
      <c r="K100" s="51"/>
      <c r="L100" s="51"/>
      <c r="M100" s="51"/>
      <c r="N100" s="51"/>
      <c r="O100" s="51"/>
      <c r="P100" s="51"/>
      <c r="Q100" s="51"/>
      <c r="R100" s="51"/>
      <c r="S100" s="51"/>
      <c r="T100" s="51"/>
      <c r="U100" s="51"/>
      <c r="V100" s="51"/>
      <c r="W100" s="51"/>
      <c r="X100" s="51"/>
      <c r="Y100" s="51"/>
      <c r="Z100" s="51"/>
      <c r="AA100" s="51"/>
    </row>
    <row r="101" spans="1:27" ht="14.5">
      <c r="A101" s="53" t="s">
        <v>421</v>
      </c>
      <c r="B101" s="50" t="s">
        <v>422</v>
      </c>
      <c r="C101" s="51"/>
      <c r="D101" s="51">
        <v>114</v>
      </c>
      <c r="E101" s="51"/>
      <c r="F101" s="51"/>
      <c r="G101" s="51"/>
      <c r="H101" s="51"/>
      <c r="I101" s="51"/>
      <c r="J101" s="51"/>
      <c r="K101" s="51"/>
      <c r="L101" s="51"/>
      <c r="M101" s="51"/>
      <c r="N101" s="51"/>
      <c r="O101" s="51"/>
      <c r="P101" s="51"/>
      <c r="Q101" s="51"/>
      <c r="R101" s="51"/>
      <c r="S101" s="51"/>
      <c r="T101" s="51"/>
      <c r="U101" s="51"/>
      <c r="V101" s="51"/>
      <c r="W101" s="51"/>
      <c r="X101" s="51"/>
      <c r="Y101" s="51"/>
      <c r="Z101" s="51"/>
      <c r="AA101" s="51"/>
    </row>
    <row r="102" spans="1:27" ht="14.5">
      <c r="A102" s="53" t="s">
        <v>421</v>
      </c>
      <c r="B102" s="50" t="s">
        <v>423</v>
      </c>
      <c r="C102" s="51"/>
      <c r="D102" s="51">
        <v>117</v>
      </c>
      <c r="E102" s="51"/>
      <c r="F102" s="51"/>
      <c r="G102" s="51"/>
      <c r="H102" s="51"/>
      <c r="I102" s="51"/>
      <c r="J102" s="51"/>
      <c r="K102" s="51"/>
      <c r="L102" s="51"/>
      <c r="M102" s="51"/>
      <c r="N102" s="51"/>
      <c r="O102" s="51"/>
      <c r="P102" s="51"/>
      <c r="Q102" s="51"/>
      <c r="R102" s="51"/>
      <c r="S102" s="51"/>
      <c r="T102" s="51"/>
      <c r="U102" s="51"/>
      <c r="V102" s="51"/>
      <c r="W102" s="51"/>
      <c r="X102" s="51"/>
      <c r="Y102" s="51"/>
      <c r="Z102" s="51"/>
      <c r="AA102" s="51"/>
    </row>
    <row r="103" spans="1:27" ht="24">
      <c r="A103" s="53" t="s">
        <v>170</v>
      </c>
      <c r="B103" s="50" t="s">
        <v>424</v>
      </c>
      <c r="C103" s="51"/>
      <c r="D103" s="51">
        <v>92</v>
      </c>
      <c r="E103" s="51"/>
      <c r="F103" s="51"/>
      <c r="G103" s="51"/>
      <c r="H103" s="51"/>
      <c r="I103" s="51"/>
      <c r="J103" s="51"/>
      <c r="K103" s="51"/>
      <c r="L103" s="51"/>
      <c r="M103" s="51"/>
      <c r="N103" s="51"/>
      <c r="O103" s="51"/>
      <c r="P103" s="51"/>
      <c r="Q103" s="51"/>
      <c r="R103" s="51"/>
      <c r="S103" s="51"/>
      <c r="T103" s="51"/>
      <c r="U103" s="51"/>
      <c r="V103" s="51"/>
      <c r="W103" s="51"/>
      <c r="X103" s="51"/>
      <c r="Y103" s="51"/>
      <c r="Z103" s="51"/>
      <c r="AA103" s="51"/>
    </row>
    <row r="104" spans="1:27" ht="93">
      <c r="A104" s="53" t="s">
        <v>225</v>
      </c>
      <c r="B104" s="50" t="s">
        <v>425</v>
      </c>
      <c r="C104" s="51" t="s">
        <v>425</v>
      </c>
      <c r="D104" s="51"/>
      <c r="E104" s="51" t="s">
        <v>426</v>
      </c>
      <c r="F104" s="51"/>
      <c r="G104" s="51" t="s">
        <v>427</v>
      </c>
      <c r="H104" s="51"/>
      <c r="I104" s="51"/>
      <c r="J104" s="51"/>
      <c r="K104" s="51" t="s">
        <v>428</v>
      </c>
      <c r="L104" s="51"/>
      <c r="M104" s="51"/>
      <c r="N104" s="51"/>
      <c r="O104" s="51"/>
      <c r="P104" s="51"/>
      <c r="Q104" s="51"/>
      <c r="R104" s="51"/>
      <c r="S104" s="51"/>
      <c r="T104" s="51"/>
      <c r="U104" s="51"/>
      <c r="V104" s="51"/>
      <c r="W104" s="51"/>
      <c r="X104" s="51"/>
      <c r="Y104" s="51"/>
      <c r="Z104" s="51"/>
      <c r="AA104" s="51"/>
    </row>
    <row r="105" spans="1:27" ht="58.5">
      <c r="A105" s="53" t="s">
        <v>225</v>
      </c>
      <c r="B105" s="50" t="s">
        <v>429</v>
      </c>
      <c r="C105" s="51"/>
      <c r="D105" s="51"/>
      <c r="E105" s="51" t="s">
        <v>430</v>
      </c>
      <c r="F105" s="51"/>
      <c r="G105" s="51"/>
      <c r="H105" s="51"/>
      <c r="I105" s="51"/>
      <c r="J105" s="51"/>
      <c r="K105" s="51" t="s">
        <v>431</v>
      </c>
      <c r="L105" s="51"/>
      <c r="M105" s="51"/>
      <c r="N105" s="51"/>
      <c r="O105" s="51"/>
      <c r="P105" s="51"/>
      <c r="Q105" s="51"/>
      <c r="R105" s="51"/>
      <c r="S105" s="51"/>
      <c r="T105" s="51"/>
      <c r="U105" s="51"/>
      <c r="V105" s="51"/>
      <c r="W105" s="51"/>
      <c r="X105" s="51"/>
      <c r="Y105" s="51"/>
      <c r="Z105" s="51"/>
      <c r="AA105" s="51"/>
    </row>
    <row r="106" spans="1:27" ht="70">
      <c r="A106" s="53" t="s">
        <v>432</v>
      </c>
      <c r="B106" s="50" t="s">
        <v>433</v>
      </c>
      <c r="C106" s="51"/>
      <c r="D106" s="51"/>
      <c r="E106" s="51" t="s">
        <v>434</v>
      </c>
      <c r="F106" s="51"/>
      <c r="G106" s="51"/>
      <c r="H106" s="51"/>
      <c r="I106" s="51"/>
      <c r="J106" s="51"/>
      <c r="K106" s="51" t="s">
        <v>435</v>
      </c>
      <c r="L106" s="51"/>
      <c r="M106" s="51"/>
      <c r="N106" s="51"/>
      <c r="O106" s="51"/>
      <c r="P106" s="51"/>
      <c r="Q106" s="51"/>
      <c r="R106" s="51"/>
      <c r="S106" s="51"/>
      <c r="T106" s="51"/>
      <c r="U106" s="51"/>
      <c r="V106" s="51"/>
      <c r="W106" s="51"/>
      <c r="X106" s="51"/>
      <c r="Y106" s="51"/>
      <c r="Z106" s="51"/>
      <c r="AA106" s="51"/>
    </row>
    <row r="107" spans="1:27" ht="70">
      <c r="A107" s="53" t="s">
        <v>436</v>
      </c>
      <c r="B107" s="50" t="s">
        <v>437</v>
      </c>
      <c r="C107" s="51"/>
      <c r="D107" s="51"/>
      <c r="E107" s="51" t="s">
        <v>438</v>
      </c>
      <c r="F107" s="51"/>
      <c r="G107" s="51"/>
      <c r="H107" s="51"/>
      <c r="I107" s="51"/>
      <c r="J107" s="51"/>
      <c r="K107" s="51" t="s">
        <v>439</v>
      </c>
      <c r="L107" s="51"/>
      <c r="M107" s="51"/>
      <c r="N107" s="51"/>
      <c r="O107" s="51"/>
      <c r="P107" s="51"/>
      <c r="Q107" s="51"/>
      <c r="R107" s="51"/>
      <c r="S107" s="51"/>
      <c r="T107" s="51"/>
      <c r="U107" s="51"/>
      <c r="V107" s="51"/>
      <c r="W107" s="51"/>
      <c r="X107" s="51"/>
      <c r="Y107" s="51"/>
      <c r="Z107" s="51"/>
      <c r="AA107" s="51"/>
    </row>
    <row r="108" spans="1:27" ht="58.5">
      <c r="A108" s="53" t="s">
        <v>440</v>
      </c>
      <c r="B108" s="50" t="s">
        <v>441</v>
      </c>
      <c r="C108" s="51"/>
      <c r="D108" s="51"/>
      <c r="E108" s="51" t="s">
        <v>442</v>
      </c>
      <c r="F108" s="51"/>
      <c r="G108" s="51"/>
      <c r="H108" s="51"/>
      <c r="I108" s="51"/>
      <c r="J108" s="51"/>
      <c r="K108" s="51" t="s">
        <v>443</v>
      </c>
      <c r="L108" s="51"/>
      <c r="M108" s="51"/>
      <c r="N108" s="51"/>
      <c r="O108" s="51"/>
      <c r="P108" s="51"/>
      <c r="Q108" s="51"/>
      <c r="R108" s="51"/>
      <c r="S108" s="51"/>
      <c r="T108" s="51"/>
      <c r="U108" s="51"/>
      <c r="V108" s="51"/>
      <c r="W108" s="51"/>
      <c r="X108" s="51"/>
      <c r="Y108" s="51"/>
      <c r="Z108" s="51"/>
      <c r="AA108" s="51"/>
    </row>
    <row r="109" spans="1:27" ht="58.5">
      <c r="A109" s="53" t="s">
        <v>144</v>
      </c>
      <c r="B109" s="50" t="s">
        <v>444</v>
      </c>
      <c r="C109" s="51"/>
      <c r="D109" s="51"/>
      <c r="E109" s="51" t="s">
        <v>445</v>
      </c>
      <c r="F109" s="51"/>
      <c r="G109" s="51"/>
      <c r="H109" s="51"/>
      <c r="I109" s="51"/>
      <c r="J109" s="51"/>
      <c r="K109" s="51" t="s">
        <v>446</v>
      </c>
      <c r="L109" s="51"/>
      <c r="M109" s="51"/>
      <c r="N109" s="51"/>
      <c r="O109" s="51"/>
      <c r="P109" s="51"/>
      <c r="Q109" s="51"/>
      <c r="R109" s="51"/>
      <c r="S109" s="51"/>
      <c r="T109" s="51"/>
      <c r="U109" s="51"/>
      <c r="V109" s="51"/>
      <c r="W109" s="51"/>
      <c r="X109" s="51"/>
      <c r="Y109" s="51"/>
      <c r="Z109" s="51"/>
      <c r="AA109" s="51"/>
    </row>
    <row r="110" spans="1:27" ht="35.5">
      <c r="A110" s="53" t="s">
        <v>440</v>
      </c>
      <c r="B110" s="50" t="s">
        <v>447</v>
      </c>
      <c r="C110" s="51"/>
      <c r="D110" s="51"/>
      <c r="E110" s="51" t="s">
        <v>448</v>
      </c>
      <c r="F110" s="51"/>
      <c r="G110" s="51"/>
      <c r="H110" s="51"/>
      <c r="I110" s="51"/>
      <c r="J110" s="51"/>
      <c r="K110" s="51" t="s">
        <v>449</v>
      </c>
      <c r="L110" s="51"/>
      <c r="M110" s="51"/>
      <c r="N110" s="51"/>
      <c r="O110" s="51"/>
      <c r="P110" s="51"/>
      <c r="Q110" s="51"/>
      <c r="R110" s="51"/>
      <c r="S110" s="51"/>
      <c r="T110" s="51"/>
      <c r="U110" s="51"/>
      <c r="V110" s="51"/>
      <c r="W110" s="51"/>
      <c r="X110" s="51"/>
      <c r="Y110" s="51"/>
      <c r="Z110" s="51"/>
      <c r="AA110" s="51"/>
    </row>
    <row r="111" spans="1:27" ht="58.5">
      <c r="A111" s="53" t="s">
        <v>440</v>
      </c>
      <c r="B111" s="50" t="s">
        <v>450</v>
      </c>
      <c r="C111" s="51"/>
      <c r="D111" s="51"/>
      <c r="E111" s="51" t="s">
        <v>451</v>
      </c>
      <c r="F111" s="51"/>
      <c r="G111" s="51"/>
      <c r="H111" s="51"/>
      <c r="I111" s="51"/>
      <c r="J111" s="51"/>
      <c r="K111" s="51" t="s">
        <v>452</v>
      </c>
      <c r="L111" s="51"/>
      <c r="M111" s="51"/>
      <c r="N111" s="51"/>
      <c r="O111" s="51"/>
      <c r="P111" s="51"/>
      <c r="Q111" s="51"/>
      <c r="R111" s="51"/>
      <c r="S111" s="51"/>
      <c r="T111" s="51"/>
      <c r="U111" s="51"/>
      <c r="V111" s="51"/>
      <c r="W111" s="51"/>
      <c r="X111" s="51"/>
      <c r="Y111" s="51"/>
      <c r="Z111" s="51"/>
      <c r="AA111" s="51"/>
    </row>
    <row r="112" spans="1:27" ht="47">
      <c r="A112" s="53" t="s">
        <v>440</v>
      </c>
      <c r="B112" s="50" t="s">
        <v>453</v>
      </c>
      <c r="C112" s="51"/>
      <c r="D112" s="51"/>
      <c r="E112" s="51" t="s">
        <v>454</v>
      </c>
      <c r="F112" s="51"/>
      <c r="G112" s="51"/>
      <c r="H112" s="51"/>
      <c r="I112" s="51"/>
      <c r="J112" s="51"/>
      <c r="K112" s="51" t="s">
        <v>455</v>
      </c>
      <c r="L112" s="51"/>
      <c r="M112" s="51"/>
      <c r="N112" s="51"/>
      <c r="O112" s="51"/>
      <c r="P112" s="51"/>
      <c r="Q112" s="51"/>
      <c r="R112" s="51"/>
      <c r="S112" s="51"/>
      <c r="T112" s="51"/>
      <c r="U112" s="51"/>
      <c r="V112" s="51"/>
      <c r="W112" s="51"/>
      <c r="X112" s="51"/>
      <c r="Y112" s="51"/>
      <c r="Z112" s="51"/>
      <c r="AA112" s="51"/>
    </row>
    <row r="113" spans="1:27" ht="70">
      <c r="A113" s="53" t="s">
        <v>440</v>
      </c>
      <c r="B113" s="50" t="s">
        <v>456</v>
      </c>
      <c r="C113" s="51"/>
      <c r="D113" s="51"/>
      <c r="E113" s="51" t="s">
        <v>457</v>
      </c>
      <c r="F113" s="51"/>
      <c r="G113" s="51"/>
      <c r="H113" s="51"/>
      <c r="I113" s="51"/>
      <c r="J113" s="51"/>
      <c r="K113" s="51" t="s">
        <v>458</v>
      </c>
      <c r="L113" s="51"/>
      <c r="M113" s="51"/>
      <c r="N113" s="51"/>
      <c r="O113" s="51"/>
      <c r="P113" s="51"/>
      <c r="Q113" s="51"/>
      <c r="R113" s="51"/>
      <c r="S113" s="51"/>
      <c r="T113" s="51"/>
      <c r="U113" s="51"/>
      <c r="V113" s="51"/>
      <c r="W113" s="51"/>
      <c r="X113" s="51"/>
      <c r="Y113" s="51"/>
      <c r="Z113" s="51"/>
      <c r="AA113" s="51"/>
    </row>
    <row r="114" spans="1:27" ht="58.5">
      <c r="A114" s="53" t="s">
        <v>440</v>
      </c>
      <c r="B114" s="50" t="s">
        <v>459</v>
      </c>
      <c r="C114" s="51"/>
      <c r="D114" s="51"/>
      <c r="E114" s="51" t="s">
        <v>460</v>
      </c>
      <c r="F114" s="51"/>
      <c r="G114" s="51"/>
      <c r="H114" s="51"/>
      <c r="I114" s="51"/>
      <c r="J114" s="51"/>
      <c r="K114" s="51" t="s">
        <v>461</v>
      </c>
      <c r="L114" s="51"/>
      <c r="M114" s="51"/>
      <c r="N114" s="51"/>
      <c r="O114" s="51"/>
      <c r="P114" s="51"/>
      <c r="Q114" s="51"/>
      <c r="R114" s="51"/>
      <c r="S114" s="51"/>
      <c r="T114" s="51"/>
      <c r="U114" s="51"/>
      <c r="V114" s="51"/>
      <c r="W114" s="51"/>
      <c r="X114" s="51"/>
      <c r="Y114" s="51"/>
      <c r="Z114" s="51"/>
      <c r="AA114" s="51"/>
    </row>
    <row r="115" spans="1:27" ht="70">
      <c r="A115" s="53" t="s">
        <v>432</v>
      </c>
      <c r="B115" s="50" t="s">
        <v>462</v>
      </c>
      <c r="C115" s="51"/>
      <c r="D115" s="51"/>
      <c r="E115" s="51" t="s">
        <v>146</v>
      </c>
      <c r="F115" s="51"/>
      <c r="G115" s="51"/>
      <c r="H115" s="51"/>
      <c r="I115" s="51"/>
      <c r="J115" s="51"/>
      <c r="K115" s="51" t="s">
        <v>463</v>
      </c>
      <c r="L115" s="51"/>
      <c r="M115" s="51"/>
      <c r="N115" s="51"/>
      <c r="O115" s="51"/>
      <c r="P115" s="51"/>
      <c r="Q115" s="51"/>
      <c r="R115" s="51"/>
      <c r="S115" s="51"/>
      <c r="T115" s="51"/>
      <c r="U115" s="51"/>
      <c r="V115" s="51"/>
      <c r="W115" s="51"/>
      <c r="X115" s="51"/>
      <c r="Y115" s="51"/>
      <c r="Z115" s="51"/>
      <c r="AA115" s="51"/>
    </row>
    <row r="116" spans="1:27" ht="24">
      <c r="A116" s="53" t="s">
        <v>464</v>
      </c>
      <c r="B116" s="50" t="s">
        <v>465</v>
      </c>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row>
    <row r="117" spans="1:27" ht="14.5">
      <c r="A117" s="53" t="s">
        <v>466</v>
      </c>
      <c r="B117" s="50" t="s">
        <v>467</v>
      </c>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row>
    <row r="118" spans="1:27" ht="14.5">
      <c r="A118" s="53" t="s">
        <v>464</v>
      </c>
      <c r="B118" s="50" t="s">
        <v>468</v>
      </c>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row>
    <row r="119" spans="1:27" ht="14.5">
      <c r="A119" s="53" t="s">
        <v>464</v>
      </c>
      <c r="B119" s="50" t="s">
        <v>469</v>
      </c>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row>
    <row r="120" spans="1:27" ht="14.5">
      <c r="A120" s="53" t="s">
        <v>464</v>
      </c>
      <c r="B120" s="50" t="s">
        <v>470</v>
      </c>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row>
    <row r="121" spans="1:27" ht="24">
      <c r="A121" s="53" t="s">
        <v>464</v>
      </c>
      <c r="B121" s="50" t="s">
        <v>471</v>
      </c>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row>
    <row r="122" spans="1:27" ht="14.5">
      <c r="A122" s="53" t="s">
        <v>464</v>
      </c>
      <c r="B122" s="50" t="s">
        <v>472</v>
      </c>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row>
    <row r="123" spans="1:27" ht="24">
      <c r="A123" s="53" t="s">
        <v>473</v>
      </c>
      <c r="B123" s="50" t="s">
        <v>474</v>
      </c>
      <c r="C123" s="51"/>
      <c r="D123" s="51"/>
      <c r="E123" s="51" t="s">
        <v>475</v>
      </c>
      <c r="F123" s="51"/>
      <c r="G123" s="51"/>
      <c r="H123" s="51"/>
      <c r="I123" s="51"/>
      <c r="J123" s="51"/>
      <c r="K123" s="51" t="s">
        <v>476</v>
      </c>
      <c r="L123" s="51"/>
      <c r="M123" s="51"/>
      <c r="N123" s="51"/>
      <c r="O123" s="51"/>
      <c r="P123" s="51"/>
      <c r="Q123" s="51"/>
      <c r="R123" s="51"/>
      <c r="S123" s="51"/>
      <c r="T123" s="51"/>
      <c r="U123" s="51"/>
      <c r="V123" s="51"/>
      <c r="W123" s="51"/>
      <c r="X123" s="51"/>
      <c r="Y123" s="51"/>
      <c r="Z123" s="51"/>
      <c r="AA123" s="51"/>
    </row>
    <row r="124" spans="1:27" ht="58.5">
      <c r="A124" s="53" t="s">
        <v>477</v>
      </c>
      <c r="B124" s="50" t="s">
        <v>478</v>
      </c>
      <c r="C124" s="51"/>
      <c r="D124" s="51"/>
      <c r="E124" s="51" t="s">
        <v>479</v>
      </c>
      <c r="F124" s="51"/>
      <c r="G124" s="51"/>
      <c r="H124" s="51"/>
      <c r="I124" s="51"/>
      <c r="J124" s="51"/>
      <c r="K124" s="51" t="s">
        <v>480</v>
      </c>
      <c r="L124" s="51"/>
      <c r="M124" s="51"/>
      <c r="N124" s="51"/>
      <c r="O124" s="51"/>
      <c r="P124" s="51"/>
      <c r="Q124" s="51"/>
      <c r="R124" s="51"/>
      <c r="S124" s="51"/>
      <c r="T124" s="51"/>
      <c r="U124" s="51"/>
      <c r="V124" s="51"/>
      <c r="W124" s="51"/>
      <c r="X124" s="51"/>
      <c r="Y124" s="51"/>
      <c r="Z124" s="51"/>
      <c r="AA124" s="51"/>
    </row>
    <row r="125" spans="1:27" ht="14.5">
      <c r="A125" s="53" t="s">
        <v>421</v>
      </c>
      <c r="B125" s="50" t="s">
        <v>481</v>
      </c>
      <c r="C125" s="51"/>
      <c r="D125" s="51">
        <v>97</v>
      </c>
      <c r="E125" s="51"/>
      <c r="F125" s="51"/>
      <c r="G125" s="51"/>
      <c r="H125" s="51"/>
      <c r="I125" s="51"/>
      <c r="J125" s="51"/>
      <c r="K125" s="51"/>
      <c r="L125" s="51"/>
      <c r="M125" s="51"/>
      <c r="N125" s="51"/>
      <c r="O125" s="51"/>
      <c r="P125" s="51"/>
      <c r="Q125" s="51"/>
      <c r="R125" s="51"/>
      <c r="S125" s="51"/>
      <c r="T125" s="51"/>
      <c r="U125" s="51"/>
      <c r="V125" s="51"/>
      <c r="W125" s="51"/>
      <c r="X125" s="51"/>
      <c r="Y125" s="51"/>
      <c r="Z125" s="51"/>
      <c r="AA125" s="51"/>
    </row>
    <row r="126" spans="1:27" ht="24">
      <c r="A126" s="53" t="s">
        <v>421</v>
      </c>
      <c r="B126" s="50" t="s">
        <v>482</v>
      </c>
      <c r="C126" s="51"/>
      <c r="D126" s="51">
        <v>101</v>
      </c>
      <c r="E126" s="51"/>
      <c r="F126" s="51"/>
      <c r="G126" s="51"/>
      <c r="H126" s="51"/>
      <c r="I126" s="51"/>
      <c r="J126" s="51"/>
      <c r="K126" s="51"/>
      <c r="L126" s="51"/>
      <c r="M126" s="51"/>
      <c r="N126" s="51"/>
      <c r="O126" s="51"/>
      <c r="P126" s="51"/>
      <c r="Q126" s="51"/>
      <c r="R126" s="51"/>
      <c r="S126" s="51"/>
      <c r="T126" s="51"/>
      <c r="U126" s="51"/>
      <c r="V126" s="51"/>
      <c r="W126" s="51"/>
      <c r="X126" s="51"/>
      <c r="Y126" s="51"/>
      <c r="Z126" s="51"/>
      <c r="AA126" s="51"/>
    </row>
    <row r="127" spans="1:27" ht="14.5">
      <c r="A127" s="53" t="s">
        <v>421</v>
      </c>
      <c r="B127" s="50" t="s">
        <v>483</v>
      </c>
      <c r="C127" s="51"/>
      <c r="D127" s="51">
        <v>98</v>
      </c>
      <c r="E127" s="51"/>
      <c r="F127" s="51"/>
      <c r="G127" s="51"/>
      <c r="H127" s="51"/>
      <c r="I127" s="51"/>
      <c r="J127" s="51"/>
      <c r="K127" s="51"/>
      <c r="L127" s="51"/>
      <c r="M127" s="51"/>
      <c r="N127" s="51"/>
      <c r="O127" s="51"/>
      <c r="P127" s="51"/>
      <c r="Q127" s="51"/>
      <c r="R127" s="51"/>
      <c r="S127" s="51"/>
      <c r="T127" s="51"/>
      <c r="U127" s="51"/>
      <c r="V127" s="51"/>
      <c r="W127" s="51"/>
      <c r="X127" s="51"/>
      <c r="Y127" s="51"/>
      <c r="Z127" s="51"/>
      <c r="AA127" s="51"/>
    </row>
    <row r="128" spans="1:27" ht="24">
      <c r="A128" s="53" t="s">
        <v>484</v>
      </c>
      <c r="B128" s="50" t="s">
        <v>485</v>
      </c>
      <c r="C128" s="51"/>
      <c r="D128" s="51"/>
      <c r="E128" s="51" t="s">
        <v>485</v>
      </c>
      <c r="F128" s="51"/>
      <c r="G128" s="51"/>
      <c r="H128" s="51"/>
      <c r="I128" s="51"/>
      <c r="J128" s="51"/>
      <c r="K128" s="51" t="s">
        <v>486</v>
      </c>
      <c r="L128" s="51"/>
      <c r="M128" s="51"/>
      <c r="N128" s="51"/>
      <c r="O128" s="51"/>
      <c r="P128" s="51"/>
      <c r="Q128" s="51"/>
      <c r="R128" s="51"/>
      <c r="S128" s="51"/>
      <c r="T128" s="51"/>
      <c r="U128" s="51"/>
      <c r="V128" s="51"/>
      <c r="W128" s="51"/>
      <c r="X128" s="51"/>
      <c r="Y128" s="51"/>
      <c r="Z128" s="51"/>
      <c r="AA128" s="51"/>
    </row>
    <row r="129" spans="1:27" ht="35.5">
      <c r="A129" s="53" t="s">
        <v>487</v>
      </c>
      <c r="B129" s="50" t="s">
        <v>488</v>
      </c>
      <c r="C129" s="51" t="s">
        <v>488</v>
      </c>
      <c r="D129" s="51"/>
      <c r="E129" s="51" t="s">
        <v>489</v>
      </c>
      <c r="F129" s="51" t="s">
        <v>490</v>
      </c>
      <c r="G129" s="51" t="s">
        <v>491</v>
      </c>
      <c r="H129" s="51"/>
      <c r="I129" s="51"/>
      <c r="J129" s="51"/>
      <c r="K129" s="51" t="s">
        <v>492</v>
      </c>
      <c r="L129" s="51"/>
      <c r="M129" s="51"/>
      <c r="N129" s="51"/>
      <c r="O129" s="51"/>
      <c r="P129" s="51"/>
      <c r="Q129" s="51"/>
      <c r="R129" s="51"/>
      <c r="S129" s="51"/>
      <c r="T129" s="51"/>
      <c r="U129" s="51"/>
      <c r="V129" s="51"/>
      <c r="W129" s="51"/>
      <c r="X129" s="51"/>
      <c r="Y129" s="51"/>
      <c r="Z129" s="51"/>
      <c r="AA129" s="51"/>
    </row>
    <row r="130" spans="1:27" ht="70">
      <c r="A130" s="53" t="s">
        <v>493</v>
      </c>
      <c r="B130" s="50" t="s">
        <v>494</v>
      </c>
      <c r="C130" s="51"/>
      <c r="D130" s="51"/>
      <c r="E130" s="51"/>
      <c r="F130" s="51" t="s">
        <v>496</v>
      </c>
      <c r="G130" s="51"/>
      <c r="H130" s="51"/>
      <c r="I130" s="51"/>
      <c r="J130" s="51"/>
      <c r="K130" s="51"/>
      <c r="L130" s="51"/>
      <c r="M130" s="51"/>
      <c r="N130" s="51"/>
      <c r="O130" s="51"/>
      <c r="P130" s="51"/>
      <c r="Q130" s="51"/>
      <c r="R130" s="51"/>
      <c r="S130" s="51"/>
      <c r="T130" s="51"/>
      <c r="U130" s="51"/>
      <c r="V130" s="51"/>
      <c r="W130" s="51"/>
      <c r="X130" s="51"/>
      <c r="Y130" s="51"/>
      <c r="Z130" s="51"/>
      <c r="AA130" s="51"/>
    </row>
    <row r="131" spans="1:27" ht="24">
      <c r="A131" s="53" t="s">
        <v>493</v>
      </c>
      <c r="B131" s="50" t="s">
        <v>498</v>
      </c>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row>
    <row r="132" spans="1:27" ht="35.5">
      <c r="A132" s="53" t="s">
        <v>493</v>
      </c>
      <c r="B132" s="50" t="s">
        <v>499</v>
      </c>
      <c r="C132" s="51"/>
      <c r="D132" s="51"/>
      <c r="E132" s="51" t="s">
        <v>500</v>
      </c>
      <c r="F132" s="51" t="s">
        <v>501</v>
      </c>
      <c r="G132" s="51"/>
      <c r="H132" s="51"/>
      <c r="I132" s="51"/>
      <c r="J132" s="51"/>
      <c r="K132" s="51" t="s">
        <v>502</v>
      </c>
      <c r="L132" s="51"/>
      <c r="M132" s="51"/>
      <c r="N132" s="51"/>
      <c r="O132" s="51"/>
      <c r="P132" s="51"/>
      <c r="Q132" s="51"/>
      <c r="R132" s="51"/>
      <c r="S132" s="51"/>
      <c r="T132" s="51"/>
      <c r="U132" s="51"/>
      <c r="V132" s="51"/>
      <c r="W132" s="51"/>
      <c r="X132" s="51"/>
      <c r="Y132" s="51"/>
      <c r="Z132" s="51"/>
      <c r="AA132" s="51"/>
    </row>
    <row r="133" spans="1:27" ht="81.5">
      <c r="A133" s="53" t="s">
        <v>493</v>
      </c>
      <c r="B133" s="50" t="s">
        <v>503</v>
      </c>
      <c r="C133" s="51"/>
      <c r="D133" s="51"/>
      <c r="E133" s="51" t="s">
        <v>489</v>
      </c>
      <c r="F133" s="51" t="s">
        <v>504</v>
      </c>
      <c r="G133" s="51" t="s">
        <v>505</v>
      </c>
      <c r="H133" s="51"/>
      <c r="I133" s="51"/>
      <c r="J133" s="51"/>
      <c r="K133" s="51"/>
      <c r="L133" s="51"/>
      <c r="M133" s="51"/>
      <c r="N133" s="51"/>
      <c r="O133" s="51"/>
      <c r="P133" s="51"/>
      <c r="Q133" s="51"/>
      <c r="R133" s="51"/>
      <c r="S133" s="51"/>
      <c r="T133" s="51"/>
      <c r="U133" s="51"/>
      <c r="V133" s="51"/>
      <c r="W133" s="51"/>
      <c r="X133" s="51"/>
      <c r="Y133" s="51"/>
      <c r="Z133" s="51"/>
      <c r="AA133" s="51"/>
    </row>
    <row r="134" spans="1:27" ht="150.5">
      <c r="A134" s="53" t="s">
        <v>493</v>
      </c>
      <c r="B134" s="50" t="s">
        <v>506</v>
      </c>
      <c r="C134" s="51"/>
      <c r="D134" s="51"/>
      <c r="E134" s="51" t="s">
        <v>507</v>
      </c>
      <c r="F134" s="51" t="s">
        <v>508</v>
      </c>
      <c r="G134" s="51" t="s">
        <v>509</v>
      </c>
      <c r="H134" s="51"/>
      <c r="I134" s="51"/>
      <c r="J134" s="51"/>
      <c r="K134" s="51" t="s">
        <v>510</v>
      </c>
      <c r="L134" s="51"/>
      <c r="M134" s="51"/>
      <c r="N134" s="51"/>
      <c r="O134" s="51"/>
      <c r="P134" s="51"/>
      <c r="Q134" s="51"/>
      <c r="R134" s="51"/>
      <c r="S134" s="51"/>
      <c r="T134" s="51"/>
      <c r="U134" s="51"/>
      <c r="V134" s="51"/>
      <c r="W134" s="51"/>
      <c r="X134" s="51"/>
      <c r="Y134" s="51"/>
      <c r="Z134" s="51"/>
      <c r="AA134" s="51"/>
    </row>
    <row r="135" spans="1:27" ht="93">
      <c r="A135" s="53" t="s">
        <v>493</v>
      </c>
      <c r="B135" s="50" t="s">
        <v>511</v>
      </c>
      <c r="C135" s="51"/>
      <c r="D135" s="51"/>
      <c r="E135" s="51"/>
      <c r="F135" s="51" t="s">
        <v>512</v>
      </c>
      <c r="G135" s="51" t="s">
        <v>513</v>
      </c>
      <c r="H135" s="51"/>
      <c r="I135" s="51"/>
      <c r="J135" s="51"/>
      <c r="K135" s="51"/>
      <c r="L135" s="51"/>
      <c r="M135" s="51"/>
      <c r="N135" s="51"/>
      <c r="O135" s="51"/>
      <c r="P135" s="51"/>
      <c r="Q135" s="51"/>
      <c r="R135" s="51"/>
      <c r="S135" s="51"/>
      <c r="T135" s="51"/>
      <c r="U135" s="51"/>
      <c r="V135" s="51"/>
      <c r="W135" s="51"/>
      <c r="X135" s="51"/>
      <c r="Y135" s="51"/>
      <c r="Z135" s="51"/>
      <c r="AA135" s="51"/>
    </row>
    <row r="136" spans="1:27" ht="47">
      <c r="A136" s="53" t="s">
        <v>493</v>
      </c>
      <c r="B136" s="50" t="s">
        <v>514</v>
      </c>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row>
    <row r="137" spans="1:27" ht="35.5">
      <c r="A137" s="53" t="s">
        <v>493</v>
      </c>
      <c r="B137" s="50" t="s">
        <v>515</v>
      </c>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row>
    <row r="138" spans="1:27" ht="35.5">
      <c r="A138" s="53" t="s">
        <v>493</v>
      </c>
      <c r="B138" s="50" t="s">
        <v>516</v>
      </c>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row>
    <row r="139" spans="1:27" ht="35.5">
      <c r="A139" s="53" t="s">
        <v>493</v>
      </c>
      <c r="B139" s="50" t="s">
        <v>517</v>
      </c>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row>
    <row r="140" spans="1:27" ht="47">
      <c r="A140" s="53" t="s">
        <v>493</v>
      </c>
      <c r="B140" s="50" t="s">
        <v>518</v>
      </c>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row>
    <row r="141" spans="1:27" ht="35.5">
      <c r="A141" s="53" t="s">
        <v>493</v>
      </c>
      <c r="B141" s="50" t="s">
        <v>519</v>
      </c>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row>
    <row r="142" spans="1:27" ht="24">
      <c r="A142" s="53" t="s">
        <v>493</v>
      </c>
      <c r="B142" s="50" t="s">
        <v>521</v>
      </c>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row>
    <row r="143" spans="1:27" ht="58.5">
      <c r="A143" s="53" t="s">
        <v>493</v>
      </c>
      <c r="B143" s="50" t="s">
        <v>523</v>
      </c>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row>
    <row r="144" spans="1:27" ht="58.5">
      <c r="A144" s="53" t="s">
        <v>493</v>
      </c>
      <c r="B144" s="50" t="s">
        <v>524</v>
      </c>
      <c r="C144" s="51"/>
      <c r="D144" s="51"/>
      <c r="E144" s="51" t="s">
        <v>525</v>
      </c>
      <c r="F144" s="51"/>
      <c r="G144" s="51"/>
      <c r="H144" s="51"/>
      <c r="I144" s="51"/>
      <c r="J144" s="51"/>
      <c r="K144" s="51" t="s">
        <v>526</v>
      </c>
      <c r="L144" s="51"/>
      <c r="M144" s="51"/>
      <c r="N144" s="51"/>
      <c r="O144" s="51"/>
      <c r="P144" s="51"/>
      <c r="Q144" s="51"/>
      <c r="R144" s="51"/>
      <c r="S144" s="51"/>
      <c r="T144" s="51"/>
      <c r="U144" s="51"/>
      <c r="V144" s="51"/>
      <c r="W144" s="51"/>
      <c r="X144" s="51"/>
      <c r="Y144" s="51"/>
      <c r="Z144" s="51"/>
      <c r="AA144" s="51"/>
    </row>
    <row r="145" spans="1:27" ht="35.5">
      <c r="A145" s="53" t="s">
        <v>532</v>
      </c>
      <c r="B145" s="50" t="s">
        <v>533</v>
      </c>
      <c r="C145" s="51"/>
      <c r="D145" s="51"/>
      <c r="E145" s="51" t="s">
        <v>525</v>
      </c>
      <c r="F145" s="51"/>
      <c r="G145" s="51"/>
      <c r="H145" s="51"/>
      <c r="I145" s="51"/>
      <c r="J145" s="51"/>
      <c r="K145" s="51"/>
      <c r="L145" s="51"/>
      <c r="M145" s="51"/>
      <c r="N145" s="51"/>
      <c r="O145" s="51"/>
      <c r="P145" s="51"/>
      <c r="Q145" s="51"/>
      <c r="R145" s="51"/>
      <c r="S145" s="51"/>
      <c r="T145" s="51"/>
      <c r="U145" s="51"/>
      <c r="V145" s="51"/>
      <c r="W145" s="51"/>
      <c r="X145" s="51"/>
      <c r="Y145" s="51"/>
      <c r="Z145" s="51"/>
      <c r="AA145" s="51"/>
    </row>
    <row r="146" spans="1:27" ht="58.5">
      <c r="A146" s="53" t="s">
        <v>493</v>
      </c>
      <c r="B146" s="50" t="s">
        <v>534</v>
      </c>
      <c r="C146" s="51"/>
      <c r="D146" s="51"/>
      <c r="E146" s="51" t="s">
        <v>535</v>
      </c>
      <c r="F146" s="51" t="s">
        <v>536</v>
      </c>
      <c r="G146" s="51" t="s">
        <v>537</v>
      </c>
      <c r="H146" s="51"/>
      <c r="I146" s="51"/>
      <c r="J146" s="51"/>
      <c r="K146" s="51" t="s">
        <v>539</v>
      </c>
      <c r="L146" s="51"/>
      <c r="M146" s="51"/>
      <c r="N146" s="51"/>
      <c r="O146" s="51"/>
      <c r="P146" s="51"/>
      <c r="Q146" s="51"/>
      <c r="R146" s="51"/>
      <c r="S146" s="51"/>
      <c r="T146" s="51"/>
      <c r="U146" s="51"/>
      <c r="V146" s="51"/>
      <c r="W146" s="51"/>
      <c r="X146" s="51"/>
      <c r="Y146" s="51"/>
      <c r="Z146" s="51"/>
      <c r="AA146" s="51"/>
    </row>
    <row r="147" spans="1:27" ht="35.5">
      <c r="A147" s="53" t="s">
        <v>493</v>
      </c>
      <c r="B147" s="50" t="s">
        <v>540</v>
      </c>
      <c r="C147" s="51" t="s">
        <v>540</v>
      </c>
      <c r="D147" s="51"/>
      <c r="E147" s="51" t="s">
        <v>541</v>
      </c>
      <c r="F147" s="51" t="s">
        <v>542</v>
      </c>
      <c r="G147" s="51" t="s">
        <v>543</v>
      </c>
      <c r="H147" s="51"/>
      <c r="I147" s="51"/>
      <c r="J147" s="51"/>
      <c r="K147" s="51" t="s">
        <v>544</v>
      </c>
      <c r="L147" s="51"/>
      <c r="M147" s="51"/>
      <c r="N147" s="51"/>
      <c r="O147" s="51"/>
      <c r="P147" s="51"/>
      <c r="Q147" s="51"/>
      <c r="R147" s="51"/>
      <c r="S147" s="51"/>
      <c r="T147" s="51"/>
      <c r="U147" s="51"/>
      <c r="V147" s="51"/>
      <c r="W147" s="51"/>
      <c r="X147" s="51"/>
      <c r="Y147" s="51"/>
      <c r="Z147" s="51"/>
      <c r="AA147" s="51"/>
    </row>
    <row r="148" spans="1:27" ht="58.5">
      <c r="A148" s="53" t="s">
        <v>546</v>
      </c>
      <c r="B148" s="50" t="s">
        <v>547</v>
      </c>
      <c r="C148" s="51"/>
      <c r="D148" s="51"/>
      <c r="E148" s="51" t="s">
        <v>548</v>
      </c>
      <c r="F148" s="51"/>
      <c r="G148" s="51"/>
      <c r="H148" s="51"/>
      <c r="I148" s="51"/>
      <c r="J148" s="51"/>
      <c r="K148" s="51" t="s">
        <v>549</v>
      </c>
      <c r="L148" s="51"/>
      <c r="M148" s="51"/>
      <c r="N148" s="51"/>
      <c r="O148" s="51"/>
      <c r="P148" s="51"/>
      <c r="Q148" s="51"/>
      <c r="R148" s="51"/>
      <c r="S148" s="51"/>
      <c r="T148" s="51"/>
      <c r="U148" s="51"/>
      <c r="V148" s="51"/>
      <c r="W148" s="51"/>
      <c r="X148" s="51"/>
      <c r="Y148" s="51"/>
      <c r="Z148" s="51"/>
      <c r="AA148" s="51"/>
    </row>
    <row r="149" spans="1:27" ht="35.5">
      <c r="A149" s="53" t="s">
        <v>553</v>
      </c>
      <c r="B149" s="50" t="s">
        <v>554</v>
      </c>
      <c r="C149" s="51"/>
      <c r="D149" s="51"/>
      <c r="E149" s="51"/>
      <c r="F149" s="51" t="s">
        <v>555</v>
      </c>
      <c r="G149" s="51"/>
      <c r="H149" s="51"/>
      <c r="I149" s="51"/>
      <c r="J149" s="51"/>
      <c r="K149" s="51"/>
      <c r="L149" s="51"/>
      <c r="M149" s="51"/>
      <c r="N149" s="51"/>
      <c r="O149" s="51"/>
      <c r="P149" s="51"/>
      <c r="Q149" s="51"/>
      <c r="R149" s="51"/>
      <c r="S149" s="51"/>
      <c r="T149" s="51"/>
      <c r="U149" s="51"/>
      <c r="V149" s="51"/>
      <c r="W149" s="51"/>
      <c r="X149" s="51"/>
      <c r="Y149" s="51"/>
      <c r="Z149" s="51"/>
      <c r="AA149" s="51"/>
    </row>
    <row r="150" spans="1:27" ht="93">
      <c r="A150" s="53" t="s">
        <v>546</v>
      </c>
      <c r="B150" s="50" t="s">
        <v>560</v>
      </c>
      <c r="C150" s="51"/>
      <c r="D150" s="51"/>
      <c r="E150" s="51" t="s">
        <v>561</v>
      </c>
      <c r="F150" s="51"/>
      <c r="G150" s="51"/>
      <c r="H150" s="51"/>
      <c r="I150" s="51"/>
      <c r="J150" s="51"/>
      <c r="K150" s="51" t="s">
        <v>562</v>
      </c>
      <c r="L150" s="51"/>
      <c r="M150" s="51"/>
      <c r="N150" s="51"/>
      <c r="O150" s="51"/>
      <c r="P150" s="51"/>
      <c r="Q150" s="51"/>
      <c r="R150" s="51"/>
      <c r="S150" s="51"/>
      <c r="T150" s="51"/>
      <c r="U150" s="51"/>
      <c r="V150" s="51"/>
      <c r="W150" s="51"/>
      <c r="X150" s="51"/>
      <c r="Y150" s="51"/>
      <c r="Z150" s="51"/>
      <c r="AA150" s="51"/>
    </row>
    <row r="151" spans="1:27" ht="93">
      <c r="A151" s="53" t="s">
        <v>567</v>
      </c>
      <c r="B151" s="50" t="s">
        <v>568</v>
      </c>
      <c r="C151" s="51"/>
      <c r="D151" s="51"/>
      <c r="E151" s="51" t="s">
        <v>561</v>
      </c>
      <c r="F151" s="51"/>
      <c r="G151" s="51"/>
      <c r="H151" s="51"/>
      <c r="I151" s="51"/>
      <c r="J151" s="51"/>
      <c r="K151" s="51" t="s">
        <v>562</v>
      </c>
      <c r="L151" s="51"/>
      <c r="M151" s="51"/>
      <c r="N151" s="51"/>
      <c r="O151" s="51"/>
      <c r="P151" s="51"/>
      <c r="Q151" s="51"/>
      <c r="R151" s="51"/>
      <c r="S151" s="51"/>
      <c r="T151" s="51"/>
      <c r="U151" s="51"/>
      <c r="V151" s="51"/>
      <c r="W151" s="51"/>
      <c r="X151" s="51"/>
      <c r="Y151" s="51"/>
      <c r="Z151" s="51"/>
      <c r="AA151" s="51"/>
    </row>
    <row r="152" spans="1:27" ht="93">
      <c r="A152" s="53" t="s">
        <v>546</v>
      </c>
      <c r="B152" s="50" t="s">
        <v>569</v>
      </c>
      <c r="C152" s="51"/>
      <c r="D152" s="51"/>
      <c r="E152" s="51" t="s">
        <v>561</v>
      </c>
      <c r="F152" s="51"/>
      <c r="G152" s="51"/>
      <c r="H152" s="51"/>
      <c r="I152" s="51"/>
      <c r="J152" s="51"/>
      <c r="K152" s="51" t="s">
        <v>562</v>
      </c>
      <c r="L152" s="51"/>
      <c r="M152" s="51"/>
      <c r="N152" s="51"/>
      <c r="O152" s="51"/>
      <c r="P152" s="51"/>
      <c r="Q152" s="51"/>
      <c r="R152" s="51"/>
      <c r="S152" s="51"/>
      <c r="T152" s="51"/>
      <c r="U152" s="51"/>
      <c r="V152" s="51"/>
      <c r="W152" s="51"/>
      <c r="X152" s="51"/>
      <c r="Y152" s="51"/>
      <c r="Z152" s="51"/>
      <c r="AA152" s="51"/>
    </row>
    <row r="153" spans="1:27" ht="47">
      <c r="A153" s="53" t="s">
        <v>546</v>
      </c>
      <c r="B153" s="50" t="s">
        <v>571</v>
      </c>
      <c r="C153" s="51"/>
      <c r="D153" s="51"/>
      <c r="E153" s="51" t="s">
        <v>572</v>
      </c>
      <c r="F153" s="51"/>
      <c r="G153" s="51"/>
      <c r="H153" s="51"/>
      <c r="I153" s="51"/>
      <c r="J153" s="51"/>
      <c r="K153" s="51" t="s">
        <v>573</v>
      </c>
      <c r="L153" s="51"/>
      <c r="M153" s="51"/>
      <c r="N153" s="51"/>
      <c r="O153" s="51"/>
      <c r="P153" s="51"/>
      <c r="Q153" s="51"/>
      <c r="R153" s="51"/>
      <c r="S153" s="51"/>
      <c r="T153" s="51"/>
      <c r="U153" s="51"/>
      <c r="V153" s="51"/>
      <c r="W153" s="51"/>
      <c r="X153" s="51"/>
      <c r="Y153" s="51"/>
      <c r="Z153" s="51"/>
      <c r="AA153" s="51"/>
    </row>
    <row r="154" spans="1:27" ht="70">
      <c r="A154" s="53" t="s">
        <v>546</v>
      </c>
      <c r="B154" s="50" t="s">
        <v>577</v>
      </c>
      <c r="C154" s="51"/>
      <c r="D154" s="51"/>
      <c r="E154" s="51" t="s">
        <v>578</v>
      </c>
      <c r="F154" s="51"/>
      <c r="G154" s="51"/>
      <c r="H154" s="51"/>
      <c r="I154" s="51"/>
      <c r="J154" s="51"/>
      <c r="K154" s="51" t="s">
        <v>579</v>
      </c>
      <c r="L154" s="51"/>
      <c r="M154" s="51"/>
      <c r="N154" s="51"/>
      <c r="O154" s="51"/>
      <c r="P154" s="51"/>
      <c r="Q154" s="51"/>
      <c r="R154" s="51"/>
      <c r="S154" s="51"/>
      <c r="T154" s="51"/>
      <c r="U154" s="51"/>
      <c r="V154" s="51"/>
      <c r="W154" s="51"/>
      <c r="X154" s="51"/>
      <c r="Y154" s="51"/>
      <c r="Z154" s="51"/>
      <c r="AA154" s="51"/>
    </row>
    <row r="155" spans="1:27" ht="35.5">
      <c r="A155" s="53" t="s">
        <v>581</v>
      </c>
      <c r="B155" s="50" t="s">
        <v>583</v>
      </c>
      <c r="C155" s="51"/>
      <c r="D155" s="51"/>
      <c r="E155" s="51" t="s">
        <v>535</v>
      </c>
      <c r="F155" s="51"/>
      <c r="G155" s="51"/>
      <c r="H155" s="51"/>
      <c r="I155" s="51"/>
      <c r="J155" s="51"/>
      <c r="K155" s="51"/>
      <c r="L155" s="51"/>
      <c r="M155" s="51"/>
      <c r="N155" s="51"/>
      <c r="O155" s="51"/>
      <c r="P155" s="51"/>
      <c r="Q155" s="51"/>
      <c r="R155" s="51"/>
      <c r="S155" s="51"/>
      <c r="T155" s="51"/>
      <c r="U155" s="51"/>
      <c r="V155" s="51"/>
      <c r="W155" s="51"/>
      <c r="X155" s="51"/>
      <c r="Y155" s="51"/>
      <c r="Z155" s="51"/>
      <c r="AA155" s="51"/>
    </row>
    <row r="156" spans="1:27" ht="35.5">
      <c r="A156" s="53" t="s">
        <v>581</v>
      </c>
      <c r="B156" s="50" t="s">
        <v>586</v>
      </c>
      <c r="C156" s="51"/>
      <c r="D156" s="51"/>
      <c r="E156" s="51" t="s">
        <v>535</v>
      </c>
      <c r="F156" s="51"/>
      <c r="G156" s="51"/>
      <c r="H156" s="51"/>
      <c r="I156" s="51"/>
      <c r="J156" s="51"/>
      <c r="K156" s="51"/>
      <c r="L156" s="51"/>
      <c r="M156" s="51"/>
      <c r="N156" s="51"/>
      <c r="O156" s="51"/>
      <c r="P156" s="51"/>
      <c r="Q156" s="51"/>
      <c r="R156" s="51"/>
      <c r="S156" s="51"/>
      <c r="T156" s="51"/>
      <c r="U156" s="51"/>
      <c r="V156" s="51"/>
      <c r="W156" s="51"/>
      <c r="X156" s="51"/>
      <c r="Y156" s="51"/>
      <c r="Z156" s="51"/>
      <c r="AA156" s="51"/>
    </row>
    <row r="157" spans="1:27" ht="58.5">
      <c r="A157" s="53" t="s">
        <v>546</v>
      </c>
      <c r="B157" s="50" t="s">
        <v>587</v>
      </c>
      <c r="C157" s="51"/>
      <c r="D157" s="51"/>
      <c r="E157" s="51" t="s">
        <v>588</v>
      </c>
      <c r="F157" s="51" t="s">
        <v>589</v>
      </c>
      <c r="G157" s="51"/>
      <c r="H157" s="51"/>
      <c r="I157" s="51"/>
      <c r="J157" s="51"/>
      <c r="K157" s="51" t="s">
        <v>590</v>
      </c>
      <c r="L157" s="51"/>
      <c r="M157" s="51"/>
      <c r="N157" s="51"/>
      <c r="O157" s="51"/>
      <c r="P157" s="51"/>
      <c r="Q157" s="51"/>
      <c r="R157" s="51"/>
      <c r="S157" s="51"/>
      <c r="T157" s="51"/>
      <c r="U157" s="51"/>
      <c r="V157" s="51"/>
      <c r="W157" s="51"/>
      <c r="X157" s="51"/>
      <c r="Y157" s="51"/>
      <c r="Z157" s="51"/>
      <c r="AA157" s="51"/>
    </row>
    <row r="158" spans="1:27" ht="24">
      <c r="A158" s="53" t="s">
        <v>546</v>
      </c>
      <c r="B158" s="50" t="s">
        <v>591</v>
      </c>
      <c r="C158" s="51"/>
      <c r="D158" s="51"/>
      <c r="E158" s="51" t="s">
        <v>535</v>
      </c>
      <c r="F158" s="51"/>
      <c r="G158" s="51"/>
      <c r="H158" s="51"/>
      <c r="I158" s="51"/>
      <c r="J158" s="51"/>
      <c r="K158" s="51"/>
      <c r="L158" s="51"/>
      <c r="M158" s="51"/>
      <c r="N158" s="51"/>
      <c r="O158" s="51"/>
      <c r="P158" s="51"/>
      <c r="Q158" s="51"/>
      <c r="R158" s="51"/>
      <c r="S158" s="51"/>
      <c r="T158" s="51"/>
      <c r="U158" s="51"/>
      <c r="V158" s="51"/>
      <c r="W158" s="51"/>
      <c r="X158" s="51"/>
      <c r="Y158" s="51"/>
      <c r="Z158" s="51"/>
      <c r="AA158" s="51"/>
    </row>
    <row r="159" spans="1:27" ht="70">
      <c r="A159" s="53" t="s">
        <v>592</v>
      </c>
      <c r="B159" s="50" t="s">
        <v>593</v>
      </c>
      <c r="C159" s="51"/>
      <c r="D159" s="51" t="s">
        <v>594</v>
      </c>
      <c r="E159" s="51" t="s">
        <v>595</v>
      </c>
      <c r="F159" s="51"/>
      <c r="G159" s="51"/>
      <c r="H159" s="51"/>
      <c r="I159" s="51"/>
      <c r="J159" s="51"/>
      <c r="K159" s="51" t="s">
        <v>596</v>
      </c>
      <c r="L159" s="51"/>
      <c r="M159" s="51"/>
      <c r="N159" s="51"/>
      <c r="O159" s="51"/>
      <c r="P159" s="51"/>
      <c r="Q159" s="51"/>
      <c r="R159" s="51"/>
      <c r="S159" s="51"/>
      <c r="T159" s="51"/>
      <c r="U159" s="51"/>
      <c r="V159" s="51"/>
      <c r="W159" s="51"/>
      <c r="X159" s="51"/>
      <c r="Y159" s="51"/>
      <c r="Z159" s="51"/>
      <c r="AA159" s="51"/>
    </row>
    <row r="160" spans="1:27" ht="116">
      <c r="A160" s="53" t="s">
        <v>592</v>
      </c>
      <c r="B160" s="50" t="s">
        <v>597</v>
      </c>
      <c r="C160" s="51"/>
      <c r="D160" s="51"/>
      <c r="E160" s="51" t="s">
        <v>595</v>
      </c>
      <c r="F160" s="51"/>
      <c r="G160" s="51"/>
      <c r="H160" s="51"/>
      <c r="I160" s="51"/>
      <c r="J160" s="51"/>
      <c r="K160" s="51"/>
      <c r="L160" s="51"/>
      <c r="M160" s="51"/>
      <c r="N160" s="51"/>
      <c r="O160" s="51"/>
      <c r="P160" s="51"/>
      <c r="Q160" s="51"/>
      <c r="R160" s="51"/>
      <c r="S160" s="51"/>
      <c r="T160" s="51"/>
      <c r="U160" s="51"/>
      <c r="V160" s="51"/>
      <c r="W160" s="51"/>
      <c r="X160" s="51"/>
      <c r="Y160" s="51"/>
      <c r="Z160" s="51"/>
      <c r="AA160" s="51"/>
    </row>
    <row r="161" spans="1:27" ht="14.5">
      <c r="A161" s="53" t="s">
        <v>487</v>
      </c>
      <c r="B161" s="50" t="s">
        <v>599</v>
      </c>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row>
    <row r="162" spans="1:27" ht="14.5">
      <c r="A162" s="53" t="s">
        <v>487</v>
      </c>
      <c r="B162" s="50" t="s">
        <v>600</v>
      </c>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row>
    <row r="163" spans="1:27" ht="47">
      <c r="A163" s="53" t="s">
        <v>487</v>
      </c>
      <c r="B163" s="50" t="s">
        <v>601</v>
      </c>
      <c r="C163" s="51"/>
      <c r="D163" s="51"/>
      <c r="E163" s="51" t="s">
        <v>602</v>
      </c>
      <c r="F163" s="51"/>
      <c r="G163" s="51"/>
      <c r="H163" s="51"/>
      <c r="I163" s="51"/>
      <c r="J163" s="51"/>
      <c r="K163" s="51" t="s">
        <v>603</v>
      </c>
      <c r="L163" s="51"/>
      <c r="M163" s="51"/>
      <c r="N163" s="51"/>
      <c r="O163" s="51"/>
      <c r="P163" s="51"/>
      <c r="Q163" s="51"/>
      <c r="R163" s="51"/>
      <c r="S163" s="51"/>
      <c r="T163" s="51"/>
      <c r="U163" s="51"/>
      <c r="V163" s="51"/>
      <c r="W163" s="51"/>
      <c r="X163" s="51"/>
      <c r="Y163" s="51"/>
      <c r="Z163" s="51"/>
      <c r="AA163" s="51"/>
    </row>
    <row r="164" spans="1:27" ht="14.5">
      <c r="A164" s="53" t="s">
        <v>487</v>
      </c>
      <c r="B164" s="50" t="s">
        <v>604</v>
      </c>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row>
    <row r="165" spans="1:27" ht="24">
      <c r="A165" s="53" t="s">
        <v>487</v>
      </c>
      <c r="B165" s="50" t="s">
        <v>605</v>
      </c>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row>
    <row r="166" spans="1:27" ht="24">
      <c r="A166" s="53" t="s">
        <v>487</v>
      </c>
      <c r="B166" s="50" t="s">
        <v>606</v>
      </c>
      <c r="C166" s="51"/>
      <c r="D166" s="51"/>
      <c r="E166" s="51"/>
      <c r="F166" s="51" t="s">
        <v>607</v>
      </c>
      <c r="G166" s="51"/>
      <c r="H166" s="51"/>
      <c r="I166" s="51"/>
      <c r="J166" s="51"/>
      <c r="K166" s="51"/>
      <c r="L166" s="51"/>
      <c r="M166" s="51"/>
      <c r="N166" s="51"/>
      <c r="O166" s="51"/>
      <c r="P166" s="51"/>
      <c r="Q166" s="51"/>
      <c r="R166" s="51"/>
      <c r="S166" s="51"/>
      <c r="T166" s="51"/>
      <c r="U166" s="51"/>
      <c r="V166" s="51"/>
      <c r="W166" s="51"/>
      <c r="X166" s="51"/>
      <c r="Y166" s="51"/>
      <c r="Z166" s="51"/>
      <c r="AA166" s="51"/>
    </row>
    <row r="167" spans="1:27" ht="35.5">
      <c r="A167" s="53" t="s">
        <v>487</v>
      </c>
      <c r="B167" s="50" t="s">
        <v>608</v>
      </c>
      <c r="C167" s="51"/>
      <c r="D167" s="51"/>
      <c r="E167" s="51"/>
      <c r="F167" s="51" t="s">
        <v>608</v>
      </c>
      <c r="G167" s="51"/>
      <c r="H167" s="51"/>
      <c r="I167" s="51"/>
      <c r="J167" s="51"/>
      <c r="K167" s="51"/>
      <c r="L167" s="51"/>
      <c r="M167" s="51"/>
      <c r="N167" s="51"/>
      <c r="O167" s="51"/>
      <c r="P167" s="51"/>
      <c r="Q167" s="51"/>
      <c r="R167" s="51"/>
      <c r="S167" s="51"/>
      <c r="T167" s="51"/>
      <c r="U167" s="51"/>
      <c r="V167" s="51"/>
      <c r="W167" s="51"/>
      <c r="X167" s="51"/>
      <c r="Y167" s="51"/>
      <c r="Z167" s="51"/>
      <c r="AA167" s="51"/>
    </row>
    <row r="168" spans="1:27" ht="47">
      <c r="A168" s="53" t="s">
        <v>487</v>
      </c>
      <c r="B168" s="50" t="s">
        <v>609</v>
      </c>
      <c r="C168" s="51"/>
      <c r="D168" s="51"/>
      <c r="E168" s="51"/>
      <c r="F168" s="51" t="s">
        <v>609</v>
      </c>
      <c r="G168" s="51"/>
      <c r="H168" s="51"/>
      <c r="I168" s="51"/>
      <c r="J168" s="51"/>
      <c r="K168" s="51"/>
      <c r="L168" s="51"/>
      <c r="M168" s="51"/>
      <c r="N168" s="51"/>
      <c r="O168" s="51"/>
      <c r="P168" s="51"/>
      <c r="Q168" s="51"/>
      <c r="R168" s="51"/>
      <c r="S168" s="51"/>
      <c r="T168" s="51"/>
      <c r="U168" s="51"/>
      <c r="V168" s="51"/>
      <c r="W168" s="51"/>
      <c r="X168" s="51"/>
      <c r="Y168" s="51"/>
      <c r="Z168" s="51"/>
      <c r="AA168" s="51"/>
    </row>
    <row r="169" spans="1:27" ht="24">
      <c r="A169" s="53" t="s">
        <v>487</v>
      </c>
      <c r="B169" s="50" t="s">
        <v>610</v>
      </c>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row>
    <row r="170" spans="1:27" ht="24">
      <c r="A170" s="53" t="s">
        <v>487</v>
      </c>
      <c r="B170" s="50" t="s">
        <v>611</v>
      </c>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row>
    <row r="171" spans="1:27" ht="58.5">
      <c r="A171" s="53" t="s">
        <v>487</v>
      </c>
      <c r="B171" s="50" t="s">
        <v>612</v>
      </c>
      <c r="C171" s="51"/>
      <c r="D171" s="51"/>
      <c r="E171" s="51"/>
      <c r="F171" s="51" t="s">
        <v>613</v>
      </c>
      <c r="G171" s="51"/>
      <c r="H171" s="51"/>
      <c r="I171" s="51"/>
      <c r="J171" s="51"/>
      <c r="K171" s="51"/>
      <c r="L171" s="51"/>
      <c r="M171" s="51"/>
      <c r="N171" s="51"/>
      <c r="O171" s="51"/>
      <c r="P171" s="51"/>
      <c r="Q171" s="51"/>
      <c r="R171" s="51"/>
      <c r="S171" s="51"/>
      <c r="T171" s="51"/>
      <c r="U171" s="51"/>
      <c r="V171" s="51"/>
      <c r="W171" s="51"/>
      <c r="X171" s="51"/>
      <c r="Y171" s="51"/>
      <c r="Z171" s="51"/>
      <c r="AA171" s="51"/>
    </row>
    <row r="172" spans="1:27" ht="47">
      <c r="A172" s="53" t="s">
        <v>487</v>
      </c>
      <c r="B172" s="50" t="s">
        <v>614</v>
      </c>
      <c r="C172" s="51"/>
      <c r="D172" s="51"/>
      <c r="E172" s="51"/>
      <c r="F172" s="51" t="s">
        <v>615</v>
      </c>
      <c r="G172" s="51"/>
      <c r="H172" s="51"/>
      <c r="I172" s="51"/>
      <c r="J172" s="51"/>
      <c r="K172" s="51"/>
      <c r="L172" s="51"/>
      <c r="M172" s="51"/>
      <c r="N172" s="51"/>
      <c r="O172" s="51"/>
      <c r="P172" s="51"/>
      <c r="Q172" s="51"/>
      <c r="R172" s="51"/>
      <c r="S172" s="51"/>
      <c r="T172" s="51"/>
      <c r="U172" s="51"/>
      <c r="V172" s="51"/>
      <c r="W172" s="51"/>
      <c r="X172" s="51"/>
      <c r="Y172" s="51"/>
      <c r="Z172" s="51"/>
      <c r="AA172" s="51"/>
    </row>
    <row r="173" spans="1:27" ht="24">
      <c r="A173" s="53" t="s">
        <v>487</v>
      </c>
      <c r="B173" s="50" t="s">
        <v>616</v>
      </c>
      <c r="C173" s="51"/>
      <c r="D173" s="51"/>
      <c r="E173" s="51"/>
      <c r="F173" s="51" t="s">
        <v>616</v>
      </c>
      <c r="G173" s="51"/>
      <c r="H173" s="51"/>
      <c r="I173" s="51"/>
      <c r="J173" s="51"/>
      <c r="K173" s="51"/>
      <c r="L173" s="51"/>
      <c r="M173" s="51"/>
      <c r="N173" s="51"/>
      <c r="O173" s="51"/>
      <c r="P173" s="51"/>
      <c r="Q173" s="51"/>
      <c r="R173" s="51"/>
      <c r="S173" s="51"/>
      <c r="T173" s="51"/>
      <c r="U173" s="51"/>
      <c r="V173" s="51"/>
      <c r="W173" s="51"/>
      <c r="X173" s="51"/>
      <c r="Y173" s="51"/>
      <c r="Z173" s="51"/>
      <c r="AA173" s="51"/>
    </row>
    <row r="174" spans="1:27" ht="24">
      <c r="A174" s="53" t="s">
        <v>487</v>
      </c>
      <c r="B174" s="50" t="s">
        <v>617</v>
      </c>
      <c r="C174" s="51"/>
      <c r="D174" s="51"/>
      <c r="E174" s="51"/>
      <c r="F174" s="51" t="s">
        <v>618</v>
      </c>
      <c r="G174" s="51"/>
      <c r="H174" s="51"/>
      <c r="I174" s="51"/>
      <c r="J174" s="51"/>
      <c r="K174" s="51"/>
      <c r="L174" s="51"/>
      <c r="M174" s="51"/>
      <c r="N174" s="51"/>
      <c r="O174" s="51"/>
      <c r="P174" s="51"/>
      <c r="Q174" s="51"/>
      <c r="R174" s="51"/>
      <c r="S174" s="51"/>
      <c r="T174" s="51"/>
      <c r="U174" s="51"/>
      <c r="V174" s="51"/>
      <c r="W174" s="51"/>
      <c r="X174" s="51"/>
      <c r="Y174" s="51"/>
      <c r="Z174" s="51"/>
      <c r="AA174" s="51"/>
    </row>
    <row r="175" spans="1:27" ht="24">
      <c r="A175" s="53" t="s">
        <v>487</v>
      </c>
      <c r="B175" s="50" t="s">
        <v>619</v>
      </c>
      <c r="C175" s="51"/>
      <c r="D175" s="51"/>
      <c r="E175" s="51"/>
      <c r="F175" s="51" t="s">
        <v>620</v>
      </c>
      <c r="G175" s="51"/>
      <c r="H175" s="51"/>
      <c r="I175" s="51"/>
      <c r="J175" s="51"/>
      <c r="K175" s="51"/>
      <c r="L175" s="51"/>
      <c r="M175" s="51"/>
      <c r="N175" s="51"/>
      <c r="O175" s="51"/>
      <c r="P175" s="51"/>
      <c r="Q175" s="51"/>
      <c r="R175" s="51"/>
      <c r="S175" s="51"/>
      <c r="T175" s="51"/>
      <c r="U175" s="51"/>
      <c r="V175" s="51"/>
      <c r="W175" s="51"/>
      <c r="X175" s="51"/>
      <c r="Y175" s="51"/>
      <c r="Z175" s="51"/>
      <c r="AA175" s="51"/>
    </row>
    <row r="176" spans="1:27" ht="14.5">
      <c r="A176" s="53" t="s">
        <v>487</v>
      </c>
      <c r="B176" s="50" t="s">
        <v>621</v>
      </c>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row>
    <row r="177" spans="1:27" ht="24">
      <c r="A177" s="53" t="s">
        <v>487</v>
      </c>
      <c r="B177" s="50" t="s">
        <v>622</v>
      </c>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row>
    <row r="178" spans="1:27" ht="81.5">
      <c r="A178" s="53" t="s">
        <v>487</v>
      </c>
      <c r="B178" s="50" t="s">
        <v>623</v>
      </c>
      <c r="C178" s="51" t="s">
        <v>624</v>
      </c>
      <c r="D178" s="51"/>
      <c r="E178" s="51" t="s">
        <v>625</v>
      </c>
      <c r="F178" s="51" t="s">
        <v>626</v>
      </c>
      <c r="G178" s="51" t="s">
        <v>627</v>
      </c>
      <c r="H178" s="51"/>
      <c r="I178" s="51"/>
      <c r="J178" s="51"/>
      <c r="K178" s="51"/>
      <c r="L178" s="51"/>
      <c r="M178" s="51"/>
      <c r="N178" s="51"/>
      <c r="O178" s="51"/>
      <c r="P178" s="51"/>
      <c r="Q178" s="51"/>
      <c r="R178" s="51"/>
      <c r="S178" s="51"/>
      <c r="T178" s="51"/>
      <c r="U178" s="51"/>
      <c r="V178" s="51"/>
      <c r="W178" s="51"/>
      <c r="X178" s="51"/>
      <c r="Y178" s="51"/>
      <c r="Z178" s="51"/>
      <c r="AA178" s="51"/>
    </row>
    <row r="179" spans="1:27" ht="24">
      <c r="A179" s="53" t="s">
        <v>487</v>
      </c>
      <c r="B179" s="50" t="s">
        <v>628</v>
      </c>
      <c r="C179" s="51"/>
      <c r="D179" s="51"/>
      <c r="E179" s="51"/>
      <c r="F179" s="51" t="s">
        <v>629</v>
      </c>
      <c r="G179" s="51"/>
      <c r="H179" s="51"/>
      <c r="I179" s="51"/>
      <c r="J179" s="51"/>
      <c r="K179" s="51"/>
      <c r="L179" s="51"/>
      <c r="M179" s="51"/>
      <c r="N179" s="51"/>
      <c r="O179" s="51"/>
      <c r="P179" s="51"/>
      <c r="Q179" s="51"/>
      <c r="R179" s="51"/>
      <c r="S179" s="51"/>
      <c r="T179" s="51"/>
      <c r="U179" s="51"/>
      <c r="V179" s="51"/>
      <c r="W179" s="51"/>
      <c r="X179" s="51"/>
      <c r="Y179" s="51"/>
      <c r="Z179" s="51"/>
      <c r="AA179" s="51"/>
    </row>
    <row r="180" spans="1:27" ht="139">
      <c r="A180" s="53" t="s">
        <v>630</v>
      </c>
      <c r="B180" s="50" t="s">
        <v>631</v>
      </c>
      <c r="C180" s="51" t="s">
        <v>631</v>
      </c>
      <c r="D180" s="51"/>
      <c r="E180" s="51" t="s">
        <v>632</v>
      </c>
      <c r="F180" s="51" t="s">
        <v>633</v>
      </c>
      <c r="G180" s="51" t="s">
        <v>634</v>
      </c>
      <c r="H180" s="51"/>
      <c r="I180" s="51"/>
      <c r="J180" s="51"/>
      <c r="K180" s="51" t="s">
        <v>635</v>
      </c>
      <c r="L180" s="51"/>
      <c r="M180" s="51"/>
      <c r="N180" s="51"/>
      <c r="O180" s="51"/>
      <c r="P180" s="51"/>
      <c r="Q180" s="51"/>
      <c r="R180" s="51"/>
      <c r="S180" s="51"/>
      <c r="T180" s="51"/>
      <c r="U180" s="51"/>
      <c r="V180" s="51"/>
      <c r="W180" s="51"/>
      <c r="X180" s="51"/>
      <c r="Y180" s="51"/>
      <c r="Z180" s="51"/>
      <c r="AA180" s="51"/>
    </row>
    <row r="181" spans="1:27" ht="58.5">
      <c r="A181" s="53" t="s">
        <v>487</v>
      </c>
      <c r="B181" s="50" t="s">
        <v>636</v>
      </c>
      <c r="C181" s="51"/>
      <c r="D181" s="51"/>
      <c r="E181" s="51" t="s">
        <v>595</v>
      </c>
      <c r="F181" s="51"/>
      <c r="G181" s="51"/>
      <c r="H181" s="51"/>
      <c r="I181" s="51"/>
      <c r="J181" s="51"/>
      <c r="K181" s="51" t="s">
        <v>637</v>
      </c>
      <c r="L181" s="51"/>
      <c r="M181" s="51"/>
      <c r="N181" s="51"/>
      <c r="O181" s="51"/>
      <c r="P181" s="51"/>
      <c r="Q181" s="51"/>
      <c r="R181" s="51"/>
      <c r="S181" s="51"/>
      <c r="T181" s="51"/>
      <c r="U181" s="51"/>
      <c r="V181" s="51"/>
      <c r="W181" s="51"/>
      <c r="X181" s="51"/>
      <c r="Y181" s="51"/>
      <c r="Z181" s="51"/>
      <c r="AA181" s="51"/>
    </row>
    <row r="182" spans="1:27" ht="70">
      <c r="A182" s="53" t="s">
        <v>487</v>
      </c>
      <c r="B182" s="50" t="s">
        <v>638</v>
      </c>
      <c r="C182" s="51"/>
      <c r="D182" s="51"/>
      <c r="E182" s="51" t="s">
        <v>548</v>
      </c>
      <c r="F182" s="51"/>
      <c r="G182" s="51"/>
      <c r="H182" s="51"/>
      <c r="I182" s="51"/>
      <c r="J182" s="51"/>
      <c r="K182" s="51" t="s">
        <v>639</v>
      </c>
      <c r="L182" s="51"/>
      <c r="M182" s="51"/>
      <c r="N182" s="51"/>
      <c r="O182" s="51"/>
      <c r="P182" s="51"/>
      <c r="Q182" s="51"/>
      <c r="R182" s="51"/>
      <c r="S182" s="51"/>
      <c r="T182" s="51"/>
      <c r="U182" s="51"/>
      <c r="V182" s="51"/>
      <c r="W182" s="51"/>
      <c r="X182" s="51"/>
      <c r="Y182" s="51"/>
      <c r="Z182" s="51"/>
      <c r="AA182" s="51"/>
    </row>
    <row r="183" spans="1:27" ht="24">
      <c r="A183" s="53" t="s">
        <v>487</v>
      </c>
      <c r="B183" s="50" t="s">
        <v>640</v>
      </c>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row>
    <row r="184" spans="1:27" ht="35.5">
      <c r="A184" s="53" t="s">
        <v>487</v>
      </c>
      <c r="B184" s="50" t="s">
        <v>641</v>
      </c>
      <c r="C184" s="51"/>
      <c r="D184" s="51"/>
      <c r="E184" s="51"/>
      <c r="F184" s="51" t="s">
        <v>641</v>
      </c>
      <c r="G184" s="51"/>
      <c r="H184" s="51"/>
      <c r="I184" s="51"/>
      <c r="J184" s="51"/>
      <c r="K184" s="51"/>
      <c r="L184" s="51"/>
      <c r="M184" s="51"/>
      <c r="N184" s="51"/>
      <c r="O184" s="51"/>
      <c r="P184" s="51"/>
      <c r="Q184" s="51"/>
      <c r="R184" s="51"/>
      <c r="S184" s="51"/>
      <c r="T184" s="51"/>
      <c r="U184" s="51"/>
      <c r="V184" s="51"/>
      <c r="W184" s="51"/>
      <c r="X184" s="51"/>
      <c r="Y184" s="51"/>
      <c r="Z184" s="51"/>
      <c r="AA184" s="51"/>
    </row>
    <row r="185" spans="1:27" ht="58.5">
      <c r="A185" s="53" t="s">
        <v>546</v>
      </c>
      <c r="B185" s="50" t="s">
        <v>642</v>
      </c>
      <c r="C185" s="51"/>
      <c r="D185" s="51"/>
      <c r="E185" s="51" t="s">
        <v>588</v>
      </c>
      <c r="F185" s="51"/>
      <c r="G185" s="51"/>
      <c r="H185" s="51"/>
      <c r="I185" s="51"/>
      <c r="J185" s="51"/>
      <c r="K185" s="51" t="s">
        <v>590</v>
      </c>
      <c r="L185" s="51"/>
      <c r="M185" s="51"/>
      <c r="N185" s="51"/>
      <c r="O185" s="51"/>
      <c r="P185" s="51"/>
      <c r="Q185" s="51"/>
      <c r="R185" s="51"/>
      <c r="S185" s="51"/>
      <c r="T185" s="51"/>
      <c r="U185" s="51"/>
      <c r="V185" s="51"/>
      <c r="W185" s="51"/>
      <c r="X185" s="51"/>
      <c r="Y185" s="51"/>
      <c r="Z185" s="51"/>
      <c r="AA185" s="51"/>
    </row>
    <row r="186" spans="1:27" ht="35.5">
      <c r="A186" s="53" t="s">
        <v>493</v>
      </c>
      <c r="B186" s="50" t="s">
        <v>643</v>
      </c>
      <c r="C186" s="51"/>
      <c r="D186" s="51"/>
      <c r="E186" s="51"/>
      <c r="F186" s="51" t="s">
        <v>643</v>
      </c>
      <c r="G186" s="51"/>
      <c r="H186" s="51"/>
      <c r="I186" s="51"/>
      <c r="J186" s="51"/>
      <c r="K186" s="51"/>
      <c r="L186" s="51"/>
      <c r="M186" s="51"/>
      <c r="N186" s="51"/>
      <c r="O186" s="51"/>
      <c r="P186" s="51"/>
      <c r="Q186" s="51"/>
      <c r="R186" s="51"/>
      <c r="S186" s="51"/>
      <c r="T186" s="51"/>
      <c r="U186" s="51"/>
      <c r="V186" s="51"/>
      <c r="W186" s="51"/>
      <c r="X186" s="51"/>
      <c r="Y186" s="51"/>
      <c r="Z186" s="51"/>
      <c r="AA186" s="51"/>
    </row>
    <row r="187" spans="1:27" ht="47">
      <c r="A187" s="53" t="s">
        <v>567</v>
      </c>
      <c r="B187" s="50" t="s">
        <v>644</v>
      </c>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row>
    <row r="188" spans="1:27" ht="93">
      <c r="A188" s="53" t="s">
        <v>567</v>
      </c>
      <c r="B188" s="50" t="s">
        <v>645</v>
      </c>
      <c r="C188" s="51"/>
      <c r="D188" s="51"/>
      <c r="E188" s="51" t="s">
        <v>561</v>
      </c>
      <c r="F188" s="51"/>
      <c r="G188" s="51"/>
      <c r="H188" s="51"/>
      <c r="I188" s="51"/>
      <c r="J188" s="51"/>
      <c r="K188" s="51" t="s">
        <v>562</v>
      </c>
      <c r="L188" s="51"/>
      <c r="M188" s="51"/>
      <c r="N188" s="51"/>
      <c r="O188" s="51"/>
      <c r="P188" s="51"/>
      <c r="Q188" s="51"/>
      <c r="R188" s="51"/>
      <c r="S188" s="51"/>
      <c r="T188" s="51"/>
      <c r="U188" s="51"/>
      <c r="V188" s="51"/>
      <c r="W188" s="51"/>
      <c r="X188" s="51"/>
      <c r="Y188" s="51"/>
      <c r="Z188" s="51"/>
      <c r="AA188" s="51"/>
    </row>
    <row r="189" spans="1:27" ht="93">
      <c r="A189" s="53" t="s">
        <v>567</v>
      </c>
      <c r="B189" s="50" t="s">
        <v>646</v>
      </c>
      <c r="C189" s="51"/>
      <c r="D189" s="51"/>
      <c r="E189" s="51" t="s">
        <v>561</v>
      </c>
      <c r="F189" s="51"/>
      <c r="G189" s="51"/>
      <c r="H189" s="51"/>
      <c r="I189" s="51"/>
      <c r="J189" s="51"/>
      <c r="K189" s="51" t="s">
        <v>562</v>
      </c>
      <c r="L189" s="51"/>
      <c r="M189" s="51"/>
      <c r="N189" s="51"/>
      <c r="O189" s="51"/>
      <c r="P189" s="51"/>
      <c r="Q189" s="51"/>
      <c r="R189" s="51"/>
      <c r="S189" s="51"/>
      <c r="T189" s="51"/>
      <c r="U189" s="51"/>
      <c r="V189" s="51"/>
      <c r="W189" s="51"/>
      <c r="X189" s="51"/>
      <c r="Y189" s="51"/>
      <c r="Z189" s="51"/>
      <c r="AA189" s="51"/>
    </row>
    <row r="190" spans="1:27" ht="93">
      <c r="A190" s="53" t="s">
        <v>567</v>
      </c>
      <c r="B190" s="50" t="s">
        <v>647</v>
      </c>
      <c r="C190" s="51"/>
      <c r="D190" s="51"/>
      <c r="E190" s="51" t="s">
        <v>561</v>
      </c>
      <c r="F190" s="51"/>
      <c r="G190" s="51"/>
      <c r="H190" s="51"/>
      <c r="I190" s="51"/>
      <c r="J190" s="51"/>
      <c r="K190" s="51" t="s">
        <v>562</v>
      </c>
      <c r="L190" s="51"/>
      <c r="M190" s="51"/>
      <c r="N190" s="51"/>
      <c r="O190" s="51"/>
      <c r="P190" s="51"/>
      <c r="Q190" s="51"/>
      <c r="R190" s="51"/>
      <c r="S190" s="51"/>
      <c r="T190" s="51"/>
      <c r="U190" s="51"/>
      <c r="V190" s="51"/>
      <c r="W190" s="51"/>
      <c r="X190" s="51"/>
      <c r="Y190" s="51"/>
      <c r="Z190" s="51"/>
      <c r="AA190" s="51"/>
    </row>
    <row r="191" spans="1:27" ht="35.5">
      <c r="A191" s="53" t="s">
        <v>581</v>
      </c>
      <c r="B191" s="50" t="s">
        <v>648</v>
      </c>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row>
    <row r="192" spans="1:27" ht="81.5">
      <c r="A192" s="53" t="s">
        <v>546</v>
      </c>
      <c r="B192" s="50" t="s">
        <v>649</v>
      </c>
      <c r="C192" s="51"/>
      <c r="D192" s="51"/>
      <c r="E192" s="51" t="s">
        <v>650</v>
      </c>
      <c r="F192" s="51" t="s">
        <v>651</v>
      </c>
      <c r="G192" s="51"/>
      <c r="H192" s="51"/>
      <c r="I192" s="51"/>
      <c r="J192" s="51"/>
      <c r="K192" s="51" t="s">
        <v>652</v>
      </c>
      <c r="L192" s="51"/>
      <c r="M192" s="51"/>
      <c r="N192" s="51"/>
      <c r="O192" s="51"/>
      <c r="P192" s="51"/>
      <c r="Q192" s="51"/>
      <c r="R192" s="51"/>
      <c r="S192" s="51"/>
      <c r="T192" s="51"/>
      <c r="U192" s="51"/>
      <c r="V192" s="51"/>
      <c r="W192" s="51"/>
      <c r="X192" s="51"/>
      <c r="Y192" s="51"/>
      <c r="Z192" s="51"/>
      <c r="AA192" s="51"/>
    </row>
    <row r="193" spans="1:27" ht="58.5">
      <c r="A193" s="53" t="s">
        <v>112</v>
      </c>
      <c r="B193" s="50" t="s">
        <v>653</v>
      </c>
      <c r="C193" s="51"/>
      <c r="D193" s="51"/>
      <c r="E193" s="51" t="s">
        <v>653</v>
      </c>
      <c r="F193" s="51"/>
      <c r="G193" s="51"/>
      <c r="H193" s="51"/>
      <c r="I193" s="51"/>
      <c r="J193" s="51"/>
      <c r="K193" s="51" t="s">
        <v>654</v>
      </c>
      <c r="L193" s="51"/>
      <c r="M193" s="51"/>
      <c r="N193" s="51"/>
      <c r="O193" s="51"/>
      <c r="P193" s="51"/>
      <c r="Q193" s="51"/>
      <c r="R193" s="51"/>
      <c r="S193" s="51"/>
      <c r="T193" s="51"/>
      <c r="U193" s="51"/>
      <c r="V193" s="51"/>
      <c r="W193" s="51"/>
      <c r="X193" s="51"/>
      <c r="Y193" s="51"/>
      <c r="Z193" s="51"/>
      <c r="AA193" s="51"/>
    </row>
    <row r="194" spans="1:27" ht="70">
      <c r="A194" s="53" t="s">
        <v>655</v>
      </c>
      <c r="B194" s="50" t="s">
        <v>656</v>
      </c>
      <c r="C194" s="51"/>
      <c r="D194" s="51"/>
      <c r="E194" s="51" t="s">
        <v>656</v>
      </c>
      <c r="F194" s="51"/>
      <c r="G194" s="51"/>
      <c r="H194" s="51"/>
      <c r="I194" s="51"/>
      <c r="J194" s="51"/>
      <c r="K194" s="51" t="s">
        <v>657</v>
      </c>
      <c r="L194" s="51"/>
      <c r="M194" s="51"/>
      <c r="N194" s="51"/>
      <c r="O194" s="51"/>
      <c r="P194" s="51"/>
      <c r="Q194" s="51"/>
      <c r="R194" s="51"/>
      <c r="S194" s="51"/>
      <c r="T194" s="51"/>
      <c r="U194" s="51"/>
      <c r="V194" s="51"/>
      <c r="W194" s="51"/>
      <c r="X194" s="51"/>
      <c r="Y194" s="51"/>
      <c r="Z194" s="51"/>
      <c r="AA194" s="51"/>
    </row>
    <row r="195" spans="1:27" ht="70">
      <c r="A195" s="53" t="s">
        <v>655</v>
      </c>
      <c r="B195" s="50" t="s">
        <v>658</v>
      </c>
      <c r="C195" s="51"/>
      <c r="D195" s="51"/>
      <c r="E195" s="51" t="s">
        <v>658</v>
      </c>
      <c r="F195" s="51"/>
      <c r="G195" s="51"/>
      <c r="H195" s="51"/>
      <c r="I195" s="51"/>
      <c r="J195" s="51"/>
      <c r="K195" s="51" t="s">
        <v>659</v>
      </c>
      <c r="L195" s="51"/>
      <c r="M195" s="51"/>
      <c r="N195" s="51"/>
      <c r="O195" s="51"/>
      <c r="P195" s="51"/>
      <c r="Q195" s="51"/>
      <c r="R195" s="51"/>
      <c r="S195" s="51"/>
      <c r="T195" s="51"/>
      <c r="U195" s="51"/>
      <c r="V195" s="51"/>
      <c r="W195" s="51"/>
      <c r="X195" s="51"/>
      <c r="Y195" s="51"/>
      <c r="Z195" s="51"/>
      <c r="AA195" s="51"/>
    </row>
    <row r="196" spans="1:27" ht="70">
      <c r="A196" s="53" t="s">
        <v>655</v>
      </c>
      <c r="B196" s="50" t="s">
        <v>660</v>
      </c>
      <c r="C196" s="51"/>
      <c r="D196" s="51"/>
      <c r="E196" s="51" t="s">
        <v>660</v>
      </c>
      <c r="F196" s="51"/>
      <c r="G196" s="51"/>
      <c r="H196" s="51"/>
      <c r="I196" s="51"/>
      <c r="J196" s="51"/>
      <c r="K196" s="51" t="s">
        <v>661</v>
      </c>
      <c r="L196" s="51"/>
      <c r="M196" s="51"/>
      <c r="N196" s="51"/>
      <c r="O196" s="51"/>
      <c r="P196" s="51"/>
      <c r="Q196" s="51"/>
      <c r="R196" s="51"/>
      <c r="S196" s="51"/>
      <c r="T196" s="51"/>
      <c r="U196" s="51"/>
      <c r="V196" s="51"/>
      <c r="W196" s="51"/>
      <c r="X196" s="51"/>
      <c r="Y196" s="51"/>
      <c r="Z196" s="51"/>
      <c r="AA196" s="51"/>
    </row>
    <row r="197" spans="1:27" ht="58.5">
      <c r="A197" s="53" t="s">
        <v>112</v>
      </c>
      <c r="B197" s="50" t="s">
        <v>662</v>
      </c>
      <c r="C197" s="51"/>
      <c r="D197" s="51"/>
      <c r="E197" s="51" t="s">
        <v>662</v>
      </c>
      <c r="F197" s="51"/>
      <c r="G197" s="51"/>
      <c r="H197" s="51"/>
      <c r="I197" s="51"/>
      <c r="J197" s="51"/>
      <c r="K197" s="51" t="s">
        <v>663</v>
      </c>
      <c r="L197" s="51"/>
      <c r="M197" s="51"/>
      <c r="N197" s="51"/>
      <c r="O197" s="51"/>
      <c r="P197" s="51"/>
      <c r="Q197" s="51"/>
      <c r="R197" s="51"/>
      <c r="S197" s="51"/>
      <c r="T197" s="51"/>
      <c r="U197" s="51"/>
      <c r="V197" s="51"/>
      <c r="W197" s="51"/>
      <c r="X197" s="51"/>
      <c r="Y197" s="51"/>
      <c r="Z197" s="51"/>
      <c r="AA197" s="51"/>
    </row>
    <row r="198" spans="1:27" ht="93">
      <c r="A198" s="53" t="s">
        <v>95</v>
      </c>
      <c r="B198" s="50" t="s">
        <v>664</v>
      </c>
      <c r="C198" s="51"/>
      <c r="D198" s="51"/>
      <c r="E198" s="51" t="s">
        <v>664</v>
      </c>
      <c r="F198" s="51"/>
      <c r="G198" s="51"/>
      <c r="H198" s="51"/>
      <c r="I198" s="51"/>
      <c r="J198" s="51"/>
      <c r="K198" s="51" t="s">
        <v>665</v>
      </c>
      <c r="L198" s="51"/>
      <c r="M198" s="51"/>
      <c r="N198" s="51"/>
      <c r="O198" s="51"/>
      <c r="P198" s="51"/>
      <c r="Q198" s="51"/>
      <c r="R198" s="51"/>
      <c r="S198" s="51"/>
      <c r="T198" s="51"/>
      <c r="U198" s="51"/>
      <c r="V198" s="51"/>
      <c r="W198" s="51"/>
      <c r="X198" s="51"/>
      <c r="Y198" s="51"/>
      <c r="Z198" s="51"/>
      <c r="AA198" s="51"/>
    </row>
    <row r="199" spans="1:27" ht="47">
      <c r="A199" s="53" t="s">
        <v>112</v>
      </c>
      <c r="B199" s="50" t="s">
        <v>666</v>
      </c>
      <c r="C199" s="51"/>
      <c r="D199" s="51"/>
      <c r="E199" s="51" t="s">
        <v>667</v>
      </c>
      <c r="F199" s="51"/>
      <c r="G199" s="51"/>
      <c r="H199" s="51"/>
      <c r="I199" s="51"/>
      <c r="J199" s="51"/>
      <c r="K199" s="51" t="s">
        <v>668</v>
      </c>
      <c r="L199" s="51"/>
      <c r="M199" s="51"/>
      <c r="N199" s="51"/>
      <c r="O199" s="51"/>
      <c r="P199" s="51"/>
      <c r="Q199" s="51"/>
      <c r="R199" s="51"/>
      <c r="S199" s="51"/>
      <c r="T199" s="51"/>
      <c r="U199" s="51"/>
      <c r="V199" s="51"/>
      <c r="W199" s="51"/>
      <c r="X199" s="51"/>
      <c r="Y199" s="51"/>
      <c r="Z199" s="51"/>
      <c r="AA199" s="51"/>
    </row>
    <row r="200" spans="1:27" ht="58.5">
      <c r="A200" s="53" t="s">
        <v>105</v>
      </c>
      <c r="B200" s="50" t="s">
        <v>669</v>
      </c>
      <c r="C200" s="51"/>
      <c r="D200" s="51"/>
      <c r="E200" s="51" t="s">
        <v>670</v>
      </c>
      <c r="F200" s="51"/>
      <c r="G200" s="51"/>
      <c r="H200" s="51"/>
      <c r="I200" s="51"/>
      <c r="J200" s="51"/>
      <c r="K200" s="51" t="s">
        <v>671</v>
      </c>
      <c r="L200" s="51"/>
      <c r="M200" s="51"/>
      <c r="N200" s="51"/>
      <c r="O200" s="51"/>
      <c r="P200" s="51"/>
      <c r="Q200" s="51"/>
      <c r="R200" s="51"/>
      <c r="S200" s="51"/>
      <c r="T200" s="51"/>
      <c r="U200" s="51"/>
      <c r="V200" s="51"/>
      <c r="W200" s="51"/>
      <c r="X200" s="51"/>
      <c r="Y200" s="51"/>
      <c r="Z200" s="51"/>
      <c r="AA200" s="51"/>
    </row>
    <row r="201" spans="1:27" ht="70">
      <c r="A201" s="53" t="s">
        <v>112</v>
      </c>
      <c r="B201" s="50" t="s">
        <v>672</v>
      </c>
      <c r="C201" s="51"/>
      <c r="D201" s="51"/>
      <c r="E201" s="51" t="s">
        <v>672</v>
      </c>
      <c r="F201" s="51"/>
      <c r="G201" s="51"/>
      <c r="H201" s="51"/>
      <c r="I201" s="51"/>
      <c r="J201" s="51"/>
      <c r="K201" s="51" t="s">
        <v>673</v>
      </c>
      <c r="L201" s="51"/>
      <c r="M201" s="51"/>
      <c r="N201" s="51"/>
      <c r="O201" s="51"/>
      <c r="P201" s="51"/>
      <c r="Q201" s="51"/>
      <c r="R201" s="51"/>
      <c r="S201" s="51"/>
      <c r="T201" s="51"/>
      <c r="U201" s="51"/>
      <c r="V201" s="51"/>
      <c r="W201" s="51"/>
      <c r="X201" s="51"/>
      <c r="Y201" s="51"/>
      <c r="Z201" s="51"/>
      <c r="AA201" s="51"/>
    </row>
    <row r="202" spans="1:27" ht="173.5">
      <c r="A202" s="53" t="s">
        <v>674</v>
      </c>
      <c r="B202" s="50" t="s">
        <v>675</v>
      </c>
      <c r="C202" s="51"/>
      <c r="D202" s="51"/>
      <c r="E202" s="51" t="s">
        <v>675</v>
      </c>
      <c r="F202" s="51" t="s">
        <v>676</v>
      </c>
      <c r="G202" s="51"/>
      <c r="H202" s="51"/>
      <c r="I202" s="51"/>
      <c r="J202" s="51"/>
      <c r="K202" s="51" t="s">
        <v>677</v>
      </c>
      <c r="L202" s="51"/>
      <c r="M202" s="51"/>
      <c r="N202" s="51"/>
      <c r="O202" s="51"/>
      <c r="P202" s="51"/>
      <c r="Q202" s="51"/>
      <c r="R202" s="51"/>
      <c r="S202" s="51"/>
      <c r="T202" s="51"/>
      <c r="U202" s="51"/>
      <c r="V202" s="51"/>
      <c r="W202" s="51"/>
      <c r="X202" s="51"/>
      <c r="Y202" s="51"/>
      <c r="Z202" s="51"/>
      <c r="AA202" s="51"/>
    </row>
    <row r="203" spans="1:27" ht="93">
      <c r="A203" s="53" t="s">
        <v>678</v>
      </c>
      <c r="B203" s="50" t="s">
        <v>679</v>
      </c>
      <c r="C203" s="51"/>
      <c r="D203" s="51"/>
      <c r="E203" s="51" t="s">
        <v>679</v>
      </c>
      <c r="F203" s="51"/>
      <c r="G203" s="51"/>
      <c r="H203" s="51"/>
      <c r="I203" s="51"/>
      <c r="J203" s="51"/>
      <c r="K203" s="51" t="s">
        <v>680</v>
      </c>
      <c r="L203" s="51"/>
      <c r="M203" s="51"/>
      <c r="N203" s="51"/>
      <c r="O203" s="51"/>
      <c r="P203" s="51"/>
      <c r="Q203" s="51"/>
      <c r="R203" s="51"/>
      <c r="S203" s="51"/>
      <c r="T203" s="51"/>
      <c r="U203" s="51"/>
      <c r="V203" s="51"/>
      <c r="W203" s="51"/>
      <c r="X203" s="51"/>
      <c r="Y203" s="51"/>
      <c r="Z203" s="51"/>
      <c r="AA203" s="51"/>
    </row>
    <row r="204" spans="1:27" ht="47">
      <c r="A204" s="53" t="s">
        <v>681</v>
      </c>
      <c r="B204" s="50" t="s">
        <v>682</v>
      </c>
      <c r="C204" s="51"/>
      <c r="D204" s="51"/>
      <c r="E204" s="51" t="s">
        <v>683</v>
      </c>
      <c r="F204" s="51"/>
      <c r="G204" s="51"/>
      <c r="H204" s="51"/>
      <c r="I204" s="51"/>
      <c r="J204" s="51"/>
      <c r="K204" s="51" t="s">
        <v>684</v>
      </c>
      <c r="L204" s="51"/>
      <c r="M204" s="51"/>
      <c r="N204" s="51"/>
      <c r="O204" s="51"/>
      <c r="P204" s="51"/>
      <c r="Q204" s="51"/>
      <c r="R204" s="51"/>
      <c r="S204" s="51"/>
      <c r="T204" s="51"/>
      <c r="U204" s="51"/>
      <c r="V204" s="51"/>
      <c r="W204" s="51"/>
      <c r="X204" s="51"/>
      <c r="Y204" s="51"/>
      <c r="Z204" s="51"/>
      <c r="AA204" s="51"/>
    </row>
    <row r="205" spans="1:27" ht="70">
      <c r="A205" s="53" t="s">
        <v>681</v>
      </c>
      <c r="B205" s="50" t="s">
        <v>685</v>
      </c>
      <c r="C205" s="51"/>
      <c r="D205" s="51"/>
      <c r="E205" s="51" t="s">
        <v>685</v>
      </c>
      <c r="F205" s="51"/>
      <c r="G205" s="51"/>
      <c r="H205" s="51"/>
      <c r="I205" s="51"/>
      <c r="J205" s="51"/>
      <c r="K205" s="51" t="s">
        <v>686</v>
      </c>
      <c r="L205" s="51"/>
      <c r="M205" s="51"/>
      <c r="N205" s="51"/>
      <c r="O205" s="51"/>
      <c r="P205" s="51"/>
      <c r="Q205" s="51"/>
      <c r="R205" s="51"/>
      <c r="S205" s="51"/>
      <c r="T205" s="51"/>
      <c r="U205" s="51"/>
      <c r="V205" s="51"/>
      <c r="W205" s="51"/>
      <c r="X205" s="51"/>
      <c r="Y205" s="51"/>
      <c r="Z205" s="51"/>
      <c r="AA205" s="51"/>
    </row>
    <row r="206" spans="1:27" ht="81.5">
      <c r="A206" s="53" t="s">
        <v>681</v>
      </c>
      <c r="B206" s="50" t="s">
        <v>687</v>
      </c>
      <c r="C206" s="51"/>
      <c r="D206" s="51"/>
      <c r="E206" s="51" t="s">
        <v>688</v>
      </c>
      <c r="F206" s="51"/>
      <c r="G206" s="51"/>
      <c r="H206" s="51"/>
      <c r="I206" s="51"/>
      <c r="J206" s="51"/>
      <c r="K206" s="51" t="s">
        <v>691</v>
      </c>
      <c r="L206" s="51"/>
      <c r="M206" s="51"/>
      <c r="N206" s="51"/>
      <c r="O206" s="51"/>
      <c r="P206" s="51"/>
      <c r="Q206" s="51"/>
      <c r="R206" s="51"/>
      <c r="S206" s="51"/>
      <c r="T206" s="51"/>
      <c r="U206" s="51"/>
      <c r="V206" s="51"/>
      <c r="W206" s="51"/>
      <c r="X206" s="51"/>
      <c r="Y206" s="51"/>
      <c r="Z206" s="51"/>
      <c r="AA206" s="51"/>
    </row>
    <row r="207" spans="1:27" ht="81.5">
      <c r="A207" s="53" t="s">
        <v>681</v>
      </c>
      <c r="B207" s="50" t="s">
        <v>692</v>
      </c>
      <c r="C207" s="51"/>
      <c r="D207" s="51"/>
      <c r="E207" s="51" t="s">
        <v>693</v>
      </c>
      <c r="F207" s="51"/>
      <c r="G207" s="51"/>
      <c r="H207" s="51"/>
      <c r="I207" s="51"/>
      <c r="J207" s="51"/>
      <c r="K207" s="51" t="s">
        <v>694</v>
      </c>
      <c r="L207" s="51"/>
      <c r="M207" s="51"/>
      <c r="N207" s="51"/>
      <c r="O207" s="51"/>
      <c r="P207" s="51"/>
      <c r="Q207" s="51"/>
      <c r="R207" s="51"/>
      <c r="S207" s="51"/>
      <c r="T207" s="51"/>
      <c r="U207" s="51"/>
      <c r="V207" s="51"/>
      <c r="W207" s="51"/>
      <c r="X207" s="51"/>
      <c r="Y207" s="51"/>
      <c r="Z207" s="51"/>
      <c r="AA207" s="51"/>
    </row>
    <row r="208" spans="1:27" ht="70">
      <c r="A208" s="53" t="s">
        <v>681</v>
      </c>
      <c r="B208" s="50" t="s">
        <v>695</v>
      </c>
      <c r="C208" s="51"/>
      <c r="D208" s="51"/>
      <c r="E208" s="51" t="s">
        <v>695</v>
      </c>
      <c r="F208" s="51"/>
      <c r="G208" s="51"/>
      <c r="H208" s="51"/>
      <c r="I208" s="51"/>
      <c r="J208" s="51"/>
      <c r="K208" s="51" t="s">
        <v>696</v>
      </c>
      <c r="L208" s="51"/>
      <c r="M208" s="51"/>
      <c r="N208" s="51"/>
      <c r="O208" s="51"/>
      <c r="P208" s="51"/>
      <c r="Q208" s="51"/>
      <c r="R208" s="51"/>
      <c r="S208" s="51"/>
      <c r="T208" s="51"/>
      <c r="U208" s="51"/>
      <c r="V208" s="51"/>
      <c r="W208" s="51"/>
      <c r="X208" s="51"/>
      <c r="Y208" s="51"/>
      <c r="Z208" s="51"/>
      <c r="AA208" s="51"/>
    </row>
    <row r="209" spans="1:27" ht="58.5">
      <c r="A209" s="53" t="s">
        <v>697</v>
      </c>
      <c r="B209" s="50" t="s">
        <v>698</v>
      </c>
      <c r="C209" s="51"/>
      <c r="D209" s="51"/>
      <c r="E209" s="51" t="s">
        <v>698</v>
      </c>
      <c r="F209" s="51"/>
      <c r="G209" s="51"/>
      <c r="H209" s="51"/>
      <c r="I209" s="51"/>
      <c r="J209" s="51"/>
      <c r="K209" s="51" t="s">
        <v>699</v>
      </c>
      <c r="L209" s="51"/>
      <c r="M209" s="51"/>
      <c r="N209" s="51"/>
      <c r="O209" s="51"/>
      <c r="P209" s="51"/>
      <c r="Q209" s="51"/>
      <c r="R209" s="51"/>
      <c r="S209" s="51"/>
      <c r="T209" s="51"/>
      <c r="U209" s="51"/>
      <c r="V209" s="51"/>
      <c r="W209" s="51"/>
      <c r="X209" s="51"/>
      <c r="Y209" s="51"/>
      <c r="Z209" s="51"/>
      <c r="AA209" s="51"/>
    </row>
    <row r="210" spans="1:27" ht="24">
      <c r="A210" s="53" t="s">
        <v>700</v>
      </c>
      <c r="B210" s="50" t="s">
        <v>702</v>
      </c>
      <c r="C210" s="51"/>
      <c r="D210" s="51"/>
      <c r="E210" s="51"/>
      <c r="F210" s="51" t="s">
        <v>703</v>
      </c>
      <c r="G210" s="51"/>
      <c r="H210" s="51"/>
      <c r="I210" s="51"/>
      <c r="J210" s="51"/>
      <c r="K210" s="51"/>
      <c r="L210" s="51"/>
      <c r="M210" s="51"/>
      <c r="N210" s="51"/>
      <c r="O210" s="51"/>
      <c r="P210" s="51"/>
      <c r="Q210" s="51"/>
      <c r="R210" s="51"/>
      <c r="S210" s="51"/>
      <c r="T210" s="51"/>
      <c r="U210" s="51"/>
      <c r="V210" s="51"/>
      <c r="W210" s="51"/>
      <c r="X210" s="51"/>
      <c r="Y210" s="51"/>
      <c r="Z210" s="51"/>
      <c r="AA210" s="51"/>
    </row>
    <row r="211" spans="1:27" ht="81.5">
      <c r="A211" s="53" t="s">
        <v>704</v>
      </c>
      <c r="B211" s="50" t="s">
        <v>705</v>
      </c>
      <c r="C211" s="51"/>
      <c r="D211" s="51"/>
      <c r="E211" s="51" t="s">
        <v>706</v>
      </c>
      <c r="F211" s="51" t="s">
        <v>707</v>
      </c>
      <c r="G211" s="51"/>
      <c r="H211" s="51"/>
      <c r="I211" s="51"/>
      <c r="J211" s="51"/>
      <c r="K211" s="51" t="s">
        <v>708</v>
      </c>
      <c r="L211" s="51"/>
      <c r="M211" s="51"/>
      <c r="N211" s="51"/>
      <c r="O211" s="51"/>
      <c r="P211" s="51"/>
      <c r="Q211" s="51"/>
      <c r="R211" s="51"/>
      <c r="S211" s="51"/>
      <c r="T211" s="51"/>
      <c r="U211" s="51"/>
      <c r="V211" s="51"/>
      <c r="W211" s="51"/>
      <c r="X211" s="51"/>
      <c r="Y211" s="51"/>
      <c r="Z211" s="51"/>
      <c r="AA211" s="51"/>
    </row>
    <row r="212" spans="1:27" ht="58.5">
      <c r="A212" s="53" t="s">
        <v>704</v>
      </c>
      <c r="B212" s="50" t="s">
        <v>709</v>
      </c>
      <c r="C212" s="51"/>
      <c r="D212" s="51"/>
      <c r="E212" s="51" t="s">
        <v>710</v>
      </c>
      <c r="F212" s="51"/>
      <c r="G212" s="51"/>
      <c r="H212" s="51"/>
      <c r="I212" s="51"/>
      <c r="J212" s="51"/>
      <c r="K212" s="51" t="s">
        <v>712</v>
      </c>
      <c r="L212" s="51"/>
      <c r="M212" s="51"/>
      <c r="N212" s="51"/>
      <c r="O212" s="51"/>
      <c r="P212" s="51"/>
      <c r="Q212" s="51"/>
      <c r="R212" s="51"/>
      <c r="S212" s="51"/>
      <c r="T212" s="51"/>
      <c r="U212" s="51"/>
      <c r="V212" s="51"/>
      <c r="W212" s="51"/>
      <c r="X212" s="51"/>
      <c r="Y212" s="51"/>
      <c r="Z212" s="51"/>
      <c r="AA212" s="51"/>
    </row>
    <row r="213" spans="1:27" ht="47">
      <c r="A213" s="53" t="s">
        <v>714</v>
      </c>
      <c r="B213" s="50" t="s">
        <v>123</v>
      </c>
      <c r="C213" s="51"/>
      <c r="D213" s="51"/>
      <c r="E213" s="51" t="s">
        <v>123</v>
      </c>
      <c r="F213" s="51"/>
      <c r="G213" s="51"/>
      <c r="H213" s="51"/>
      <c r="I213" s="51"/>
      <c r="J213" s="51"/>
      <c r="K213" s="51" t="s">
        <v>715</v>
      </c>
      <c r="L213" s="51"/>
      <c r="M213" s="51"/>
      <c r="N213" s="51"/>
      <c r="O213" s="51"/>
      <c r="P213" s="51"/>
      <c r="Q213" s="51"/>
      <c r="R213" s="51"/>
      <c r="S213" s="51"/>
      <c r="T213" s="51"/>
      <c r="U213" s="51"/>
      <c r="V213" s="51"/>
      <c r="W213" s="51"/>
      <c r="X213" s="51"/>
      <c r="Y213" s="51"/>
      <c r="Z213" s="51"/>
      <c r="AA213" s="51"/>
    </row>
    <row r="214" spans="1:27" ht="35.5">
      <c r="A214" s="53" t="s">
        <v>567</v>
      </c>
      <c r="B214" s="50" t="s">
        <v>717</v>
      </c>
      <c r="C214" s="51"/>
      <c r="D214" s="51"/>
      <c r="E214" s="51" t="s">
        <v>717</v>
      </c>
      <c r="F214" s="51"/>
      <c r="G214" s="51"/>
      <c r="H214" s="51"/>
      <c r="I214" s="51"/>
      <c r="J214" s="51"/>
      <c r="K214" s="51" t="s">
        <v>718</v>
      </c>
      <c r="L214" s="51"/>
      <c r="M214" s="51"/>
      <c r="N214" s="51"/>
      <c r="O214" s="51"/>
      <c r="P214" s="51"/>
      <c r="Q214" s="51"/>
      <c r="R214" s="51"/>
      <c r="S214" s="51"/>
      <c r="T214" s="51"/>
      <c r="U214" s="51"/>
      <c r="V214" s="51"/>
      <c r="W214" s="51"/>
      <c r="X214" s="51"/>
      <c r="Y214" s="51"/>
      <c r="Z214" s="51"/>
      <c r="AA214" s="51"/>
    </row>
    <row r="215" spans="1:27" ht="58.5">
      <c r="A215" s="53" t="s">
        <v>352</v>
      </c>
      <c r="B215" s="50" t="s">
        <v>720</v>
      </c>
      <c r="C215" s="51"/>
      <c r="D215" s="51"/>
      <c r="E215" s="51" t="s">
        <v>720</v>
      </c>
      <c r="F215" s="51" t="s">
        <v>721</v>
      </c>
      <c r="G215" s="51"/>
      <c r="H215" s="51"/>
      <c r="I215" s="51"/>
      <c r="J215" s="51"/>
      <c r="K215" s="51" t="s">
        <v>723</v>
      </c>
      <c r="L215" s="51"/>
      <c r="M215" s="51"/>
      <c r="N215" s="51"/>
      <c r="O215" s="51"/>
      <c r="P215" s="51"/>
      <c r="Q215" s="51"/>
      <c r="R215" s="51"/>
      <c r="S215" s="51"/>
      <c r="T215" s="51"/>
      <c r="U215" s="51"/>
      <c r="V215" s="51"/>
      <c r="W215" s="51"/>
      <c r="X215" s="51"/>
      <c r="Y215" s="51"/>
      <c r="Z215" s="51"/>
      <c r="AA215" s="51"/>
    </row>
    <row r="216" spans="1:27" ht="47">
      <c r="A216" s="53" t="s">
        <v>724</v>
      </c>
      <c r="B216" s="50" t="s">
        <v>725</v>
      </c>
      <c r="C216" s="51"/>
      <c r="D216" s="51"/>
      <c r="E216" s="51" t="s">
        <v>725</v>
      </c>
      <c r="F216" s="51"/>
      <c r="G216" s="51"/>
      <c r="H216" s="51"/>
      <c r="I216" s="51"/>
      <c r="J216" s="51"/>
      <c r="K216" s="51" t="s">
        <v>727</v>
      </c>
      <c r="L216" s="51"/>
      <c r="M216" s="51"/>
      <c r="N216" s="51"/>
      <c r="O216" s="51"/>
      <c r="P216" s="51"/>
      <c r="Q216" s="51"/>
      <c r="R216" s="51"/>
      <c r="S216" s="51"/>
      <c r="T216" s="51"/>
      <c r="U216" s="51"/>
      <c r="V216" s="51"/>
      <c r="W216" s="51"/>
      <c r="X216" s="51"/>
      <c r="Y216" s="51"/>
      <c r="Z216" s="51"/>
      <c r="AA216" s="51"/>
    </row>
    <row r="217" spans="1:27" ht="81.5">
      <c r="A217" s="53" t="s">
        <v>724</v>
      </c>
      <c r="B217" s="50" t="s">
        <v>728</v>
      </c>
      <c r="C217" s="51"/>
      <c r="D217" s="51"/>
      <c r="E217" s="51" t="s">
        <v>728</v>
      </c>
      <c r="F217" s="51" t="s">
        <v>729</v>
      </c>
      <c r="G217" s="51"/>
      <c r="H217" s="51"/>
      <c r="I217" s="51"/>
      <c r="J217" s="51"/>
      <c r="K217" s="51" t="s">
        <v>730</v>
      </c>
      <c r="L217" s="51"/>
      <c r="M217" s="51"/>
      <c r="N217" s="51"/>
      <c r="O217" s="51"/>
      <c r="P217" s="51"/>
      <c r="Q217" s="51"/>
      <c r="R217" s="51"/>
      <c r="S217" s="51"/>
      <c r="T217" s="51"/>
      <c r="U217" s="51"/>
      <c r="V217" s="51"/>
      <c r="W217" s="51"/>
      <c r="X217" s="51"/>
      <c r="Y217" s="51"/>
      <c r="Z217" s="51"/>
      <c r="AA217" s="51"/>
    </row>
    <row r="218" spans="1:27" ht="47">
      <c r="A218" s="53" t="s">
        <v>724</v>
      </c>
      <c r="B218" s="50" t="s">
        <v>732</v>
      </c>
      <c r="C218" s="51"/>
      <c r="D218" s="51"/>
      <c r="E218" s="51" t="s">
        <v>732</v>
      </c>
      <c r="F218" s="51"/>
      <c r="G218" s="51"/>
      <c r="H218" s="51"/>
      <c r="I218" s="51"/>
      <c r="J218" s="51"/>
      <c r="K218" s="51" t="s">
        <v>733</v>
      </c>
      <c r="L218" s="51"/>
      <c r="M218" s="51"/>
      <c r="N218" s="51"/>
      <c r="O218" s="51"/>
      <c r="P218" s="51"/>
      <c r="Q218" s="51"/>
      <c r="R218" s="51"/>
      <c r="S218" s="51"/>
      <c r="T218" s="51"/>
      <c r="U218" s="51"/>
      <c r="V218" s="51"/>
      <c r="W218" s="51"/>
      <c r="X218" s="51"/>
      <c r="Y218" s="51"/>
      <c r="Z218" s="51"/>
      <c r="AA218" s="51"/>
    </row>
    <row r="219" spans="1:27" ht="14.5">
      <c r="A219" s="53" t="s">
        <v>180</v>
      </c>
      <c r="B219" s="50" t="s">
        <v>407</v>
      </c>
      <c r="C219" s="51"/>
      <c r="D219" s="51" t="s">
        <v>735</v>
      </c>
      <c r="E219" s="51"/>
      <c r="F219" s="51"/>
      <c r="G219" s="51"/>
      <c r="H219" s="51"/>
      <c r="I219" s="51"/>
      <c r="J219" s="51"/>
      <c r="K219" s="51"/>
      <c r="L219" s="51"/>
      <c r="M219" s="51"/>
      <c r="N219" s="51"/>
      <c r="O219" s="51"/>
      <c r="P219" s="51"/>
      <c r="Q219" s="51"/>
      <c r="R219" s="51"/>
      <c r="S219" s="51"/>
      <c r="T219" s="51"/>
      <c r="U219" s="51"/>
      <c r="V219" s="51"/>
      <c r="W219" s="51"/>
      <c r="X219" s="51"/>
      <c r="Y219" s="51"/>
      <c r="Z219" s="51"/>
      <c r="AA219" s="51"/>
    </row>
    <row r="220" spans="1:27" ht="47">
      <c r="A220" s="53" t="s">
        <v>737</v>
      </c>
      <c r="B220" s="50" t="s">
        <v>738</v>
      </c>
      <c r="C220" s="51"/>
      <c r="D220" s="51"/>
      <c r="E220" s="51" t="s">
        <v>740</v>
      </c>
      <c r="F220" s="51"/>
      <c r="G220" s="51"/>
      <c r="H220" s="51"/>
      <c r="I220" s="51"/>
      <c r="J220" s="51"/>
      <c r="K220" s="51" t="s">
        <v>741</v>
      </c>
      <c r="L220" s="51"/>
      <c r="M220" s="51"/>
      <c r="N220" s="51"/>
      <c r="O220" s="51"/>
      <c r="P220" s="51"/>
      <c r="Q220" s="51"/>
      <c r="R220" s="51"/>
      <c r="S220" s="51"/>
      <c r="T220" s="51"/>
      <c r="U220" s="51"/>
      <c r="V220" s="51"/>
      <c r="W220" s="51"/>
      <c r="X220" s="51"/>
      <c r="Y220" s="51"/>
      <c r="Z220" s="51"/>
      <c r="AA220" s="51"/>
    </row>
    <row r="221" spans="1:27" ht="58.5">
      <c r="A221" s="53" t="s">
        <v>742</v>
      </c>
      <c r="B221" s="50" t="s">
        <v>744</v>
      </c>
      <c r="C221" s="51"/>
      <c r="D221" s="51"/>
      <c r="E221" s="51" t="s">
        <v>745</v>
      </c>
      <c r="F221" s="51"/>
      <c r="G221" s="51"/>
      <c r="H221" s="51"/>
      <c r="I221" s="51"/>
      <c r="J221" s="51"/>
      <c r="K221" s="51" t="s">
        <v>746</v>
      </c>
      <c r="L221" s="51"/>
      <c r="M221" s="51"/>
      <c r="N221" s="51"/>
      <c r="O221" s="51"/>
      <c r="P221" s="51"/>
      <c r="Q221" s="51"/>
      <c r="R221" s="51"/>
      <c r="S221" s="51"/>
      <c r="T221" s="51"/>
      <c r="U221" s="51"/>
      <c r="V221" s="51"/>
      <c r="W221" s="51"/>
      <c r="X221" s="51"/>
      <c r="Y221" s="51"/>
      <c r="Z221" s="51"/>
      <c r="AA221" s="51"/>
    </row>
    <row r="222" spans="1:27" ht="35.5">
      <c r="A222" s="53" t="s">
        <v>742</v>
      </c>
      <c r="B222" s="50" t="s">
        <v>748</v>
      </c>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row>
    <row r="223" spans="1:27" ht="116">
      <c r="A223" s="53" t="s">
        <v>750</v>
      </c>
      <c r="B223" s="50" t="s">
        <v>752</v>
      </c>
      <c r="C223" s="51"/>
      <c r="D223" s="51"/>
      <c r="E223" s="51" t="s">
        <v>753</v>
      </c>
      <c r="F223" s="51" t="s">
        <v>754</v>
      </c>
      <c r="G223" s="51"/>
      <c r="H223" s="51"/>
      <c r="I223" s="51"/>
      <c r="J223" s="51"/>
      <c r="K223" s="51" t="s">
        <v>755</v>
      </c>
      <c r="L223" s="51"/>
      <c r="M223" s="51"/>
      <c r="N223" s="51"/>
      <c r="O223" s="51"/>
      <c r="P223" s="51"/>
      <c r="Q223" s="51"/>
      <c r="R223" s="51"/>
      <c r="S223" s="51"/>
      <c r="T223" s="51"/>
      <c r="U223" s="51"/>
      <c r="V223" s="51"/>
      <c r="W223" s="51"/>
      <c r="X223" s="51"/>
      <c r="Y223" s="51"/>
      <c r="Z223" s="51"/>
      <c r="AA223" s="51"/>
    </row>
    <row r="224" spans="1:27" ht="24">
      <c r="A224" s="53" t="s">
        <v>757</v>
      </c>
      <c r="B224" s="50" t="s">
        <v>758</v>
      </c>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row>
    <row r="225" spans="1:27" ht="93">
      <c r="A225" s="53" t="s">
        <v>105</v>
      </c>
      <c r="B225" s="50" t="s">
        <v>760</v>
      </c>
      <c r="C225" s="51"/>
      <c r="D225" s="51"/>
      <c r="E225" s="51" t="s">
        <v>762</v>
      </c>
      <c r="F225" s="51"/>
      <c r="G225" s="51"/>
      <c r="H225" s="51"/>
      <c r="I225" s="51"/>
      <c r="J225" s="51"/>
      <c r="K225" s="51" t="s">
        <v>763</v>
      </c>
      <c r="L225" s="51"/>
      <c r="M225" s="51"/>
      <c r="N225" s="51"/>
      <c r="O225" s="51"/>
      <c r="P225" s="51"/>
      <c r="Q225" s="51"/>
      <c r="R225" s="51"/>
      <c r="S225" s="51"/>
      <c r="T225" s="51"/>
      <c r="U225" s="51"/>
      <c r="V225" s="51"/>
      <c r="W225" s="51"/>
      <c r="X225" s="51"/>
      <c r="Y225" s="51"/>
      <c r="Z225" s="51"/>
      <c r="AA225" s="51"/>
    </row>
    <row r="226" spans="1:27" ht="35.5">
      <c r="A226" s="53" t="s">
        <v>105</v>
      </c>
      <c r="B226" s="50" t="s">
        <v>765</v>
      </c>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row>
    <row r="227" spans="1:27" ht="35.5">
      <c r="A227" s="53" t="s">
        <v>757</v>
      </c>
      <c r="B227" s="50" t="s">
        <v>767</v>
      </c>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row>
    <row r="228" spans="1:27" ht="47">
      <c r="A228" s="53" t="s">
        <v>768</v>
      </c>
      <c r="B228" s="50" t="s">
        <v>769</v>
      </c>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row>
    <row r="229" spans="1:27" ht="35.5">
      <c r="A229" s="53" t="s">
        <v>768</v>
      </c>
      <c r="B229" s="50" t="s">
        <v>770</v>
      </c>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row>
    <row r="230" spans="1:27" ht="35.5">
      <c r="A230" s="53" t="s">
        <v>700</v>
      </c>
      <c r="B230" s="50" t="s">
        <v>771</v>
      </c>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row>
    <row r="231" spans="1:27" ht="58.5">
      <c r="A231" s="53" t="s">
        <v>773</v>
      </c>
      <c r="B231" s="50" t="s">
        <v>774</v>
      </c>
      <c r="C231" s="51" t="s">
        <v>774</v>
      </c>
      <c r="D231" s="51"/>
      <c r="E231" s="51" t="s">
        <v>430</v>
      </c>
      <c r="F231" s="51"/>
      <c r="G231" s="51" t="s">
        <v>775</v>
      </c>
      <c r="H231" s="51"/>
      <c r="I231" s="51"/>
      <c r="J231" s="51"/>
      <c r="K231" s="51" t="s">
        <v>776</v>
      </c>
      <c r="L231" s="51"/>
      <c r="M231" s="51"/>
      <c r="N231" s="51"/>
      <c r="O231" s="51"/>
      <c r="P231" s="51"/>
      <c r="Q231" s="51"/>
      <c r="R231" s="51"/>
      <c r="S231" s="51"/>
      <c r="T231" s="51"/>
      <c r="U231" s="51"/>
      <c r="V231" s="51"/>
      <c r="W231" s="51"/>
      <c r="X231" s="51"/>
      <c r="Y231" s="51"/>
      <c r="Z231" s="51"/>
      <c r="AA231" s="51"/>
    </row>
    <row r="232" spans="1:27" ht="58.5">
      <c r="A232" s="53" t="s">
        <v>778</v>
      </c>
      <c r="B232" s="50" t="s">
        <v>779</v>
      </c>
      <c r="C232" s="51" t="s">
        <v>779</v>
      </c>
      <c r="D232" s="51"/>
      <c r="E232" s="51" t="s">
        <v>430</v>
      </c>
      <c r="F232" s="51" t="s">
        <v>780</v>
      </c>
      <c r="G232" s="51" t="s">
        <v>775</v>
      </c>
      <c r="H232" s="51"/>
      <c r="I232" s="51"/>
      <c r="J232" s="51"/>
      <c r="K232" s="51" t="s">
        <v>776</v>
      </c>
      <c r="L232" s="51"/>
      <c r="M232" s="51"/>
      <c r="N232" s="51"/>
      <c r="O232" s="51"/>
      <c r="P232" s="51"/>
      <c r="Q232" s="51"/>
      <c r="R232" s="51"/>
      <c r="S232" s="51"/>
      <c r="T232" s="51"/>
      <c r="U232" s="51"/>
      <c r="V232" s="51"/>
      <c r="W232" s="51"/>
      <c r="X232" s="51"/>
      <c r="Y232" s="51"/>
      <c r="Z232" s="51"/>
      <c r="AA232" s="51"/>
    </row>
    <row r="233" spans="1:27" ht="35.5">
      <c r="A233" s="53" t="s">
        <v>778</v>
      </c>
      <c r="B233" s="50" t="s">
        <v>781</v>
      </c>
      <c r="C233" s="51"/>
      <c r="D233" s="51"/>
      <c r="E233" s="51"/>
      <c r="F233" s="51" t="s">
        <v>781</v>
      </c>
      <c r="G233" s="51"/>
      <c r="H233" s="51"/>
      <c r="I233" s="51"/>
      <c r="J233" s="51"/>
      <c r="K233" s="51"/>
      <c r="L233" s="51"/>
      <c r="M233" s="51"/>
      <c r="N233" s="51"/>
      <c r="O233" s="51"/>
      <c r="P233" s="51"/>
      <c r="Q233" s="51"/>
      <c r="R233" s="51"/>
      <c r="S233" s="51"/>
      <c r="T233" s="51"/>
      <c r="U233" s="51"/>
      <c r="V233" s="51"/>
      <c r="W233" s="51"/>
      <c r="X233" s="51"/>
      <c r="Y233" s="51"/>
      <c r="Z233" s="51"/>
      <c r="AA233" s="51"/>
    </row>
    <row r="234" spans="1:27" ht="93">
      <c r="A234" s="53" t="s">
        <v>112</v>
      </c>
      <c r="B234" s="50" t="s">
        <v>782</v>
      </c>
      <c r="C234" s="51"/>
      <c r="D234" s="51"/>
      <c r="E234" s="51" t="s">
        <v>632</v>
      </c>
      <c r="F234" s="51"/>
      <c r="G234" s="51"/>
      <c r="H234" s="51"/>
      <c r="I234" s="51"/>
      <c r="J234" s="51"/>
      <c r="K234" s="51" t="s">
        <v>635</v>
      </c>
      <c r="L234" s="51"/>
      <c r="M234" s="51"/>
      <c r="N234" s="51"/>
      <c r="O234" s="51"/>
      <c r="P234" s="51"/>
      <c r="Q234" s="51"/>
      <c r="R234" s="51"/>
      <c r="S234" s="51"/>
      <c r="T234" s="51"/>
      <c r="U234" s="51"/>
      <c r="V234" s="51"/>
      <c r="W234" s="51"/>
      <c r="X234" s="51"/>
      <c r="Y234" s="51"/>
      <c r="Z234" s="51"/>
      <c r="AA234" s="51"/>
    </row>
    <row r="235" spans="1:27" ht="93">
      <c r="A235" s="53" t="s">
        <v>783</v>
      </c>
      <c r="B235" s="50" t="s">
        <v>784</v>
      </c>
      <c r="C235" s="51" t="s">
        <v>784</v>
      </c>
      <c r="D235" s="51"/>
      <c r="E235" s="51" t="s">
        <v>632</v>
      </c>
      <c r="F235" s="51"/>
      <c r="G235" s="51"/>
      <c r="H235" s="51"/>
      <c r="I235" s="51"/>
      <c r="J235" s="51"/>
      <c r="K235" s="51" t="s">
        <v>635</v>
      </c>
      <c r="L235" s="51"/>
      <c r="M235" s="51"/>
      <c r="N235" s="51"/>
      <c r="O235" s="51"/>
      <c r="P235" s="51"/>
      <c r="Q235" s="51"/>
      <c r="R235" s="51"/>
      <c r="S235" s="51"/>
      <c r="T235" s="51"/>
      <c r="U235" s="51"/>
      <c r="V235" s="51"/>
      <c r="W235" s="51"/>
      <c r="X235" s="51"/>
      <c r="Y235" s="51"/>
      <c r="Z235" s="51"/>
      <c r="AA235" s="51"/>
    </row>
    <row r="236" spans="1:27" ht="70">
      <c r="A236" s="53" t="s">
        <v>783</v>
      </c>
      <c r="B236" s="50" t="s">
        <v>786</v>
      </c>
      <c r="C236" s="51" t="s">
        <v>786</v>
      </c>
      <c r="D236" s="51"/>
      <c r="E236" s="51" t="s">
        <v>336</v>
      </c>
      <c r="F236" s="51"/>
      <c r="G236" s="51" t="s">
        <v>788</v>
      </c>
      <c r="H236" s="51"/>
      <c r="I236" s="51"/>
      <c r="J236" s="51"/>
      <c r="K236" s="51" t="s">
        <v>338</v>
      </c>
      <c r="L236" s="51"/>
      <c r="M236" s="51"/>
      <c r="N236" s="51"/>
      <c r="O236" s="51"/>
      <c r="P236" s="51"/>
      <c r="Q236" s="51"/>
      <c r="R236" s="51"/>
      <c r="S236" s="51"/>
      <c r="T236" s="51"/>
      <c r="U236" s="51"/>
      <c r="V236" s="51"/>
      <c r="W236" s="51"/>
      <c r="X236" s="51"/>
      <c r="Y236" s="51"/>
      <c r="Z236" s="51"/>
      <c r="AA236" s="51"/>
    </row>
    <row r="237" spans="1:27" ht="70">
      <c r="A237" s="53" t="s">
        <v>789</v>
      </c>
      <c r="B237" s="50" t="s">
        <v>790</v>
      </c>
      <c r="C237" s="51"/>
      <c r="D237" s="51"/>
      <c r="E237" s="51" t="s">
        <v>791</v>
      </c>
      <c r="F237" s="51"/>
      <c r="G237" s="51"/>
      <c r="H237" s="51"/>
      <c r="I237" s="51"/>
      <c r="J237" s="51"/>
      <c r="K237" s="51" t="s">
        <v>793</v>
      </c>
      <c r="L237" s="51"/>
      <c r="M237" s="51"/>
      <c r="N237" s="51"/>
      <c r="O237" s="51"/>
      <c r="P237" s="51"/>
      <c r="Q237" s="51"/>
      <c r="R237" s="51"/>
      <c r="S237" s="51"/>
      <c r="T237" s="51"/>
      <c r="U237" s="51"/>
      <c r="V237" s="51"/>
      <c r="W237" s="51"/>
      <c r="X237" s="51"/>
      <c r="Y237" s="51"/>
      <c r="Z237" s="51"/>
      <c r="AA237" s="51"/>
    </row>
    <row r="238" spans="1:27" ht="70">
      <c r="A238" s="53" t="s">
        <v>655</v>
      </c>
      <c r="B238" s="50" t="s">
        <v>794</v>
      </c>
      <c r="C238" s="51"/>
      <c r="D238" s="51"/>
      <c r="E238" s="51" t="s">
        <v>795</v>
      </c>
      <c r="F238" s="51"/>
      <c r="G238" s="51"/>
      <c r="H238" s="51"/>
      <c r="I238" s="51"/>
      <c r="J238" s="51"/>
      <c r="K238" s="51" t="s">
        <v>796</v>
      </c>
      <c r="L238" s="51"/>
      <c r="M238" s="51"/>
      <c r="N238" s="51"/>
      <c r="O238" s="51"/>
      <c r="P238" s="51"/>
      <c r="Q238" s="51"/>
      <c r="R238" s="51"/>
      <c r="S238" s="51"/>
      <c r="T238" s="51"/>
      <c r="U238" s="51"/>
      <c r="V238" s="51"/>
      <c r="W238" s="51"/>
      <c r="X238" s="51"/>
      <c r="Y238" s="51"/>
      <c r="Z238" s="51"/>
      <c r="AA238" s="51"/>
    </row>
    <row r="239" spans="1:27" ht="35.5">
      <c r="A239" s="53" t="s">
        <v>105</v>
      </c>
      <c r="B239" s="50" t="s">
        <v>798</v>
      </c>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row>
    <row r="240" spans="1:27" ht="35.5">
      <c r="A240" s="53" t="s">
        <v>655</v>
      </c>
      <c r="B240" s="50" t="s">
        <v>800</v>
      </c>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row>
    <row r="241" spans="1:27" ht="24">
      <c r="A241" s="53" t="s">
        <v>180</v>
      </c>
      <c r="B241" s="50" t="s">
        <v>801</v>
      </c>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row>
    <row r="242" spans="1:27" ht="24">
      <c r="A242" s="53" t="s">
        <v>180</v>
      </c>
      <c r="B242" s="50" t="s">
        <v>803</v>
      </c>
      <c r="C242" s="51"/>
      <c r="D242" s="51"/>
      <c r="E242" s="51" t="s">
        <v>804</v>
      </c>
      <c r="F242" s="51"/>
      <c r="G242" s="51"/>
      <c r="H242" s="51"/>
      <c r="I242" s="51"/>
      <c r="J242" s="51"/>
      <c r="K242" s="51" t="s">
        <v>805</v>
      </c>
      <c r="L242" s="51"/>
      <c r="M242" s="51"/>
      <c r="N242" s="51"/>
      <c r="O242" s="51"/>
      <c r="P242" s="51"/>
      <c r="Q242" s="51"/>
      <c r="R242" s="51"/>
      <c r="S242" s="51"/>
      <c r="T242" s="51"/>
      <c r="U242" s="51"/>
      <c r="V242" s="51"/>
      <c r="W242" s="51"/>
      <c r="X242" s="51"/>
      <c r="Y242" s="51"/>
      <c r="Z242" s="51"/>
      <c r="AA242" s="51"/>
    </row>
    <row r="243" spans="1:27" ht="47">
      <c r="A243" s="53" t="s">
        <v>175</v>
      </c>
      <c r="B243" s="50" t="s">
        <v>806</v>
      </c>
      <c r="C243" s="51"/>
      <c r="D243" s="51"/>
      <c r="E243" s="51" t="s">
        <v>807</v>
      </c>
      <c r="F243" s="51"/>
      <c r="G243" s="51"/>
      <c r="H243" s="51"/>
      <c r="I243" s="51"/>
      <c r="J243" s="51"/>
      <c r="K243" s="51" t="s">
        <v>808</v>
      </c>
      <c r="L243" s="51"/>
      <c r="M243" s="51"/>
      <c r="N243" s="51"/>
      <c r="O243" s="51"/>
      <c r="P243" s="51"/>
      <c r="Q243" s="51"/>
      <c r="R243" s="51"/>
      <c r="S243" s="51"/>
      <c r="T243" s="51"/>
      <c r="U243" s="51"/>
      <c r="V243" s="51"/>
      <c r="W243" s="51"/>
      <c r="X243" s="51"/>
      <c r="Y243" s="51"/>
      <c r="Z243" s="51"/>
      <c r="AA243" s="51"/>
    </row>
    <row r="244" spans="1:27" ht="24">
      <c r="A244" s="53" t="s">
        <v>170</v>
      </c>
      <c r="B244" s="50" t="s">
        <v>810</v>
      </c>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row>
    <row r="245" spans="1:27" ht="24">
      <c r="A245" s="53" t="s">
        <v>167</v>
      </c>
      <c r="B245" s="50" t="s">
        <v>815</v>
      </c>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row>
    <row r="246" spans="1:27" ht="127.5">
      <c r="A246" s="53" t="s">
        <v>820</v>
      </c>
      <c r="B246" s="50" t="s">
        <v>822</v>
      </c>
      <c r="C246" s="51"/>
      <c r="D246" s="51"/>
      <c r="E246" s="51" t="s">
        <v>823</v>
      </c>
      <c r="F246" s="51" t="s">
        <v>824</v>
      </c>
      <c r="G246" s="51"/>
      <c r="H246" s="51"/>
      <c r="I246" s="51"/>
      <c r="J246" s="51"/>
      <c r="K246" s="51" t="s">
        <v>827</v>
      </c>
      <c r="L246" s="51"/>
      <c r="M246" s="51"/>
      <c r="N246" s="51"/>
      <c r="O246" s="51"/>
      <c r="P246" s="51"/>
      <c r="Q246" s="51"/>
      <c r="R246" s="51"/>
      <c r="S246" s="51"/>
      <c r="T246" s="51"/>
      <c r="U246" s="51"/>
      <c r="V246" s="51"/>
      <c r="W246" s="51"/>
      <c r="X246" s="51"/>
      <c r="Y246" s="51"/>
      <c r="Z246" s="51"/>
      <c r="AA246" s="51"/>
    </row>
    <row r="247" spans="1:27" ht="173.5">
      <c r="A247" s="53" t="s">
        <v>828</v>
      </c>
      <c r="B247" s="50" t="s">
        <v>829</v>
      </c>
      <c r="C247" s="51"/>
      <c r="D247" s="51"/>
      <c r="E247" s="51" t="s">
        <v>830</v>
      </c>
      <c r="F247" s="51" t="s">
        <v>831</v>
      </c>
      <c r="G247" s="51"/>
      <c r="H247" s="51"/>
      <c r="I247" s="51"/>
      <c r="J247" s="51"/>
      <c r="K247" s="51" t="s">
        <v>832</v>
      </c>
      <c r="L247" s="51"/>
      <c r="M247" s="51"/>
      <c r="N247" s="51"/>
      <c r="O247" s="51"/>
      <c r="P247" s="51"/>
      <c r="Q247" s="51"/>
      <c r="R247" s="51"/>
      <c r="S247" s="51"/>
      <c r="T247" s="51"/>
      <c r="U247" s="51"/>
      <c r="V247" s="51"/>
      <c r="W247" s="51"/>
      <c r="X247" s="51"/>
      <c r="Y247" s="51"/>
      <c r="Z247" s="51"/>
      <c r="AA247" s="51"/>
    </row>
    <row r="248" spans="1:27" ht="127.5">
      <c r="A248" s="53" t="s">
        <v>184</v>
      </c>
      <c r="B248" s="50" t="s">
        <v>833</v>
      </c>
      <c r="C248" s="51"/>
      <c r="D248" s="51"/>
      <c r="E248" s="51" t="s">
        <v>834</v>
      </c>
      <c r="F248" s="51" t="s">
        <v>835</v>
      </c>
      <c r="G248" s="51"/>
      <c r="H248" s="51"/>
      <c r="I248" s="51"/>
      <c r="J248" s="51"/>
      <c r="K248" s="51" t="s">
        <v>836</v>
      </c>
      <c r="L248" s="51"/>
      <c r="M248" s="51"/>
      <c r="N248" s="51"/>
      <c r="O248" s="51"/>
      <c r="P248" s="51"/>
      <c r="Q248" s="51"/>
      <c r="R248" s="51"/>
      <c r="S248" s="51"/>
      <c r="T248" s="51"/>
      <c r="U248" s="51"/>
      <c r="V248" s="51"/>
      <c r="W248" s="51"/>
      <c r="X248" s="51"/>
      <c r="Y248" s="51"/>
      <c r="Z248" s="51"/>
      <c r="AA248" s="51"/>
    </row>
    <row r="249" spans="1:27" ht="47">
      <c r="A249" s="53" t="s">
        <v>837</v>
      </c>
      <c r="B249" s="50" t="s">
        <v>838</v>
      </c>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row>
    <row r="250" spans="1:27" ht="70">
      <c r="A250" s="53" t="s">
        <v>837</v>
      </c>
      <c r="B250" s="50" t="s">
        <v>839</v>
      </c>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row>
    <row r="251" spans="1:27" ht="70">
      <c r="A251" s="53" t="s">
        <v>840</v>
      </c>
      <c r="B251" s="50" t="s">
        <v>841</v>
      </c>
      <c r="C251" s="51" t="s">
        <v>841</v>
      </c>
      <c r="D251" s="51"/>
      <c r="E251" s="51" t="s">
        <v>842</v>
      </c>
      <c r="F251" s="51"/>
      <c r="G251" s="51"/>
      <c r="H251" s="51"/>
      <c r="I251" s="51"/>
      <c r="J251" s="51"/>
      <c r="K251" s="51" t="s">
        <v>843</v>
      </c>
      <c r="L251" s="51"/>
      <c r="M251" s="51"/>
      <c r="N251" s="51"/>
      <c r="O251" s="51"/>
      <c r="P251" s="51"/>
      <c r="Q251" s="51"/>
      <c r="R251" s="51"/>
      <c r="S251" s="51"/>
      <c r="T251" s="51"/>
      <c r="U251" s="51"/>
      <c r="V251" s="51"/>
      <c r="W251" s="51"/>
      <c r="X251" s="51"/>
      <c r="Y251" s="51"/>
      <c r="Z251" s="51"/>
      <c r="AA251" s="51"/>
    </row>
    <row r="252" spans="1:27" ht="24">
      <c r="A252" s="53" t="s">
        <v>844</v>
      </c>
      <c r="B252" s="50" t="s">
        <v>845</v>
      </c>
      <c r="C252" s="51"/>
      <c r="D252" s="51" t="s">
        <v>846</v>
      </c>
      <c r="E252" s="51"/>
      <c r="F252" s="51"/>
      <c r="G252" s="51"/>
      <c r="H252" s="51"/>
      <c r="I252" s="51"/>
      <c r="J252" s="51"/>
      <c r="K252" s="51"/>
      <c r="L252" s="51"/>
      <c r="M252" s="51"/>
      <c r="N252" s="51"/>
      <c r="O252" s="51"/>
      <c r="P252" s="51"/>
      <c r="Q252" s="51"/>
      <c r="R252" s="51"/>
      <c r="S252" s="51"/>
      <c r="T252" s="51"/>
      <c r="U252" s="51"/>
      <c r="V252" s="51"/>
      <c r="W252" s="51"/>
      <c r="X252" s="51"/>
      <c r="Y252" s="51"/>
      <c r="Z252" s="51"/>
      <c r="AA252" s="51"/>
    </row>
    <row r="253" spans="1:27" ht="14.5">
      <c r="A253" s="53" t="s">
        <v>844</v>
      </c>
      <c r="B253" s="50" t="s">
        <v>847</v>
      </c>
      <c r="C253" s="51"/>
      <c r="D253" s="51" t="s">
        <v>848</v>
      </c>
      <c r="E253" s="51"/>
      <c r="F253" s="51"/>
      <c r="G253" s="51"/>
      <c r="H253" s="51"/>
      <c r="I253" s="51"/>
      <c r="J253" s="51"/>
      <c r="K253" s="51"/>
      <c r="L253" s="51"/>
      <c r="M253" s="51"/>
      <c r="N253" s="51"/>
      <c r="O253" s="51"/>
      <c r="P253" s="51"/>
      <c r="Q253" s="51"/>
      <c r="R253" s="51"/>
      <c r="S253" s="51"/>
      <c r="T253" s="51"/>
      <c r="U253" s="51"/>
      <c r="V253" s="51"/>
      <c r="W253" s="51"/>
      <c r="X253" s="51"/>
      <c r="Y253" s="51"/>
      <c r="Z253" s="51"/>
      <c r="AA253" s="51"/>
    </row>
    <row r="254" spans="1:27" ht="24">
      <c r="A254" s="53" t="s">
        <v>849</v>
      </c>
      <c r="B254" s="50" t="s">
        <v>850</v>
      </c>
      <c r="C254" s="51"/>
      <c r="D254" s="51" t="s">
        <v>851</v>
      </c>
      <c r="E254" s="51"/>
      <c r="F254" s="51"/>
      <c r="G254" s="51"/>
      <c r="H254" s="51"/>
      <c r="I254" s="51"/>
      <c r="J254" s="51"/>
      <c r="K254" s="51"/>
      <c r="L254" s="51"/>
      <c r="M254" s="51"/>
      <c r="N254" s="51"/>
      <c r="O254" s="51"/>
      <c r="P254" s="51"/>
      <c r="Q254" s="51"/>
      <c r="R254" s="51"/>
      <c r="S254" s="51"/>
      <c r="T254" s="51"/>
      <c r="U254" s="51"/>
      <c r="V254" s="51"/>
      <c r="W254" s="51"/>
      <c r="X254" s="51"/>
      <c r="Y254" s="51"/>
      <c r="Z254" s="51"/>
      <c r="AA254" s="51"/>
    </row>
    <row r="255" spans="1:27" ht="24">
      <c r="A255" s="53" t="s">
        <v>852</v>
      </c>
      <c r="B255" s="50" t="s">
        <v>853</v>
      </c>
      <c r="C255" s="51"/>
      <c r="D255" s="51" t="s">
        <v>854</v>
      </c>
      <c r="E255" s="51"/>
      <c r="F255" s="51"/>
      <c r="G255" s="51"/>
      <c r="H255" s="51"/>
      <c r="I255" s="51"/>
      <c r="J255" s="51"/>
      <c r="K255" s="51"/>
      <c r="L255" s="51"/>
      <c r="M255" s="51"/>
      <c r="N255" s="51"/>
      <c r="O255" s="51"/>
      <c r="P255" s="51"/>
      <c r="Q255" s="51"/>
      <c r="R255" s="51"/>
      <c r="S255" s="51"/>
      <c r="T255" s="51"/>
      <c r="U255" s="51"/>
      <c r="V255" s="51"/>
      <c r="W255" s="51"/>
      <c r="X255" s="51"/>
      <c r="Y255" s="51"/>
      <c r="Z255" s="51"/>
      <c r="AA255" s="51"/>
    </row>
    <row r="256" spans="1:27" ht="70">
      <c r="A256" s="53" t="s">
        <v>855</v>
      </c>
      <c r="B256" s="50" t="s">
        <v>856</v>
      </c>
      <c r="C256" s="51" t="s">
        <v>856</v>
      </c>
      <c r="D256" s="51"/>
      <c r="E256" s="51" t="s">
        <v>857</v>
      </c>
      <c r="F256" s="51"/>
      <c r="G256" s="51"/>
      <c r="H256" s="51"/>
      <c r="I256" s="51"/>
      <c r="J256" s="51"/>
      <c r="K256" s="51" t="s">
        <v>858</v>
      </c>
      <c r="L256" s="51"/>
      <c r="M256" s="51"/>
      <c r="N256" s="51"/>
      <c r="O256" s="51"/>
      <c r="P256" s="51"/>
      <c r="Q256" s="51"/>
      <c r="R256" s="51"/>
      <c r="S256" s="51"/>
      <c r="T256" s="51"/>
      <c r="U256" s="51"/>
      <c r="V256" s="51"/>
      <c r="W256" s="51"/>
      <c r="X256" s="51"/>
      <c r="Y256" s="51"/>
      <c r="Z256" s="51"/>
      <c r="AA256" s="51"/>
    </row>
    <row r="257" spans="1:27" ht="14.5">
      <c r="A257" s="53" t="s">
        <v>855</v>
      </c>
      <c r="B257" s="50" t="s">
        <v>859</v>
      </c>
      <c r="C257" s="51"/>
      <c r="D257" s="51"/>
      <c r="E257" s="51"/>
      <c r="F257" s="51" t="s">
        <v>859</v>
      </c>
      <c r="G257" s="51"/>
      <c r="H257" s="51"/>
      <c r="I257" s="51"/>
      <c r="J257" s="51"/>
      <c r="K257" s="51"/>
      <c r="L257" s="51"/>
      <c r="M257" s="51"/>
      <c r="N257" s="51"/>
      <c r="O257" s="51"/>
      <c r="P257" s="51"/>
      <c r="Q257" s="51"/>
      <c r="R257" s="51"/>
      <c r="S257" s="51"/>
      <c r="T257" s="51"/>
      <c r="U257" s="51"/>
      <c r="V257" s="51"/>
      <c r="W257" s="51"/>
      <c r="X257" s="51"/>
      <c r="Y257" s="51"/>
      <c r="Z257" s="51"/>
      <c r="AA257" s="51"/>
    </row>
    <row r="258" spans="1:27" ht="104.5">
      <c r="A258" s="53" t="s">
        <v>855</v>
      </c>
      <c r="B258" s="50" t="s">
        <v>860</v>
      </c>
      <c r="C258" s="51" t="s">
        <v>860</v>
      </c>
      <c r="D258" s="51"/>
      <c r="E258" s="51" t="s">
        <v>861</v>
      </c>
      <c r="F258" s="51" t="s">
        <v>862</v>
      </c>
      <c r="G258" s="51"/>
      <c r="H258" s="51"/>
      <c r="I258" s="51"/>
      <c r="J258" s="51"/>
      <c r="K258" s="51" t="s">
        <v>863</v>
      </c>
      <c r="L258" s="51"/>
      <c r="M258" s="51"/>
      <c r="N258" s="51"/>
      <c r="O258" s="51"/>
      <c r="P258" s="51"/>
      <c r="Q258" s="51"/>
      <c r="R258" s="51"/>
      <c r="S258" s="51"/>
      <c r="T258" s="51"/>
      <c r="U258" s="51"/>
      <c r="V258" s="51"/>
      <c r="W258" s="51"/>
      <c r="X258" s="51"/>
      <c r="Y258" s="51"/>
      <c r="Z258" s="51"/>
      <c r="AA258" s="51"/>
    </row>
    <row r="259" spans="1:27" ht="70">
      <c r="A259" s="53" t="s">
        <v>855</v>
      </c>
      <c r="B259" s="50" t="s">
        <v>864</v>
      </c>
      <c r="C259" s="51" t="s">
        <v>864</v>
      </c>
      <c r="D259" s="51"/>
      <c r="E259" s="51" t="s">
        <v>857</v>
      </c>
      <c r="F259" s="51" t="s">
        <v>865</v>
      </c>
      <c r="G259" s="51" t="s">
        <v>866</v>
      </c>
      <c r="H259" s="51"/>
      <c r="I259" s="51"/>
      <c r="J259" s="51"/>
      <c r="K259" s="51" t="s">
        <v>858</v>
      </c>
      <c r="L259" s="51"/>
      <c r="M259" s="51"/>
      <c r="N259" s="51"/>
      <c r="O259" s="51"/>
      <c r="P259" s="51"/>
      <c r="Q259" s="51"/>
      <c r="R259" s="51"/>
      <c r="S259" s="51"/>
      <c r="T259" s="51"/>
      <c r="U259" s="51"/>
      <c r="V259" s="51"/>
      <c r="W259" s="51"/>
      <c r="X259" s="51"/>
      <c r="Y259" s="51"/>
      <c r="Z259" s="51"/>
      <c r="AA259" s="51"/>
    </row>
    <row r="260" spans="1:27" ht="104.5">
      <c r="A260" s="53" t="s">
        <v>867</v>
      </c>
      <c r="B260" s="50" t="s">
        <v>341</v>
      </c>
      <c r="C260" s="51"/>
      <c r="D260" s="51"/>
      <c r="E260" s="51" t="s">
        <v>341</v>
      </c>
      <c r="F260" s="51" t="s">
        <v>868</v>
      </c>
      <c r="G260" s="51"/>
      <c r="H260" s="51"/>
      <c r="I260" s="51"/>
      <c r="J260" s="51"/>
      <c r="K260" s="51" t="s">
        <v>869</v>
      </c>
      <c r="L260" s="51"/>
      <c r="M260" s="51"/>
      <c r="N260" s="51"/>
      <c r="O260" s="51"/>
      <c r="P260" s="51"/>
      <c r="Q260" s="51"/>
      <c r="R260" s="51"/>
      <c r="S260" s="51"/>
      <c r="T260" s="51"/>
      <c r="U260" s="51"/>
      <c r="V260" s="51"/>
      <c r="W260" s="51"/>
      <c r="X260" s="51"/>
      <c r="Y260" s="51"/>
      <c r="Z260" s="51"/>
      <c r="AA260" s="51"/>
    </row>
    <row r="261" spans="1:27" ht="35.5">
      <c r="A261" s="53" t="s">
        <v>870</v>
      </c>
      <c r="B261" s="50" t="s">
        <v>871</v>
      </c>
      <c r="C261" s="51"/>
      <c r="D261" s="51">
        <v>169</v>
      </c>
      <c r="E261" s="51"/>
      <c r="F261" s="51"/>
      <c r="G261" s="51"/>
      <c r="H261" s="51"/>
      <c r="I261" s="51"/>
      <c r="J261" s="51"/>
      <c r="K261" s="51" t="s">
        <v>872</v>
      </c>
      <c r="L261" s="51"/>
      <c r="M261" s="51"/>
      <c r="N261" s="51"/>
      <c r="O261" s="51"/>
      <c r="P261" s="51"/>
      <c r="Q261" s="51"/>
      <c r="R261" s="51"/>
      <c r="S261" s="51"/>
      <c r="T261" s="51"/>
      <c r="U261" s="51"/>
      <c r="V261" s="51"/>
      <c r="W261" s="51"/>
      <c r="X261" s="51"/>
      <c r="Y261" s="51"/>
      <c r="Z261" s="51"/>
      <c r="AA261" s="51"/>
    </row>
    <row r="262" spans="1:27" ht="47">
      <c r="A262" s="53" t="s">
        <v>253</v>
      </c>
      <c r="B262" s="53"/>
      <c r="C262" s="51"/>
      <c r="D262" s="51" t="s">
        <v>242</v>
      </c>
      <c r="E262" s="51"/>
      <c r="F262" s="51"/>
      <c r="G262" s="51"/>
      <c r="H262" s="51"/>
      <c r="I262" s="51"/>
      <c r="J262" s="51"/>
      <c r="K262" s="51" t="s">
        <v>874</v>
      </c>
      <c r="L262" s="51"/>
      <c r="M262" s="51"/>
      <c r="N262" s="51"/>
      <c r="O262" s="51"/>
      <c r="P262" s="51"/>
      <c r="Q262" s="51"/>
      <c r="R262" s="51"/>
      <c r="S262" s="51"/>
      <c r="T262" s="51"/>
      <c r="U262" s="51"/>
      <c r="V262" s="51"/>
      <c r="W262" s="51"/>
      <c r="X262" s="51"/>
      <c r="Y262" s="51"/>
      <c r="Z262" s="51"/>
      <c r="AA262" s="51"/>
    </row>
    <row r="263" spans="1:27" ht="24">
      <c r="A263" s="53" t="s">
        <v>235</v>
      </c>
      <c r="B263" s="53"/>
      <c r="C263" s="51"/>
      <c r="D263" s="51" t="s">
        <v>875</v>
      </c>
      <c r="E263" s="51"/>
      <c r="F263" s="51"/>
      <c r="G263" s="51"/>
      <c r="H263" s="51"/>
      <c r="I263" s="51"/>
      <c r="J263" s="51"/>
      <c r="K263" s="51" t="s">
        <v>876</v>
      </c>
      <c r="L263" s="51"/>
      <c r="M263" s="51"/>
      <c r="N263" s="51"/>
      <c r="O263" s="51"/>
      <c r="P263" s="51"/>
      <c r="Q263" s="51"/>
      <c r="R263" s="51"/>
      <c r="S263" s="51"/>
      <c r="T263" s="51"/>
      <c r="U263" s="51"/>
      <c r="V263" s="51"/>
      <c r="W263" s="51"/>
      <c r="X263" s="51"/>
      <c r="Y263" s="51"/>
      <c r="Z263" s="51"/>
      <c r="AA263" s="51"/>
    </row>
    <row r="264" spans="1:27" ht="47">
      <c r="A264" s="53" t="s">
        <v>235</v>
      </c>
      <c r="B264" s="53"/>
      <c r="C264" s="51"/>
      <c r="D264" s="51" t="s">
        <v>877</v>
      </c>
      <c r="E264" s="51"/>
      <c r="F264" s="51"/>
      <c r="G264" s="51"/>
      <c r="H264" s="51"/>
      <c r="I264" s="51"/>
      <c r="J264" s="51"/>
      <c r="K264" s="51" t="s">
        <v>878</v>
      </c>
      <c r="L264" s="51"/>
      <c r="M264" s="51"/>
      <c r="N264" s="51"/>
      <c r="O264" s="51"/>
      <c r="P264" s="51"/>
      <c r="Q264" s="51"/>
      <c r="R264" s="51"/>
      <c r="S264" s="51"/>
      <c r="T264" s="51"/>
      <c r="U264" s="51"/>
      <c r="V264" s="51"/>
      <c r="W264" s="51"/>
      <c r="X264" s="51"/>
      <c r="Y264" s="51"/>
      <c r="Z264" s="51"/>
      <c r="AA264" s="51"/>
    </row>
    <row r="265" spans="1:27" ht="47">
      <c r="A265" s="53" t="s">
        <v>235</v>
      </c>
      <c r="B265" s="53"/>
      <c r="C265" s="51"/>
      <c r="D265" s="51" t="s">
        <v>879</v>
      </c>
      <c r="E265" s="51"/>
      <c r="F265" s="51"/>
      <c r="G265" s="51"/>
      <c r="H265" s="51"/>
      <c r="I265" s="51"/>
      <c r="J265" s="51"/>
      <c r="K265" s="51" t="s">
        <v>880</v>
      </c>
      <c r="L265" s="51"/>
      <c r="M265" s="51"/>
      <c r="N265" s="51"/>
      <c r="O265" s="51"/>
      <c r="P265" s="51"/>
      <c r="Q265" s="51"/>
      <c r="R265" s="51"/>
      <c r="S265" s="51"/>
      <c r="T265" s="51"/>
      <c r="U265" s="51"/>
      <c r="V265" s="51"/>
      <c r="W265" s="51"/>
      <c r="X265" s="51"/>
      <c r="Y265" s="51"/>
      <c r="Z265" s="51"/>
      <c r="AA265" s="51"/>
    </row>
    <row r="266" spans="1:27" ht="58.5">
      <c r="A266" s="53" t="s">
        <v>235</v>
      </c>
      <c r="B266" s="53"/>
      <c r="C266" s="51"/>
      <c r="D266" s="51" t="s">
        <v>881</v>
      </c>
      <c r="E266" s="51"/>
      <c r="F266" s="51"/>
      <c r="G266" s="51"/>
      <c r="H266" s="51"/>
      <c r="I266" s="51"/>
      <c r="J266" s="51"/>
      <c r="K266" s="51" t="s">
        <v>882</v>
      </c>
      <c r="L266" s="51"/>
      <c r="M266" s="51"/>
      <c r="N266" s="51"/>
      <c r="O266" s="51"/>
      <c r="P266" s="51"/>
      <c r="Q266" s="51"/>
      <c r="R266" s="51"/>
      <c r="S266" s="51"/>
      <c r="T266" s="51"/>
      <c r="U266" s="51"/>
      <c r="V266" s="51"/>
      <c r="W266" s="51"/>
      <c r="X266" s="51"/>
      <c r="Y266" s="51"/>
      <c r="Z266" s="51"/>
      <c r="AA266" s="51"/>
    </row>
    <row r="267" spans="1:27" ht="58.5">
      <c r="A267" s="53" t="s">
        <v>235</v>
      </c>
      <c r="B267" s="53"/>
      <c r="C267" s="51"/>
      <c r="D267" s="51" t="s">
        <v>883</v>
      </c>
      <c r="E267" s="51"/>
      <c r="F267" s="51"/>
      <c r="G267" s="51"/>
      <c r="H267" s="51"/>
      <c r="I267" s="51"/>
      <c r="J267" s="51"/>
      <c r="K267" s="51" t="s">
        <v>884</v>
      </c>
      <c r="L267" s="51"/>
      <c r="M267" s="51"/>
      <c r="N267" s="51"/>
      <c r="O267" s="51"/>
      <c r="P267" s="51"/>
      <c r="Q267" s="51"/>
      <c r="R267" s="51"/>
      <c r="S267" s="51"/>
      <c r="T267" s="51"/>
      <c r="U267" s="51"/>
      <c r="V267" s="51"/>
      <c r="W267" s="51"/>
      <c r="X267" s="51"/>
      <c r="Y267" s="51"/>
      <c r="Z267" s="51"/>
      <c r="AA267" s="51"/>
    </row>
    <row r="268" spans="1:27" ht="35.5">
      <c r="A268" s="53" t="s">
        <v>235</v>
      </c>
      <c r="B268" s="53"/>
      <c r="C268" s="51"/>
      <c r="D268" s="51" t="s">
        <v>885</v>
      </c>
      <c r="E268" s="51"/>
      <c r="F268" s="51"/>
      <c r="G268" s="51"/>
      <c r="H268" s="51"/>
      <c r="I268" s="51"/>
      <c r="J268" s="51"/>
      <c r="K268" s="51" t="s">
        <v>886</v>
      </c>
      <c r="L268" s="51"/>
      <c r="M268" s="51"/>
      <c r="N268" s="51"/>
      <c r="O268" s="51"/>
      <c r="P268" s="51"/>
      <c r="Q268" s="51"/>
      <c r="R268" s="51"/>
      <c r="S268" s="51"/>
      <c r="T268" s="51"/>
      <c r="U268" s="51"/>
      <c r="V268" s="51"/>
      <c r="W268" s="51"/>
      <c r="X268" s="51"/>
      <c r="Y268" s="51"/>
      <c r="Z268" s="51"/>
      <c r="AA268" s="51"/>
    </row>
    <row r="269" spans="1:27" ht="47">
      <c r="A269" s="53" t="s">
        <v>253</v>
      </c>
      <c r="B269" s="53"/>
      <c r="C269" s="51"/>
      <c r="D269" s="51" t="s">
        <v>887</v>
      </c>
      <c r="E269" s="51"/>
      <c r="F269" s="51"/>
      <c r="G269" s="51"/>
      <c r="H269" s="51"/>
      <c r="I269" s="51"/>
      <c r="J269" s="51"/>
      <c r="K269" s="51" t="s">
        <v>888</v>
      </c>
      <c r="L269" s="51"/>
      <c r="M269" s="51"/>
      <c r="N269" s="51"/>
      <c r="O269" s="51"/>
      <c r="P269" s="51"/>
      <c r="Q269" s="51"/>
      <c r="R269" s="51"/>
      <c r="S269" s="51"/>
      <c r="T269" s="51"/>
      <c r="U269" s="51"/>
      <c r="V269" s="51"/>
      <c r="W269" s="51"/>
      <c r="X269" s="51"/>
      <c r="Y269" s="51"/>
      <c r="Z269" s="51"/>
      <c r="AA269" s="51"/>
    </row>
    <row r="270" spans="1:27" ht="35.5">
      <c r="A270" s="53" t="s">
        <v>249</v>
      </c>
      <c r="B270" s="53"/>
      <c r="C270" s="51"/>
      <c r="D270" s="51" t="s">
        <v>889</v>
      </c>
      <c r="E270" s="51"/>
      <c r="F270" s="51"/>
      <c r="G270" s="51"/>
      <c r="H270" s="51"/>
      <c r="I270" s="51"/>
      <c r="J270" s="51"/>
      <c r="K270" s="51" t="s">
        <v>890</v>
      </c>
      <c r="L270" s="51"/>
      <c r="M270" s="51"/>
      <c r="N270" s="51"/>
      <c r="O270" s="51"/>
      <c r="P270" s="51"/>
      <c r="Q270" s="51"/>
      <c r="R270" s="51"/>
      <c r="S270" s="51"/>
      <c r="T270" s="51"/>
      <c r="U270" s="51"/>
      <c r="V270" s="51"/>
      <c r="W270" s="51"/>
      <c r="X270" s="51"/>
      <c r="Y270" s="51"/>
      <c r="Z270" s="51"/>
      <c r="AA270" s="51"/>
    </row>
    <row r="271" spans="1:27" ht="35.5">
      <c r="A271" s="53" t="s">
        <v>253</v>
      </c>
      <c r="B271" s="53"/>
      <c r="C271" s="51"/>
      <c r="D271" s="51" t="s">
        <v>891</v>
      </c>
      <c r="E271" s="51"/>
      <c r="F271" s="51"/>
      <c r="G271" s="51"/>
      <c r="H271" s="51"/>
      <c r="I271" s="51"/>
      <c r="J271" s="51"/>
      <c r="K271" s="51" t="s">
        <v>892</v>
      </c>
      <c r="L271" s="51"/>
      <c r="M271" s="51"/>
      <c r="N271" s="51"/>
      <c r="O271" s="51"/>
      <c r="P271" s="51"/>
      <c r="Q271" s="51"/>
      <c r="R271" s="51"/>
      <c r="S271" s="51"/>
      <c r="T271" s="51"/>
      <c r="U271" s="51"/>
      <c r="V271" s="51"/>
      <c r="W271" s="51"/>
      <c r="X271" s="51"/>
      <c r="Y271" s="51"/>
      <c r="Z271" s="51"/>
      <c r="AA271" s="51"/>
    </row>
    <row r="272" spans="1:27" ht="35.5">
      <c r="A272" s="53" t="s">
        <v>253</v>
      </c>
      <c r="B272" s="53"/>
      <c r="C272" s="51"/>
      <c r="D272" s="51" t="s">
        <v>893</v>
      </c>
      <c r="E272" s="51"/>
      <c r="F272" s="51"/>
      <c r="G272" s="51"/>
      <c r="H272" s="51"/>
      <c r="I272" s="51"/>
      <c r="J272" s="51"/>
      <c r="K272" s="51" t="s">
        <v>894</v>
      </c>
      <c r="L272" s="51"/>
      <c r="M272" s="51"/>
      <c r="N272" s="51"/>
      <c r="O272" s="51"/>
      <c r="P272" s="51"/>
      <c r="Q272" s="51"/>
      <c r="R272" s="51"/>
      <c r="S272" s="51"/>
      <c r="T272" s="51"/>
      <c r="U272" s="51"/>
      <c r="V272" s="51"/>
      <c r="W272" s="51"/>
      <c r="X272" s="51"/>
      <c r="Y272" s="51"/>
      <c r="Z272" s="51"/>
      <c r="AA272" s="51"/>
    </row>
    <row r="273" spans="1:27" ht="35.5">
      <c r="A273" s="53" t="s">
        <v>253</v>
      </c>
      <c r="B273" s="53"/>
      <c r="C273" s="51"/>
      <c r="D273" s="51" t="s">
        <v>895</v>
      </c>
      <c r="E273" s="51"/>
      <c r="F273" s="51"/>
      <c r="G273" s="51"/>
      <c r="H273" s="51"/>
      <c r="I273" s="51"/>
      <c r="J273" s="51"/>
      <c r="K273" s="51" t="s">
        <v>896</v>
      </c>
      <c r="L273" s="51"/>
      <c r="M273" s="51"/>
      <c r="N273" s="51"/>
      <c r="O273" s="51"/>
      <c r="P273" s="51"/>
      <c r="Q273" s="51"/>
      <c r="R273" s="51"/>
      <c r="S273" s="51"/>
      <c r="T273" s="51"/>
      <c r="U273" s="51"/>
      <c r="V273" s="51"/>
      <c r="W273" s="51"/>
      <c r="X273" s="51"/>
      <c r="Y273" s="51"/>
      <c r="Z273" s="51"/>
      <c r="AA273" s="51"/>
    </row>
    <row r="274" spans="1:27" ht="35.5">
      <c r="A274" s="53" t="s">
        <v>253</v>
      </c>
      <c r="B274" s="53"/>
      <c r="C274" s="51"/>
      <c r="D274" s="51" t="s">
        <v>897</v>
      </c>
      <c r="E274" s="51"/>
      <c r="F274" s="51"/>
      <c r="G274" s="51"/>
      <c r="H274" s="51"/>
      <c r="I274" s="51"/>
      <c r="J274" s="51"/>
      <c r="K274" s="51" t="s">
        <v>898</v>
      </c>
      <c r="L274" s="51"/>
      <c r="M274" s="51"/>
      <c r="N274" s="51"/>
      <c r="O274" s="51"/>
      <c r="P274" s="51"/>
      <c r="Q274" s="51"/>
      <c r="R274" s="51"/>
      <c r="S274" s="51"/>
      <c r="T274" s="51"/>
      <c r="U274" s="51"/>
      <c r="V274" s="51"/>
      <c r="W274" s="51"/>
      <c r="X274" s="51"/>
      <c r="Y274" s="51"/>
      <c r="Z274" s="51"/>
      <c r="AA274" s="51"/>
    </row>
    <row r="275" spans="1:27" ht="58.5">
      <c r="A275" s="53" t="s">
        <v>249</v>
      </c>
      <c r="B275" s="53"/>
      <c r="C275" s="51"/>
      <c r="D275" s="51" t="s">
        <v>899</v>
      </c>
      <c r="E275" s="51"/>
      <c r="F275" s="51"/>
      <c r="G275" s="51"/>
      <c r="H275" s="51"/>
      <c r="I275" s="51"/>
      <c r="J275" s="51"/>
      <c r="K275" s="51" t="s">
        <v>900</v>
      </c>
      <c r="L275" s="51"/>
      <c r="M275" s="51"/>
      <c r="N275" s="51"/>
      <c r="O275" s="51"/>
      <c r="P275" s="51"/>
      <c r="Q275" s="51"/>
      <c r="R275" s="51"/>
      <c r="S275" s="51"/>
      <c r="T275" s="51"/>
      <c r="U275" s="51"/>
      <c r="V275" s="51"/>
      <c r="W275" s="51"/>
      <c r="X275" s="51"/>
      <c r="Y275" s="51"/>
      <c r="Z275" s="51"/>
      <c r="AA275" s="51"/>
    </row>
    <row r="276" spans="1:27" ht="24">
      <c r="A276" s="53" t="s">
        <v>249</v>
      </c>
      <c r="B276" s="53"/>
      <c r="C276" s="51"/>
      <c r="D276" s="51" t="s">
        <v>901</v>
      </c>
      <c r="E276" s="51"/>
      <c r="F276" s="51"/>
      <c r="G276" s="51"/>
      <c r="H276" s="51"/>
      <c r="I276" s="51"/>
      <c r="J276" s="51"/>
      <c r="K276" s="51" t="s">
        <v>902</v>
      </c>
      <c r="L276" s="51"/>
      <c r="M276" s="51"/>
      <c r="N276" s="51"/>
      <c r="O276" s="51"/>
      <c r="P276" s="51"/>
      <c r="Q276" s="51"/>
      <c r="R276" s="51"/>
      <c r="S276" s="51"/>
      <c r="T276" s="51"/>
      <c r="U276" s="51"/>
      <c r="V276" s="51"/>
      <c r="W276" s="51"/>
      <c r="X276" s="51"/>
      <c r="Y276" s="51"/>
      <c r="Z276" s="51"/>
      <c r="AA276" s="51"/>
    </row>
    <row r="277" spans="1:27" ht="47">
      <c r="A277" s="53" t="s">
        <v>253</v>
      </c>
      <c r="B277" s="53"/>
      <c r="C277" s="51"/>
      <c r="D277" s="51" t="s">
        <v>903</v>
      </c>
      <c r="E277" s="51"/>
      <c r="F277" s="51"/>
      <c r="G277" s="51"/>
      <c r="H277" s="51"/>
      <c r="I277" s="51"/>
      <c r="J277" s="51"/>
      <c r="K277" s="51" t="s">
        <v>904</v>
      </c>
      <c r="L277" s="51"/>
      <c r="M277" s="51"/>
      <c r="N277" s="51"/>
      <c r="O277" s="51"/>
      <c r="P277" s="51"/>
      <c r="Q277" s="51"/>
      <c r="R277" s="51"/>
      <c r="S277" s="51"/>
      <c r="T277" s="51"/>
      <c r="U277" s="51"/>
      <c r="V277" s="51"/>
      <c r="W277" s="51"/>
      <c r="X277" s="51"/>
      <c r="Y277" s="51"/>
      <c r="Z277" s="51"/>
      <c r="AA277" s="51"/>
    </row>
    <row r="278" spans="1:27" ht="35.5">
      <c r="A278" s="53" t="s">
        <v>253</v>
      </c>
      <c r="B278" s="53"/>
      <c r="C278" s="51"/>
      <c r="D278" s="51" t="s">
        <v>905</v>
      </c>
      <c r="E278" s="51"/>
      <c r="F278" s="51"/>
      <c r="G278" s="51"/>
      <c r="H278" s="51"/>
      <c r="I278" s="51"/>
      <c r="J278" s="51"/>
      <c r="K278" s="51" t="s">
        <v>906</v>
      </c>
      <c r="L278" s="51"/>
      <c r="M278" s="51"/>
      <c r="N278" s="51"/>
      <c r="O278" s="51"/>
      <c r="P278" s="51"/>
      <c r="Q278" s="51"/>
      <c r="R278" s="51"/>
      <c r="S278" s="51"/>
      <c r="T278" s="51"/>
      <c r="U278" s="51"/>
      <c r="V278" s="51"/>
      <c r="W278" s="51"/>
      <c r="X278" s="51"/>
      <c r="Y278" s="51"/>
      <c r="Z278" s="51"/>
      <c r="AA278" s="51"/>
    </row>
    <row r="279" spans="1:27" ht="24">
      <c r="A279" s="53" t="s">
        <v>249</v>
      </c>
      <c r="B279" s="53"/>
      <c r="C279" s="51"/>
      <c r="D279" s="51" t="s">
        <v>907</v>
      </c>
      <c r="E279" s="51"/>
      <c r="F279" s="51"/>
      <c r="G279" s="51"/>
      <c r="H279" s="51"/>
      <c r="I279" s="51"/>
      <c r="J279" s="51"/>
      <c r="K279" s="51" t="s">
        <v>908</v>
      </c>
      <c r="L279" s="51"/>
      <c r="M279" s="51"/>
      <c r="N279" s="51"/>
      <c r="O279" s="51"/>
      <c r="P279" s="51"/>
      <c r="Q279" s="51"/>
      <c r="R279" s="51"/>
      <c r="S279" s="51"/>
      <c r="T279" s="51"/>
      <c r="U279" s="51"/>
      <c r="V279" s="51"/>
      <c r="W279" s="51"/>
      <c r="X279" s="51"/>
      <c r="Y279" s="51"/>
      <c r="Z279" s="51"/>
      <c r="AA279" s="51"/>
    </row>
    <row r="280" spans="1:27" ht="47">
      <c r="A280" s="53" t="s">
        <v>249</v>
      </c>
      <c r="B280" s="53"/>
      <c r="C280" s="51"/>
      <c r="D280" s="51" t="s">
        <v>909</v>
      </c>
      <c r="E280" s="51"/>
      <c r="F280" s="51"/>
      <c r="G280" s="51"/>
      <c r="H280" s="51"/>
      <c r="I280" s="51"/>
      <c r="J280" s="51"/>
      <c r="K280" s="51" t="s">
        <v>910</v>
      </c>
      <c r="L280" s="51"/>
      <c r="M280" s="51"/>
      <c r="N280" s="51"/>
      <c r="O280" s="51"/>
      <c r="P280" s="51"/>
      <c r="Q280" s="51"/>
      <c r="R280" s="51"/>
      <c r="S280" s="51"/>
      <c r="T280" s="51"/>
      <c r="U280" s="51"/>
      <c r="V280" s="51"/>
      <c r="W280" s="51"/>
      <c r="X280" s="51"/>
      <c r="Y280" s="51"/>
      <c r="Z280" s="51"/>
      <c r="AA280" s="51"/>
    </row>
    <row r="281" spans="1:27" ht="58.5">
      <c r="A281" s="53" t="s">
        <v>235</v>
      </c>
      <c r="B281" s="53"/>
      <c r="C281" s="51"/>
      <c r="D281" s="51" t="s">
        <v>911</v>
      </c>
      <c r="E281" s="51"/>
      <c r="F281" s="51"/>
      <c r="G281" s="51"/>
      <c r="H281" s="51"/>
      <c r="I281" s="51"/>
      <c r="J281" s="51"/>
      <c r="K281" s="51" t="s">
        <v>912</v>
      </c>
      <c r="L281" s="51"/>
      <c r="M281" s="51"/>
      <c r="N281" s="51"/>
      <c r="O281" s="51"/>
      <c r="P281" s="51"/>
      <c r="Q281" s="51"/>
      <c r="R281" s="51"/>
      <c r="S281" s="51"/>
      <c r="T281" s="51"/>
      <c r="U281" s="51"/>
      <c r="V281" s="51"/>
      <c r="W281" s="51"/>
      <c r="X281" s="51"/>
      <c r="Y281" s="51"/>
      <c r="Z281" s="51"/>
      <c r="AA281" s="51"/>
    </row>
    <row r="282" spans="1:27" ht="35.5">
      <c r="A282" s="53" t="s">
        <v>235</v>
      </c>
      <c r="B282" s="53"/>
      <c r="C282" s="51"/>
      <c r="D282" s="51" t="s">
        <v>913</v>
      </c>
      <c r="E282" s="51"/>
      <c r="F282" s="51"/>
      <c r="G282" s="51"/>
      <c r="H282" s="51"/>
      <c r="I282" s="51"/>
      <c r="J282" s="51"/>
      <c r="K282" s="51" t="s">
        <v>914</v>
      </c>
      <c r="L282" s="51"/>
      <c r="M282" s="51"/>
      <c r="N282" s="51"/>
      <c r="O282" s="51"/>
      <c r="P282" s="51"/>
      <c r="Q282" s="51"/>
      <c r="R282" s="51"/>
      <c r="S282" s="51"/>
      <c r="T282" s="51"/>
      <c r="U282" s="51"/>
      <c r="V282" s="51"/>
      <c r="W282" s="51"/>
      <c r="X282" s="51"/>
      <c r="Y282" s="51"/>
      <c r="Z282" s="51"/>
      <c r="AA282" s="51"/>
    </row>
    <row r="283" spans="1:27" ht="24">
      <c r="A283" s="53" t="s">
        <v>249</v>
      </c>
      <c r="B283" s="53"/>
      <c r="C283" s="51"/>
      <c r="D283" s="51" t="s">
        <v>915</v>
      </c>
      <c r="E283" s="51"/>
      <c r="F283" s="51"/>
      <c r="G283" s="51"/>
      <c r="H283" s="51"/>
      <c r="I283" s="51"/>
      <c r="J283" s="51"/>
      <c r="K283" s="51" t="s">
        <v>916</v>
      </c>
      <c r="L283" s="51"/>
      <c r="M283" s="51"/>
      <c r="N283" s="51"/>
      <c r="O283" s="51"/>
      <c r="P283" s="51"/>
      <c r="Q283" s="51"/>
      <c r="R283" s="51"/>
      <c r="S283" s="51"/>
      <c r="T283" s="51"/>
      <c r="U283" s="51"/>
      <c r="V283" s="51"/>
      <c r="W283" s="51"/>
      <c r="X283" s="51"/>
      <c r="Y283" s="51"/>
      <c r="Z283" s="51"/>
      <c r="AA283" s="51"/>
    </row>
    <row r="284" spans="1:27" ht="35.5">
      <c r="A284" s="53" t="s">
        <v>235</v>
      </c>
      <c r="B284" s="53"/>
      <c r="C284" s="51"/>
      <c r="D284" s="51" t="s">
        <v>917</v>
      </c>
      <c r="E284" s="51"/>
      <c r="F284" s="51"/>
      <c r="G284" s="51"/>
      <c r="H284" s="51"/>
      <c r="I284" s="51"/>
      <c r="J284" s="51"/>
      <c r="K284" s="51" t="s">
        <v>918</v>
      </c>
      <c r="L284" s="51"/>
      <c r="M284" s="51"/>
      <c r="N284" s="51"/>
      <c r="O284" s="51"/>
      <c r="P284" s="51"/>
      <c r="Q284" s="51"/>
      <c r="R284" s="51"/>
      <c r="S284" s="51"/>
      <c r="T284" s="51"/>
      <c r="U284" s="51"/>
      <c r="V284" s="51"/>
      <c r="W284" s="51"/>
      <c r="X284" s="51"/>
      <c r="Y284" s="51"/>
      <c r="Z284" s="51"/>
      <c r="AA284" s="51"/>
    </row>
    <row r="285" spans="1:27" ht="81.5">
      <c r="A285" s="53" t="s">
        <v>253</v>
      </c>
      <c r="B285" s="53"/>
      <c r="C285" s="51"/>
      <c r="D285" s="51" t="s">
        <v>919</v>
      </c>
      <c r="E285" s="51"/>
      <c r="F285" s="51"/>
      <c r="G285" s="51"/>
      <c r="H285" s="51"/>
      <c r="I285" s="51"/>
      <c r="J285" s="51"/>
      <c r="K285" s="51" t="s">
        <v>920</v>
      </c>
      <c r="L285" s="51"/>
      <c r="M285" s="51"/>
      <c r="N285" s="51"/>
      <c r="O285" s="51"/>
      <c r="P285" s="51"/>
      <c r="Q285" s="51"/>
      <c r="R285" s="51"/>
      <c r="S285" s="51"/>
      <c r="T285" s="51"/>
      <c r="U285" s="51"/>
      <c r="V285" s="51"/>
      <c r="W285" s="51"/>
      <c r="X285" s="51"/>
      <c r="Y285" s="51"/>
      <c r="Z285" s="51"/>
      <c r="AA285" s="51"/>
    </row>
    <row r="286" spans="1:27" ht="35.5">
      <c r="A286" s="53" t="s">
        <v>921</v>
      </c>
      <c r="B286" s="53"/>
      <c r="C286" s="51"/>
      <c r="D286" s="51" t="s">
        <v>922</v>
      </c>
      <c r="E286" s="51"/>
      <c r="F286" s="51"/>
      <c r="G286" s="51"/>
      <c r="H286" s="51"/>
      <c r="I286" s="51"/>
      <c r="J286" s="51"/>
      <c r="K286" s="51" t="s">
        <v>923</v>
      </c>
      <c r="L286" s="51"/>
      <c r="M286" s="51"/>
      <c r="N286" s="51"/>
      <c r="O286" s="51"/>
      <c r="P286" s="51"/>
      <c r="Q286" s="51"/>
      <c r="R286" s="51"/>
      <c r="S286" s="51"/>
      <c r="T286" s="51"/>
      <c r="U286" s="51"/>
      <c r="V286" s="51"/>
      <c r="W286" s="51"/>
      <c r="X286" s="51"/>
      <c r="Y286" s="51"/>
      <c r="Z286" s="51"/>
      <c r="AA286" s="51"/>
    </row>
    <row r="287" spans="1:27" ht="93">
      <c r="A287" s="53" t="s">
        <v>253</v>
      </c>
      <c r="B287" s="53"/>
      <c r="C287" s="51"/>
      <c r="D287" s="51" t="s">
        <v>924</v>
      </c>
      <c r="E287" s="51"/>
      <c r="F287" s="51"/>
      <c r="G287" s="51"/>
      <c r="H287" s="51"/>
      <c r="I287" s="51"/>
      <c r="J287" s="51"/>
      <c r="K287" s="51" t="s">
        <v>925</v>
      </c>
      <c r="L287" s="51"/>
      <c r="M287" s="51"/>
      <c r="N287" s="51"/>
      <c r="O287" s="51"/>
      <c r="P287" s="51"/>
      <c r="Q287" s="51"/>
      <c r="R287" s="51"/>
      <c r="S287" s="51"/>
      <c r="T287" s="51"/>
      <c r="U287" s="51"/>
      <c r="V287" s="51"/>
      <c r="W287" s="51"/>
      <c r="X287" s="51"/>
      <c r="Y287" s="51"/>
      <c r="Z287" s="51"/>
      <c r="AA287" s="51"/>
    </row>
    <row r="288" spans="1:27" ht="104.5">
      <c r="A288" s="53" t="s">
        <v>253</v>
      </c>
      <c r="B288" s="53"/>
      <c r="C288" s="51"/>
      <c r="D288" s="51" t="s">
        <v>926</v>
      </c>
      <c r="E288" s="51"/>
      <c r="F288" s="51"/>
      <c r="G288" s="51"/>
      <c r="H288" s="51"/>
      <c r="I288" s="51"/>
      <c r="J288" s="51"/>
      <c r="K288" s="51" t="s">
        <v>927</v>
      </c>
      <c r="L288" s="51"/>
      <c r="M288" s="51"/>
      <c r="N288" s="51"/>
      <c r="O288" s="51"/>
      <c r="P288" s="51"/>
      <c r="Q288" s="51"/>
      <c r="R288" s="51"/>
      <c r="S288" s="51"/>
      <c r="T288" s="51"/>
      <c r="U288" s="51"/>
      <c r="V288" s="51"/>
      <c r="W288" s="51"/>
      <c r="X288" s="51"/>
      <c r="Y288" s="51"/>
      <c r="Z288" s="51"/>
      <c r="AA288" s="51"/>
    </row>
    <row r="289" spans="1:27" ht="47">
      <c r="A289" s="53" t="s">
        <v>253</v>
      </c>
      <c r="B289" s="53"/>
      <c r="C289" s="51"/>
      <c r="D289" s="51" t="s">
        <v>928</v>
      </c>
      <c r="E289" s="51"/>
      <c r="F289" s="51"/>
      <c r="G289" s="51"/>
      <c r="H289" s="51"/>
      <c r="I289" s="51"/>
      <c r="J289" s="51"/>
      <c r="K289" s="51" t="s">
        <v>298</v>
      </c>
      <c r="L289" s="51"/>
      <c r="M289" s="51"/>
      <c r="N289" s="51"/>
      <c r="O289" s="51"/>
      <c r="P289" s="51"/>
      <c r="Q289" s="51"/>
      <c r="R289" s="51"/>
      <c r="S289" s="51"/>
      <c r="T289" s="51"/>
      <c r="U289" s="51"/>
      <c r="V289" s="51"/>
      <c r="W289" s="51"/>
      <c r="X289" s="51"/>
      <c r="Y289" s="51"/>
      <c r="Z289" s="51"/>
      <c r="AA289" s="51"/>
    </row>
    <row r="290" spans="1:27" ht="47">
      <c r="A290" s="53" t="s">
        <v>249</v>
      </c>
      <c r="B290" s="53"/>
      <c r="C290" s="51"/>
      <c r="D290" s="51" t="s">
        <v>928</v>
      </c>
      <c r="E290" s="51"/>
      <c r="F290" s="51"/>
      <c r="G290" s="51"/>
      <c r="H290" s="51"/>
      <c r="I290" s="51"/>
      <c r="J290" s="51"/>
      <c r="K290" s="51" t="s">
        <v>298</v>
      </c>
      <c r="L290" s="51"/>
      <c r="M290" s="51"/>
      <c r="N290" s="51"/>
      <c r="O290" s="51"/>
      <c r="P290" s="51"/>
      <c r="Q290" s="51"/>
      <c r="R290" s="51"/>
      <c r="S290" s="51"/>
      <c r="T290" s="51"/>
      <c r="U290" s="51"/>
      <c r="V290" s="51"/>
      <c r="W290" s="51"/>
      <c r="X290" s="51"/>
      <c r="Y290" s="51"/>
      <c r="Z290" s="51"/>
      <c r="AA290" s="51"/>
    </row>
    <row r="291" spans="1:27" ht="70">
      <c r="A291" s="53" t="s">
        <v>253</v>
      </c>
      <c r="B291" s="53"/>
      <c r="C291" s="51"/>
      <c r="D291" s="51" t="s">
        <v>929</v>
      </c>
      <c r="E291" s="51"/>
      <c r="F291" s="51"/>
      <c r="G291" s="51"/>
      <c r="H291" s="51"/>
      <c r="I291" s="51"/>
      <c r="J291" s="51"/>
      <c r="K291" s="51" t="s">
        <v>930</v>
      </c>
      <c r="L291" s="51"/>
      <c r="M291" s="51"/>
      <c r="N291" s="51"/>
      <c r="O291" s="51"/>
      <c r="P291" s="51"/>
      <c r="Q291" s="51"/>
      <c r="R291" s="51"/>
      <c r="S291" s="51"/>
      <c r="T291" s="51"/>
      <c r="U291" s="51"/>
      <c r="V291" s="51"/>
      <c r="W291" s="51"/>
      <c r="X291" s="51"/>
      <c r="Y291" s="51"/>
      <c r="Z291" s="51"/>
      <c r="AA291" s="51"/>
    </row>
    <row r="292" spans="1:27" ht="35.5">
      <c r="A292" s="53" t="s">
        <v>253</v>
      </c>
      <c r="B292" s="53"/>
      <c r="C292" s="51"/>
      <c r="D292" s="51" t="s">
        <v>931</v>
      </c>
      <c r="E292" s="51"/>
      <c r="F292" s="51"/>
      <c r="G292" s="51"/>
      <c r="H292" s="51"/>
      <c r="I292" s="51"/>
      <c r="J292" s="51"/>
      <c r="K292" s="51" t="s">
        <v>932</v>
      </c>
      <c r="L292" s="51"/>
      <c r="M292" s="51"/>
      <c r="N292" s="51"/>
      <c r="O292" s="51"/>
      <c r="P292" s="51"/>
      <c r="Q292" s="51"/>
      <c r="R292" s="51"/>
      <c r="S292" s="51"/>
      <c r="T292" s="51"/>
      <c r="U292" s="51"/>
      <c r="V292" s="51"/>
      <c r="W292" s="51"/>
      <c r="X292" s="51"/>
      <c r="Y292" s="51"/>
      <c r="Z292" s="51"/>
      <c r="AA292" s="51"/>
    </row>
    <row r="293" spans="1:27" ht="47">
      <c r="A293" s="53" t="s">
        <v>235</v>
      </c>
      <c r="B293" s="53"/>
      <c r="C293" s="51"/>
      <c r="D293" s="51" t="s">
        <v>933</v>
      </c>
      <c r="E293" s="51"/>
      <c r="F293" s="51"/>
      <c r="G293" s="51"/>
      <c r="H293" s="51"/>
      <c r="I293" s="51"/>
      <c r="J293" s="51"/>
      <c r="K293" s="51" t="s">
        <v>934</v>
      </c>
      <c r="L293" s="51"/>
      <c r="M293" s="51"/>
      <c r="N293" s="51"/>
      <c r="O293" s="51"/>
      <c r="P293" s="51"/>
      <c r="Q293" s="51"/>
      <c r="R293" s="51"/>
      <c r="S293" s="51"/>
      <c r="T293" s="51"/>
      <c r="U293" s="51"/>
      <c r="V293" s="51"/>
      <c r="W293" s="51"/>
      <c r="X293" s="51"/>
      <c r="Y293" s="51"/>
      <c r="Z293" s="51"/>
      <c r="AA293" s="51"/>
    </row>
    <row r="294" spans="1:27" ht="35.5">
      <c r="A294" s="53" t="s">
        <v>235</v>
      </c>
      <c r="B294" s="53"/>
      <c r="C294" s="51"/>
      <c r="D294" s="51" t="s">
        <v>935</v>
      </c>
      <c r="E294" s="51"/>
      <c r="F294" s="51"/>
      <c r="G294" s="51"/>
      <c r="H294" s="51"/>
      <c r="I294" s="51"/>
      <c r="J294" s="51"/>
      <c r="K294" s="51" t="s">
        <v>936</v>
      </c>
      <c r="L294" s="51"/>
      <c r="M294" s="51"/>
      <c r="N294" s="51"/>
      <c r="O294" s="51"/>
      <c r="P294" s="51"/>
      <c r="Q294" s="51"/>
      <c r="R294" s="51"/>
      <c r="S294" s="51"/>
      <c r="T294" s="51"/>
      <c r="U294" s="51"/>
      <c r="V294" s="51"/>
      <c r="W294" s="51"/>
      <c r="X294" s="51"/>
      <c r="Y294" s="51"/>
      <c r="Z294" s="51"/>
      <c r="AA294" s="51"/>
    </row>
    <row r="295" spans="1:27" ht="35.5">
      <c r="A295" s="53" t="s">
        <v>249</v>
      </c>
      <c r="B295" s="53"/>
      <c r="C295" s="51"/>
      <c r="D295" s="51" t="s">
        <v>937</v>
      </c>
      <c r="E295" s="51"/>
      <c r="F295" s="51"/>
      <c r="G295" s="51"/>
      <c r="H295" s="51"/>
      <c r="I295" s="51"/>
      <c r="J295" s="51"/>
      <c r="K295" s="51" t="s">
        <v>284</v>
      </c>
      <c r="L295" s="51"/>
      <c r="M295" s="51"/>
      <c r="N295" s="51"/>
      <c r="O295" s="51"/>
      <c r="P295" s="51"/>
      <c r="Q295" s="51"/>
      <c r="R295" s="51"/>
      <c r="S295" s="51"/>
      <c r="T295" s="51"/>
      <c r="U295" s="51"/>
      <c r="V295" s="51"/>
      <c r="W295" s="51"/>
      <c r="X295" s="51"/>
      <c r="Y295" s="51"/>
      <c r="Z295" s="51"/>
      <c r="AA295" s="51"/>
    </row>
    <row r="296" spans="1:27" ht="24">
      <c r="A296" s="53" t="s">
        <v>253</v>
      </c>
      <c r="B296" s="53"/>
      <c r="C296" s="51"/>
      <c r="D296" s="51" t="s">
        <v>938</v>
      </c>
      <c r="E296" s="51"/>
      <c r="F296" s="51"/>
      <c r="G296" s="51"/>
      <c r="H296" s="51"/>
      <c r="I296" s="51"/>
      <c r="J296" s="51"/>
      <c r="K296" s="51" t="s">
        <v>939</v>
      </c>
      <c r="L296" s="51"/>
      <c r="M296" s="51"/>
      <c r="N296" s="51"/>
      <c r="O296" s="51"/>
      <c r="P296" s="51"/>
      <c r="Q296" s="51"/>
      <c r="R296" s="51"/>
      <c r="S296" s="51"/>
      <c r="T296" s="51"/>
      <c r="U296" s="51"/>
      <c r="V296" s="51"/>
      <c r="W296" s="51"/>
      <c r="X296" s="51"/>
      <c r="Y296" s="51"/>
      <c r="Z296" s="51"/>
      <c r="AA296" s="51"/>
    </row>
    <row r="297" spans="1:27" ht="24">
      <c r="A297" s="53" t="s">
        <v>940</v>
      </c>
      <c r="B297" s="53"/>
      <c r="C297" s="51"/>
      <c r="D297" s="51" t="s">
        <v>941</v>
      </c>
      <c r="E297" s="51"/>
      <c r="F297" s="51"/>
      <c r="G297" s="51"/>
      <c r="H297" s="51"/>
      <c r="I297" s="51"/>
      <c r="J297" s="51"/>
      <c r="K297" s="51" t="s">
        <v>942</v>
      </c>
      <c r="L297" s="51"/>
      <c r="M297" s="51"/>
      <c r="N297" s="51"/>
      <c r="O297" s="51"/>
      <c r="P297" s="51"/>
      <c r="Q297" s="51"/>
      <c r="R297" s="51"/>
      <c r="S297" s="51"/>
      <c r="T297" s="51"/>
      <c r="U297" s="51"/>
      <c r="V297" s="51"/>
      <c r="W297" s="51"/>
      <c r="X297" s="51"/>
      <c r="Y297" s="51"/>
      <c r="Z297" s="51"/>
      <c r="AA297" s="51"/>
    </row>
    <row r="298" spans="1:27" ht="35.5">
      <c r="A298" s="53" t="s">
        <v>235</v>
      </c>
      <c r="B298" s="53"/>
      <c r="C298" s="51"/>
      <c r="D298" s="51" t="s">
        <v>943</v>
      </c>
      <c r="E298" s="51"/>
      <c r="F298" s="51"/>
      <c r="G298" s="51"/>
      <c r="H298" s="51"/>
      <c r="I298" s="51"/>
      <c r="J298" s="51"/>
      <c r="K298" s="51" t="s">
        <v>944</v>
      </c>
      <c r="L298" s="51"/>
      <c r="M298" s="51"/>
      <c r="N298" s="51"/>
      <c r="O298" s="51"/>
      <c r="P298" s="51"/>
      <c r="Q298" s="51"/>
      <c r="R298" s="51"/>
      <c r="S298" s="51"/>
      <c r="T298" s="51"/>
      <c r="U298" s="51"/>
      <c r="V298" s="51"/>
      <c r="W298" s="51"/>
      <c r="X298" s="51"/>
      <c r="Y298" s="51"/>
      <c r="Z298" s="51"/>
      <c r="AA298" s="51"/>
    </row>
    <row r="299" spans="1:27" ht="24">
      <c r="A299" s="53" t="s">
        <v>940</v>
      </c>
      <c r="B299" s="53"/>
      <c r="C299" s="51"/>
      <c r="D299" s="51" t="s">
        <v>945</v>
      </c>
      <c r="E299" s="51"/>
      <c r="F299" s="51"/>
      <c r="G299" s="51"/>
      <c r="H299" s="51"/>
      <c r="I299" s="51"/>
      <c r="J299" s="51"/>
      <c r="K299" s="51" t="s">
        <v>946</v>
      </c>
      <c r="L299" s="51"/>
      <c r="M299" s="51"/>
      <c r="N299" s="51"/>
      <c r="O299" s="51"/>
      <c r="P299" s="51"/>
      <c r="Q299" s="51"/>
      <c r="R299" s="51"/>
      <c r="S299" s="51"/>
      <c r="T299" s="51"/>
      <c r="U299" s="51"/>
      <c r="V299" s="51"/>
      <c r="W299" s="51"/>
      <c r="X299" s="51"/>
      <c r="Y299" s="51"/>
      <c r="Z299" s="51"/>
      <c r="AA299" s="51"/>
    </row>
    <row r="300" spans="1:27" ht="24">
      <c r="A300" s="53" t="s">
        <v>253</v>
      </c>
      <c r="B300" s="53"/>
      <c r="C300" s="51"/>
      <c r="D300" s="51" t="s">
        <v>947</v>
      </c>
      <c r="E300" s="51"/>
      <c r="F300" s="51"/>
      <c r="G300" s="51"/>
      <c r="H300" s="51"/>
      <c r="I300" s="51"/>
      <c r="J300" s="51"/>
      <c r="K300" s="51" t="s">
        <v>948</v>
      </c>
      <c r="L300" s="51"/>
      <c r="M300" s="51"/>
      <c r="N300" s="51"/>
      <c r="O300" s="51"/>
      <c r="P300" s="51"/>
      <c r="Q300" s="51"/>
      <c r="R300" s="51"/>
      <c r="S300" s="51"/>
      <c r="T300" s="51"/>
      <c r="U300" s="51"/>
      <c r="V300" s="51"/>
      <c r="W300" s="51"/>
      <c r="X300" s="51"/>
      <c r="Y300" s="51"/>
      <c r="Z300" s="51"/>
      <c r="AA300" s="51"/>
    </row>
    <row r="301" spans="1:27" ht="47">
      <c r="A301" s="53" t="s">
        <v>225</v>
      </c>
      <c r="B301" s="53"/>
      <c r="C301" s="51"/>
      <c r="D301" s="51" t="s">
        <v>230</v>
      </c>
      <c r="E301" s="51"/>
      <c r="F301" s="51"/>
      <c r="G301" s="51"/>
      <c r="H301" s="51"/>
      <c r="I301" s="51"/>
      <c r="J301" s="51"/>
      <c r="K301" s="51" t="s">
        <v>949</v>
      </c>
      <c r="L301" s="51"/>
      <c r="M301" s="51"/>
      <c r="N301" s="51"/>
      <c r="O301" s="51"/>
      <c r="P301" s="51"/>
      <c r="Q301" s="51"/>
      <c r="R301" s="51"/>
      <c r="S301" s="51"/>
      <c r="T301" s="51"/>
      <c r="U301" s="51"/>
      <c r="V301" s="51"/>
      <c r="W301" s="51"/>
      <c r="X301" s="51"/>
      <c r="Y301" s="51"/>
      <c r="Z301" s="51"/>
      <c r="AA301" s="51"/>
    </row>
    <row r="302" spans="1:27" ht="35.5">
      <c r="A302" s="53" t="s">
        <v>253</v>
      </c>
      <c r="B302" s="53"/>
      <c r="C302" s="51"/>
      <c r="D302" s="51" t="s">
        <v>950</v>
      </c>
      <c r="E302" s="51"/>
      <c r="F302" s="51"/>
      <c r="G302" s="51"/>
      <c r="H302" s="51"/>
      <c r="I302" s="51"/>
      <c r="J302" s="51"/>
      <c r="K302" s="51" t="s">
        <v>951</v>
      </c>
      <c r="L302" s="51"/>
      <c r="M302" s="51"/>
      <c r="N302" s="51"/>
      <c r="O302" s="51"/>
      <c r="P302" s="51"/>
      <c r="Q302" s="51"/>
      <c r="R302" s="51"/>
      <c r="S302" s="51"/>
      <c r="T302" s="51"/>
      <c r="U302" s="51"/>
      <c r="V302" s="51"/>
      <c r="W302" s="51"/>
      <c r="X302" s="51"/>
      <c r="Y302" s="51"/>
      <c r="Z302" s="51"/>
      <c r="AA302" s="51"/>
    </row>
    <row r="303" spans="1:27" ht="24">
      <c r="A303" s="53" t="s">
        <v>235</v>
      </c>
      <c r="B303" s="53"/>
      <c r="C303" s="51"/>
      <c r="D303" s="51" t="s">
        <v>952</v>
      </c>
      <c r="E303" s="51"/>
      <c r="F303" s="51"/>
      <c r="G303" s="51"/>
      <c r="H303" s="51"/>
      <c r="I303" s="51"/>
      <c r="J303" s="51"/>
      <c r="K303" s="51" t="s">
        <v>953</v>
      </c>
      <c r="L303" s="51"/>
      <c r="M303" s="51"/>
      <c r="N303" s="51"/>
      <c r="O303" s="51"/>
      <c r="P303" s="51"/>
      <c r="Q303" s="51"/>
      <c r="R303" s="51"/>
      <c r="S303" s="51"/>
      <c r="T303" s="51"/>
      <c r="U303" s="51"/>
      <c r="V303" s="51"/>
      <c r="W303" s="51"/>
      <c r="X303" s="51"/>
      <c r="Y303" s="51"/>
      <c r="Z303" s="51"/>
      <c r="AA303" s="51"/>
    </row>
    <row r="304" spans="1:27" ht="35.5">
      <c r="A304" s="53" t="s">
        <v>184</v>
      </c>
      <c r="B304" s="53"/>
      <c r="C304" s="51"/>
      <c r="D304" s="51" t="s">
        <v>954</v>
      </c>
      <c r="E304" s="51"/>
      <c r="F304" s="51"/>
      <c r="G304" s="51"/>
      <c r="H304" s="51"/>
      <c r="I304" s="51"/>
      <c r="J304" s="51"/>
      <c r="K304" s="51" t="s">
        <v>955</v>
      </c>
      <c r="L304" s="51"/>
      <c r="M304" s="51"/>
      <c r="N304" s="51"/>
      <c r="O304" s="51"/>
      <c r="P304" s="51"/>
      <c r="Q304" s="51"/>
      <c r="R304" s="51"/>
      <c r="S304" s="51"/>
      <c r="T304" s="51"/>
      <c r="U304" s="51"/>
      <c r="V304" s="51"/>
      <c r="W304" s="51"/>
      <c r="X304" s="51"/>
      <c r="Y304" s="51"/>
      <c r="Z304" s="51"/>
      <c r="AA304" s="51"/>
    </row>
    <row r="305" spans="1:27" ht="70">
      <c r="A305" s="53" t="s">
        <v>253</v>
      </c>
      <c r="B305" s="53"/>
      <c r="C305" s="51"/>
      <c r="D305" s="51" t="s">
        <v>956</v>
      </c>
      <c r="E305" s="51"/>
      <c r="F305" s="51"/>
      <c r="G305" s="51"/>
      <c r="H305" s="51"/>
      <c r="I305" s="51"/>
      <c r="J305" s="51"/>
      <c r="K305" s="51" t="s">
        <v>957</v>
      </c>
      <c r="L305" s="51"/>
      <c r="M305" s="51"/>
      <c r="N305" s="51"/>
      <c r="O305" s="51"/>
      <c r="P305" s="51"/>
      <c r="Q305" s="51"/>
      <c r="R305" s="51"/>
      <c r="S305" s="51"/>
      <c r="T305" s="51"/>
      <c r="U305" s="51"/>
      <c r="V305" s="51"/>
      <c r="W305" s="51"/>
      <c r="X305" s="51"/>
      <c r="Y305" s="51"/>
      <c r="Z305" s="51"/>
      <c r="AA305" s="51"/>
    </row>
    <row r="306" spans="1:27" ht="47">
      <c r="A306" s="53" t="s">
        <v>958</v>
      </c>
      <c r="B306" s="53"/>
      <c r="C306" s="51"/>
      <c r="D306" s="51" t="s">
        <v>959</v>
      </c>
      <c r="E306" s="51"/>
      <c r="F306" s="51"/>
      <c r="G306" s="51"/>
      <c r="H306" s="51"/>
      <c r="I306" s="51"/>
      <c r="J306" s="51"/>
      <c r="K306" s="51" t="s">
        <v>960</v>
      </c>
      <c r="L306" s="51"/>
      <c r="M306" s="51"/>
      <c r="N306" s="51"/>
      <c r="O306" s="51"/>
      <c r="P306" s="51"/>
      <c r="Q306" s="51"/>
      <c r="R306" s="51"/>
      <c r="S306" s="51"/>
      <c r="T306" s="51"/>
      <c r="U306" s="51"/>
      <c r="V306" s="51"/>
      <c r="W306" s="51"/>
      <c r="X306" s="51"/>
      <c r="Y306" s="51"/>
      <c r="Z306" s="51"/>
      <c r="AA306" s="51"/>
    </row>
    <row r="307" spans="1:27" ht="35.5">
      <c r="A307" s="53" t="s">
        <v>148</v>
      </c>
      <c r="B307" s="53"/>
      <c r="C307" s="51"/>
      <c r="D307" s="51" t="s">
        <v>961</v>
      </c>
      <c r="E307" s="51"/>
      <c r="F307" s="51"/>
      <c r="G307" s="51"/>
      <c r="H307" s="51"/>
      <c r="I307" s="51"/>
      <c r="J307" s="51"/>
      <c r="K307" s="51" t="s">
        <v>154</v>
      </c>
      <c r="L307" s="51"/>
      <c r="M307" s="51"/>
      <c r="N307" s="51"/>
      <c r="O307" s="51"/>
      <c r="P307" s="51"/>
      <c r="Q307" s="51"/>
      <c r="R307" s="51"/>
      <c r="S307" s="51"/>
      <c r="T307" s="51"/>
      <c r="U307" s="51"/>
      <c r="V307" s="51"/>
      <c r="W307" s="51"/>
      <c r="X307" s="51"/>
      <c r="Y307" s="51"/>
      <c r="Z307" s="51"/>
      <c r="AA307" s="51"/>
    </row>
    <row r="308" spans="1:27" ht="58.5">
      <c r="A308" s="53" t="s">
        <v>133</v>
      </c>
      <c r="B308" s="53"/>
      <c r="C308" s="51"/>
      <c r="D308" s="51" t="s">
        <v>142</v>
      </c>
      <c r="E308" s="51"/>
      <c r="F308" s="51"/>
      <c r="G308" s="51"/>
      <c r="H308" s="51"/>
      <c r="I308" s="51"/>
      <c r="J308" s="51"/>
      <c r="K308" s="51" t="s">
        <v>143</v>
      </c>
      <c r="L308" s="51"/>
      <c r="M308" s="51"/>
      <c r="N308" s="51"/>
      <c r="O308" s="51"/>
      <c r="P308" s="51"/>
      <c r="Q308" s="51"/>
      <c r="R308" s="51"/>
      <c r="S308" s="51"/>
      <c r="T308" s="51"/>
      <c r="U308" s="51"/>
      <c r="V308" s="51"/>
      <c r="W308" s="51"/>
      <c r="X308" s="51"/>
      <c r="Y308" s="51"/>
      <c r="Z308" s="51"/>
      <c r="AA308" s="51"/>
    </row>
    <row r="309" spans="1:27" ht="47">
      <c r="A309" s="53" t="s">
        <v>148</v>
      </c>
      <c r="B309" s="53"/>
      <c r="C309" s="51"/>
      <c r="D309" s="51" t="s">
        <v>962</v>
      </c>
      <c r="E309" s="51"/>
      <c r="F309" s="51"/>
      <c r="G309" s="51"/>
      <c r="H309" s="51"/>
      <c r="I309" s="51"/>
      <c r="J309" s="51"/>
      <c r="K309" s="51" t="s">
        <v>963</v>
      </c>
      <c r="L309" s="51"/>
      <c r="M309" s="51"/>
      <c r="N309" s="51"/>
      <c r="O309" s="51"/>
      <c r="P309" s="51"/>
      <c r="Q309" s="51"/>
      <c r="R309" s="51"/>
      <c r="S309" s="51"/>
      <c r="T309" s="51"/>
      <c r="U309" s="51"/>
      <c r="V309" s="51"/>
      <c r="W309" s="51"/>
      <c r="X309" s="51"/>
      <c r="Y309" s="51"/>
      <c r="Z309" s="51"/>
      <c r="AA309" s="51"/>
    </row>
    <row r="310" spans="1:27" ht="58.5">
      <c r="A310" s="53" t="s">
        <v>844</v>
      </c>
      <c r="B310" s="53"/>
      <c r="C310" s="51"/>
      <c r="D310" s="51" t="s">
        <v>964</v>
      </c>
      <c r="E310" s="51"/>
      <c r="F310" s="51"/>
      <c r="G310" s="51"/>
      <c r="H310" s="51"/>
      <c r="I310" s="51"/>
      <c r="J310" s="51"/>
      <c r="K310" s="51" t="s">
        <v>965</v>
      </c>
      <c r="L310" s="51"/>
      <c r="M310" s="51"/>
      <c r="N310" s="51"/>
      <c r="O310" s="51"/>
      <c r="P310" s="51"/>
      <c r="Q310" s="51"/>
      <c r="R310" s="51"/>
      <c r="S310" s="51"/>
      <c r="T310" s="51"/>
      <c r="U310" s="51"/>
      <c r="V310" s="51"/>
      <c r="W310" s="51"/>
      <c r="X310" s="51"/>
      <c r="Y310" s="51"/>
      <c r="Z310" s="51"/>
      <c r="AA310" s="51"/>
    </row>
    <row r="311" spans="1:27" ht="35.5">
      <c r="A311" s="53" t="s">
        <v>844</v>
      </c>
      <c r="B311" s="53"/>
      <c r="C311" s="51"/>
      <c r="D311" s="51" t="s">
        <v>966</v>
      </c>
      <c r="E311" s="51"/>
      <c r="F311" s="51"/>
      <c r="G311" s="51"/>
      <c r="H311" s="51"/>
      <c r="I311" s="51"/>
      <c r="J311" s="51"/>
      <c r="K311" s="51" t="s">
        <v>967</v>
      </c>
      <c r="L311" s="51"/>
      <c r="M311" s="51"/>
      <c r="N311" s="51"/>
      <c r="O311" s="51"/>
      <c r="P311" s="51"/>
      <c r="Q311" s="51"/>
      <c r="R311" s="51"/>
      <c r="S311" s="51"/>
      <c r="T311" s="51"/>
      <c r="U311" s="51"/>
      <c r="V311" s="51"/>
      <c r="W311" s="51"/>
      <c r="X311" s="51"/>
      <c r="Y311" s="51"/>
      <c r="Z311" s="51"/>
      <c r="AA311" s="51"/>
    </row>
    <row r="312" spans="1:27" ht="24">
      <c r="A312" s="53" t="s">
        <v>844</v>
      </c>
      <c r="B312" s="53"/>
      <c r="C312" s="51"/>
      <c r="D312" s="51" t="s">
        <v>968</v>
      </c>
      <c r="E312" s="51"/>
      <c r="F312" s="51"/>
      <c r="G312" s="51"/>
      <c r="H312" s="51"/>
      <c r="I312" s="51"/>
      <c r="J312" s="51"/>
      <c r="K312" s="51" t="s">
        <v>969</v>
      </c>
      <c r="L312" s="51"/>
      <c r="M312" s="51"/>
      <c r="N312" s="51"/>
      <c r="O312" s="51"/>
      <c r="P312" s="51"/>
      <c r="Q312" s="51"/>
      <c r="R312" s="51"/>
      <c r="S312" s="51"/>
      <c r="T312" s="51"/>
      <c r="U312" s="51"/>
      <c r="V312" s="51"/>
      <c r="W312" s="51"/>
      <c r="X312" s="51"/>
      <c r="Y312" s="51"/>
      <c r="Z312" s="51"/>
      <c r="AA312" s="51"/>
    </row>
    <row r="313" spans="1:27" ht="24">
      <c r="A313" s="53" t="s">
        <v>844</v>
      </c>
      <c r="B313" s="53"/>
      <c r="C313" s="51"/>
      <c r="D313" s="51" t="s">
        <v>970</v>
      </c>
      <c r="E313" s="51"/>
      <c r="F313" s="51"/>
      <c r="G313" s="51"/>
      <c r="H313" s="51"/>
      <c r="I313" s="51"/>
      <c r="J313" s="51"/>
      <c r="K313" s="51" t="s">
        <v>971</v>
      </c>
      <c r="L313" s="51"/>
      <c r="M313" s="51"/>
      <c r="N313" s="51"/>
      <c r="O313" s="51"/>
      <c r="P313" s="51"/>
      <c r="Q313" s="51"/>
      <c r="R313" s="51"/>
      <c r="S313" s="51"/>
      <c r="T313" s="51"/>
      <c r="U313" s="51"/>
      <c r="V313" s="51"/>
      <c r="W313" s="51"/>
      <c r="X313" s="51"/>
      <c r="Y313" s="51"/>
      <c r="Z313" s="51"/>
      <c r="AA313" s="51"/>
    </row>
    <row r="314" spans="1:27" ht="47">
      <c r="A314" s="53" t="s">
        <v>844</v>
      </c>
      <c r="B314" s="53"/>
      <c r="C314" s="51"/>
      <c r="D314" s="51" t="s">
        <v>972</v>
      </c>
      <c r="E314" s="51"/>
      <c r="F314" s="51"/>
      <c r="G314" s="51"/>
      <c r="H314" s="51"/>
      <c r="I314" s="51"/>
      <c r="J314" s="51"/>
      <c r="K314" s="51" t="s">
        <v>973</v>
      </c>
      <c r="L314" s="51"/>
      <c r="M314" s="51"/>
      <c r="N314" s="51"/>
      <c r="O314" s="51"/>
      <c r="P314" s="51"/>
      <c r="Q314" s="51"/>
      <c r="R314" s="51"/>
      <c r="S314" s="51"/>
      <c r="T314" s="51"/>
      <c r="U314" s="51"/>
      <c r="V314" s="51"/>
      <c r="W314" s="51"/>
      <c r="X314" s="51"/>
      <c r="Y314" s="51"/>
      <c r="Z314" s="51"/>
      <c r="AA314" s="51"/>
    </row>
    <row r="315" spans="1:27" ht="24">
      <c r="A315" s="53" t="s">
        <v>844</v>
      </c>
      <c r="B315" s="53"/>
      <c r="C315" s="51"/>
      <c r="D315" s="51" t="s">
        <v>974</v>
      </c>
      <c r="E315" s="51"/>
      <c r="F315" s="51"/>
      <c r="G315" s="51"/>
      <c r="H315" s="51"/>
      <c r="I315" s="51"/>
      <c r="J315" s="51"/>
      <c r="K315" s="51" t="s">
        <v>975</v>
      </c>
      <c r="L315" s="51"/>
      <c r="M315" s="51"/>
      <c r="N315" s="51"/>
      <c r="O315" s="51"/>
      <c r="P315" s="51"/>
      <c r="Q315" s="51"/>
      <c r="R315" s="51"/>
      <c r="S315" s="51"/>
      <c r="T315" s="51"/>
      <c r="U315" s="51"/>
      <c r="V315" s="51"/>
      <c r="W315" s="51"/>
      <c r="X315" s="51"/>
      <c r="Y315" s="51"/>
      <c r="Z315" s="51"/>
      <c r="AA315" s="51"/>
    </row>
    <row r="316" spans="1:27" ht="24">
      <c r="A316" s="53" t="s">
        <v>844</v>
      </c>
      <c r="B316" s="53"/>
      <c r="C316" s="51"/>
      <c r="D316" s="51" t="s">
        <v>976</v>
      </c>
      <c r="E316" s="51"/>
      <c r="F316" s="51"/>
      <c r="G316" s="51"/>
      <c r="H316" s="51"/>
      <c r="I316" s="51"/>
      <c r="J316" s="51"/>
      <c r="K316" s="51" t="s">
        <v>977</v>
      </c>
      <c r="L316" s="51"/>
      <c r="M316" s="51"/>
      <c r="N316" s="51"/>
      <c r="O316" s="51"/>
      <c r="P316" s="51"/>
      <c r="Q316" s="51"/>
      <c r="R316" s="51"/>
      <c r="S316" s="51"/>
      <c r="T316" s="51"/>
      <c r="U316" s="51"/>
      <c r="V316" s="51"/>
      <c r="W316" s="51"/>
      <c r="X316" s="51"/>
      <c r="Y316" s="51"/>
      <c r="Z316" s="51"/>
      <c r="AA316" s="51"/>
    </row>
    <row r="317" spans="1:27" ht="35.5">
      <c r="A317" s="53" t="s">
        <v>844</v>
      </c>
      <c r="B317" s="53"/>
      <c r="C317" s="51"/>
      <c r="D317" s="51" t="s">
        <v>978</v>
      </c>
      <c r="E317" s="51"/>
      <c r="F317" s="51"/>
      <c r="G317" s="51"/>
      <c r="H317" s="51"/>
      <c r="I317" s="51"/>
      <c r="J317" s="51"/>
      <c r="K317" s="51" t="s">
        <v>979</v>
      </c>
      <c r="L317" s="51"/>
      <c r="M317" s="51"/>
      <c r="N317" s="51"/>
      <c r="O317" s="51"/>
      <c r="P317" s="51"/>
      <c r="Q317" s="51"/>
      <c r="R317" s="51"/>
      <c r="S317" s="51"/>
      <c r="T317" s="51"/>
      <c r="U317" s="51"/>
      <c r="V317" s="51"/>
      <c r="W317" s="51"/>
      <c r="X317" s="51"/>
      <c r="Y317" s="51"/>
      <c r="Z317" s="51"/>
      <c r="AA317" s="51"/>
    </row>
    <row r="318" spans="1:27" ht="35.5">
      <c r="A318" s="53" t="s">
        <v>844</v>
      </c>
      <c r="B318" s="53"/>
      <c r="C318" s="51"/>
      <c r="D318" s="51" t="s">
        <v>980</v>
      </c>
      <c r="E318" s="51"/>
      <c r="F318" s="51"/>
      <c r="G318" s="51"/>
      <c r="H318" s="51"/>
      <c r="I318" s="51"/>
      <c r="J318" s="51"/>
      <c r="K318" s="51" t="s">
        <v>981</v>
      </c>
      <c r="L318" s="51"/>
      <c r="M318" s="51"/>
      <c r="N318" s="51"/>
      <c r="O318" s="51"/>
      <c r="P318" s="51"/>
      <c r="Q318" s="51"/>
      <c r="R318" s="51"/>
      <c r="S318" s="51"/>
      <c r="T318" s="51"/>
      <c r="U318" s="51"/>
      <c r="V318" s="51"/>
      <c r="W318" s="51"/>
      <c r="X318" s="51"/>
      <c r="Y318" s="51"/>
      <c r="Z318" s="51"/>
      <c r="AA318" s="51"/>
    </row>
    <row r="319" spans="1:27" ht="47">
      <c r="A319" s="53" t="s">
        <v>844</v>
      </c>
      <c r="B319" s="53"/>
      <c r="C319" s="51"/>
      <c r="D319" s="51" t="s">
        <v>982</v>
      </c>
      <c r="E319" s="51"/>
      <c r="F319" s="51"/>
      <c r="G319" s="51"/>
      <c r="H319" s="51"/>
      <c r="I319" s="51"/>
      <c r="J319" s="51"/>
      <c r="K319" s="51" t="s">
        <v>983</v>
      </c>
      <c r="L319" s="51"/>
      <c r="M319" s="51"/>
      <c r="N319" s="51"/>
      <c r="O319" s="51"/>
      <c r="P319" s="51"/>
      <c r="Q319" s="51"/>
      <c r="R319" s="51"/>
      <c r="S319" s="51"/>
      <c r="T319" s="51"/>
      <c r="U319" s="51"/>
      <c r="V319" s="51"/>
      <c r="W319" s="51"/>
      <c r="X319" s="51"/>
      <c r="Y319" s="51"/>
      <c r="Z319" s="51"/>
      <c r="AA319" s="51"/>
    </row>
    <row r="320" spans="1:27" ht="35.5">
      <c r="A320" s="53" t="s">
        <v>844</v>
      </c>
      <c r="B320" s="53"/>
      <c r="C320" s="51"/>
      <c r="D320" s="51" t="s">
        <v>984</v>
      </c>
      <c r="E320" s="51"/>
      <c r="F320" s="51"/>
      <c r="G320" s="51"/>
      <c r="H320" s="51"/>
      <c r="I320" s="51"/>
      <c r="J320" s="51"/>
      <c r="K320" s="51" t="s">
        <v>985</v>
      </c>
      <c r="L320" s="51"/>
      <c r="M320" s="51"/>
      <c r="N320" s="51"/>
      <c r="O320" s="51"/>
      <c r="P320" s="51"/>
      <c r="Q320" s="51"/>
      <c r="R320" s="51"/>
      <c r="S320" s="51"/>
      <c r="T320" s="51"/>
      <c r="U320" s="51"/>
      <c r="V320" s="51"/>
      <c r="W320" s="51"/>
      <c r="X320" s="51"/>
      <c r="Y320" s="51"/>
      <c r="Z320" s="51"/>
      <c r="AA320" s="51"/>
    </row>
    <row r="321" spans="1:27" ht="58.5">
      <c r="A321" s="53" t="s">
        <v>986</v>
      </c>
      <c r="B321" s="53"/>
      <c r="C321" s="51"/>
      <c r="D321" s="51" t="s">
        <v>987</v>
      </c>
      <c r="E321" s="51"/>
      <c r="F321" s="51"/>
      <c r="G321" s="51"/>
      <c r="H321" s="51"/>
      <c r="I321" s="51"/>
      <c r="J321" s="51"/>
      <c r="K321" s="51" t="s">
        <v>988</v>
      </c>
      <c r="L321" s="51"/>
      <c r="M321" s="51"/>
      <c r="N321" s="51"/>
      <c r="O321" s="51"/>
      <c r="P321" s="51"/>
      <c r="Q321" s="51"/>
      <c r="R321" s="51"/>
      <c r="S321" s="51"/>
      <c r="T321" s="51"/>
      <c r="U321" s="51"/>
      <c r="V321" s="51"/>
      <c r="W321" s="51"/>
      <c r="X321" s="51"/>
      <c r="Y321" s="51"/>
      <c r="Z321" s="51"/>
      <c r="AA321" s="51"/>
    </row>
    <row r="322" spans="1:27" ht="35.5">
      <c r="A322" s="53" t="s">
        <v>986</v>
      </c>
      <c r="B322" s="53"/>
      <c r="C322" s="51"/>
      <c r="D322" s="51" t="s">
        <v>989</v>
      </c>
      <c r="E322" s="51"/>
      <c r="F322" s="51"/>
      <c r="G322" s="51"/>
      <c r="H322" s="51"/>
      <c r="I322" s="51"/>
      <c r="J322" s="51"/>
      <c r="K322" s="51" t="s">
        <v>990</v>
      </c>
      <c r="L322" s="51"/>
      <c r="M322" s="51"/>
      <c r="N322" s="51"/>
      <c r="O322" s="51"/>
      <c r="P322" s="51"/>
      <c r="Q322" s="51"/>
      <c r="R322" s="51"/>
      <c r="S322" s="51"/>
      <c r="T322" s="51"/>
      <c r="U322" s="51"/>
      <c r="V322" s="51"/>
      <c r="W322" s="51"/>
      <c r="X322" s="51"/>
      <c r="Y322" s="51"/>
      <c r="Z322" s="51"/>
      <c r="AA322" s="51"/>
    </row>
    <row r="323" spans="1:27" ht="24">
      <c r="A323" s="53" t="s">
        <v>986</v>
      </c>
      <c r="B323" s="53"/>
      <c r="C323" s="51"/>
      <c r="D323" s="51" t="s">
        <v>991</v>
      </c>
      <c r="E323" s="51"/>
      <c r="F323" s="51"/>
      <c r="G323" s="51"/>
      <c r="H323" s="51"/>
      <c r="I323" s="51"/>
      <c r="J323" s="51"/>
      <c r="K323" s="51" t="s">
        <v>992</v>
      </c>
      <c r="L323" s="51"/>
      <c r="M323" s="51"/>
      <c r="N323" s="51"/>
      <c r="O323" s="51"/>
      <c r="P323" s="51"/>
      <c r="Q323" s="51"/>
      <c r="R323" s="51"/>
      <c r="S323" s="51"/>
      <c r="T323" s="51"/>
      <c r="U323" s="51"/>
      <c r="V323" s="51"/>
      <c r="W323" s="51"/>
      <c r="X323" s="51"/>
      <c r="Y323" s="51"/>
      <c r="Z323" s="51"/>
      <c r="AA323" s="51"/>
    </row>
    <row r="324" spans="1:27" ht="35.5">
      <c r="A324" s="53" t="s">
        <v>986</v>
      </c>
      <c r="B324" s="53"/>
      <c r="C324" s="51"/>
      <c r="D324" s="51" t="s">
        <v>993</v>
      </c>
      <c r="E324" s="51"/>
      <c r="F324" s="51"/>
      <c r="G324" s="51"/>
      <c r="H324" s="51"/>
      <c r="I324" s="51"/>
      <c r="J324" s="51"/>
      <c r="K324" s="51" t="s">
        <v>994</v>
      </c>
      <c r="L324" s="51"/>
      <c r="M324" s="51"/>
      <c r="N324" s="51"/>
      <c r="O324" s="51"/>
      <c r="P324" s="51"/>
      <c r="Q324" s="51"/>
      <c r="R324" s="51"/>
      <c r="S324" s="51"/>
      <c r="T324" s="51"/>
      <c r="U324" s="51"/>
      <c r="V324" s="51"/>
      <c r="W324" s="51"/>
      <c r="X324" s="51"/>
      <c r="Y324" s="51"/>
      <c r="Z324" s="51"/>
      <c r="AA324" s="51"/>
    </row>
    <row r="325" spans="1:27" ht="58.5">
      <c r="A325" s="53" t="s">
        <v>986</v>
      </c>
      <c r="B325" s="53"/>
      <c r="C325" s="51"/>
      <c r="D325" s="51" t="s">
        <v>995</v>
      </c>
      <c r="E325" s="51"/>
      <c r="F325" s="51"/>
      <c r="G325" s="51"/>
      <c r="H325" s="51"/>
      <c r="I325" s="51"/>
      <c r="J325" s="51"/>
      <c r="K325" s="51" t="s">
        <v>996</v>
      </c>
      <c r="L325" s="51"/>
      <c r="M325" s="51"/>
      <c r="N325" s="51"/>
      <c r="O325" s="51"/>
      <c r="P325" s="51"/>
      <c r="Q325" s="51"/>
      <c r="R325" s="51"/>
      <c r="S325" s="51"/>
      <c r="T325" s="51"/>
      <c r="U325" s="51"/>
      <c r="V325" s="51"/>
      <c r="W325" s="51"/>
      <c r="X325" s="51"/>
      <c r="Y325" s="51"/>
      <c r="Z325" s="51"/>
      <c r="AA325" s="51"/>
    </row>
    <row r="326" spans="1:27" ht="35.5">
      <c r="A326" s="53" t="s">
        <v>413</v>
      </c>
      <c r="B326" s="53"/>
      <c r="C326" s="51"/>
      <c r="D326" s="51" t="s">
        <v>997</v>
      </c>
      <c r="E326" s="51"/>
      <c r="F326" s="51"/>
      <c r="G326" s="51"/>
      <c r="H326" s="51"/>
      <c r="I326" s="51"/>
      <c r="J326" s="51"/>
      <c r="K326" s="51" t="s">
        <v>985</v>
      </c>
      <c r="L326" s="51"/>
      <c r="M326" s="51"/>
      <c r="N326" s="51"/>
      <c r="O326" s="51"/>
      <c r="P326" s="51"/>
      <c r="Q326" s="51"/>
      <c r="R326" s="51"/>
      <c r="S326" s="51"/>
      <c r="T326" s="51"/>
      <c r="U326" s="51"/>
      <c r="V326" s="51"/>
      <c r="W326" s="51"/>
      <c r="X326" s="51"/>
      <c r="Y326" s="51"/>
      <c r="Z326" s="51"/>
      <c r="AA326" s="51"/>
    </row>
    <row r="327" spans="1:27" ht="35.5">
      <c r="A327" s="53" t="s">
        <v>998</v>
      </c>
      <c r="B327" s="53"/>
      <c r="C327" s="51"/>
      <c r="D327" s="51" t="s">
        <v>999</v>
      </c>
      <c r="E327" s="51"/>
      <c r="F327" s="51"/>
      <c r="G327" s="51"/>
      <c r="H327" s="51"/>
      <c r="I327" s="51"/>
      <c r="J327" s="51"/>
      <c r="K327" s="51" t="s">
        <v>1000</v>
      </c>
      <c r="L327" s="51"/>
      <c r="M327" s="51"/>
      <c r="N327" s="51"/>
      <c r="O327" s="51"/>
      <c r="P327" s="51"/>
      <c r="Q327" s="51"/>
      <c r="R327" s="51"/>
      <c r="S327" s="51"/>
      <c r="T327" s="51"/>
      <c r="U327" s="51"/>
      <c r="V327" s="51"/>
      <c r="W327" s="51"/>
      <c r="X327" s="51"/>
      <c r="Y327" s="51"/>
      <c r="Z327" s="51"/>
      <c r="AA327" s="51"/>
    </row>
    <row r="328" spans="1:27" ht="104.5">
      <c r="A328" s="53" t="s">
        <v>413</v>
      </c>
      <c r="B328" s="53"/>
      <c r="C328" s="51"/>
      <c r="D328" s="51" t="s">
        <v>1001</v>
      </c>
      <c r="E328" s="51"/>
      <c r="F328" s="51"/>
      <c r="G328" s="51"/>
      <c r="H328" s="51"/>
      <c r="I328" s="51"/>
      <c r="J328" s="51"/>
      <c r="K328" s="51" t="s">
        <v>1003</v>
      </c>
      <c r="L328" s="51"/>
      <c r="M328" s="51"/>
      <c r="N328" s="51"/>
      <c r="O328" s="51"/>
      <c r="P328" s="51"/>
      <c r="Q328" s="51"/>
      <c r="R328" s="51"/>
      <c r="S328" s="51"/>
      <c r="T328" s="51"/>
      <c r="U328" s="51"/>
      <c r="V328" s="51"/>
      <c r="W328" s="51"/>
      <c r="X328" s="51"/>
      <c r="Y328" s="51"/>
      <c r="Z328" s="51"/>
      <c r="AA328" s="51"/>
    </row>
    <row r="329" spans="1:27" ht="35.5">
      <c r="A329" s="53" t="s">
        <v>413</v>
      </c>
      <c r="B329" s="53"/>
      <c r="C329" s="51"/>
      <c r="D329" s="51" t="s">
        <v>1004</v>
      </c>
      <c r="E329" s="51"/>
      <c r="F329" s="51"/>
      <c r="G329" s="51"/>
      <c r="H329" s="51"/>
      <c r="I329" s="51"/>
      <c r="J329" s="51"/>
      <c r="K329" s="51" t="s">
        <v>1005</v>
      </c>
      <c r="L329" s="51"/>
      <c r="M329" s="51"/>
      <c r="N329" s="51"/>
      <c r="O329" s="51"/>
      <c r="P329" s="51"/>
      <c r="Q329" s="51"/>
      <c r="R329" s="51"/>
      <c r="S329" s="51"/>
      <c r="T329" s="51"/>
      <c r="U329" s="51"/>
      <c r="V329" s="51"/>
      <c r="W329" s="51"/>
      <c r="X329" s="51"/>
      <c r="Y329" s="51"/>
      <c r="Z329" s="51"/>
      <c r="AA329" s="51"/>
    </row>
    <row r="330" spans="1:27" ht="47">
      <c r="A330" s="53" t="s">
        <v>413</v>
      </c>
      <c r="B330" s="53"/>
      <c r="C330" s="51"/>
      <c r="D330" s="51" t="s">
        <v>1006</v>
      </c>
      <c r="E330" s="51"/>
      <c r="F330" s="51"/>
      <c r="G330" s="51"/>
      <c r="H330" s="51"/>
      <c r="I330" s="51"/>
      <c r="J330" s="51"/>
      <c r="K330" s="51" t="s">
        <v>1007</v>
      </c>
      <c r="L330" s="51"/>
      <c r="M330" s="51"/>
      <c r="N330" s="51"/>
      <c r="O330" s="51"/>
      <c r="P330" s="51"/>
      <c r="Q330" s="51"/>
      <c r="R330" s="51"/>
      <c r="S330" s="51"/>
      <c r="T330" s="51"/>
      <c r="U330" s="51"/>
      <c r="V330" s="51"/>
      <c r="W330" s="51"/>
      <c r="X330" s="51"/>
      <c r="Y330" s="51"/>
      <c r="Z330" s="51"/>
      <c r="AA330" s="51"/>
    </row>
    <row r="331" spans="1:27" ht="35.5">
      <c r="A331" s="53" t="s">
        <v>413</v>
      </c>
      <c r="B331" s="53"/>
      <c r="C331" s="51"/>
      <c r="D331" s="51" t="s">
        <v>1008</v>
      </c>
      <c r="E331" s="51"/>
      <c r="F331" s="51"/>
      <c r="G331" s="51"/>
      <c r="H331" s="51"/>
      <c r="I331" s="51"/>
      <c r="J331" s="51"/>
      <c r="K331" s="51" t="s">
        <v>1009</v>
      </c>
      <c r="L331" s="51"/>
      <c r="M331" s="51"/>
      <c r="N331" s="51"/>
      <c r="O331" s="51"/>
      <c r="P331" s="51"/>
      <c r="Q331" s="51"/>
      <c r="R331" s="51"/>
      <c r="S331" s="51"/>
      <c r="T331" s="51"/>
      <c r="U331" s="51"/>
      <c r="V331" s="51"/>
      <c r="W331" s="51"/>
      <c r="X331" s="51"/>
      <c r="Y331" s="51"/>
      <c r="Z331" s="51"/>
      <c r="AA331" s="51"/>
    </row>
    <row r="332" spans="1:27" ht="35.5">
      <c r="A332" s="53" t="s">
        <v>413</v>
      </c>
      <c r="B332" s="53"/>
      <c r="C332" s="51"/>
      <c r="D332" s="51" t="s">
        <v>1010</v>
      </c>
      <c r="E332" s="51"/>
      <c r="F332" s="51"/>
      <c r="G332" s="51"/>
      <c r="H332" s="51"/>
      <c r="I332" s="51"/>
      <c r="J332" s="51"/>
      <c r="K332" s="51" t="s">
        <v>1011</v>
      </c>
      <c r="L332" s="51"/>
      <c r="M332" s="51"/>
      <c r="N332" s="51"/>
      <c r="O332" s="51"/>
      <c r="P332" s="51"/>
      <c r="Q332" s="51"/>
      <c r="R332" s="51"/>
      <c r="S332" s="51"/>
      <c r="T332" s="51"/>
      <c r="U332" s="51"/>
      <c r="V332" s="51"/>
      <c r="W332" s="51"/>
      <c r="X332" s="51"/>
      <c r="Y332" s="51"/>
      <c r="Z332" s="51"/>
      <c r="AA332" s="51"/>
    </row>
    <row r="333" spans="1:27" ht="47">
      <c r="A333" s="53" t="s">
        <v>180</v>
      </c>
      <c r="B333" s="53"/>
      <c r="C333" s="51"/>
      <c r="D333" s="51" t="s">
        <v>1012</v>
      </c>
      <c r="E333" s="51"/>
      <c r="F333" s="51"/>
      <c r="G333" s="51"/>
      <c r="H333" s="51"/>
      <c r="I333" s="51"/>
      <c r="J333" s="51"/>
      <c r="K333" s="51" t="s">
        <v>1013</v>
      </c>
      <c r="L333" s="51"/>
      <c r="M333" s="51"/>
      <c r="N333" s="51"/>
      <c r="O333" s="51"/>
      <c r="P333" s="51"/>
      <c r="Q333" s="51"/>
      <c r="R333" s="51"/>
      <c r="S333" s="51"/>
      <c r="T333" s="51"/>
      <c r="U333" s="51"/>
      <c r="V333" s="51"/>
      <c r="W333" s="51"/>
      <c r="X333" s="51"/>
      <c r="Y333" s="51"/>
      <c r="Z333" s="51"/>
      <c r="AA333" s="51"/>
    </row>
    <row r="334" spans="1:27" ht="58.5">
      <c r="A334" s="53" t="s">
        <v>170</v>
      </c>
      <c r="B334" s="53"/>
      <c r="C334" s="51"/>
      <c r="D334" s="51" t="s">
        <v>424</v>
      </c>
      <c r="E334" s="51"/>
      <c r="F334" s="51"/>
      <c r="G334" s="51"/>
      <c r="H334" s="51"/>
      <c r="I334" s="51"/>
      <c r="J334" s="51"/>
      <c r="K334" s="51" t="s">
        <v>1014</v>
      </c>
      <c r="L334" s="51"/>
      <c r="M334" s="51"/>
      <c r="N334" s="51"/>
      <c r="O334" s="51"/>
      <c r="P334" s="51"/>
      <c r="Q334" s="51"/>
      <c r="R334" s="51"/>
      <c r="S334" s="51"/>
      <c r="T334" s="51"/>
      <c r="U334" s="51"/>
      <c r="V334" s="51"/>
      <c r="W334" s="51"/>
      <c r="X334" s="51"/>
      <c r="Y334" s="51"/>
      <c r="Z334" s="51"/>
      <c r="AA334" s="51"/>
    </row>
    <row r="335" spans="1:27" ht="24">
      <c r="A335" s="53" t="s">
        <v>175</v>
      </c>
      <c r="B335" s="53"/>
      <c r="C335" s="51"/>
      <c r="D335" s="51" t="s">
        <v>405</v>
      </c>
      <c r="E335" s="51"/>
      <c r="F335" s="51"/>
      <c r="G335" s="51"/>
      <c r="H335" s="51"/>
      <c r="I335" s="51"/>
      <c r="J335" s="51"/>
      <c r="K335" s="51" t="s">
        <v>1015</v>
      </c>
      <c r="L335" s="51"/>
      <c r="M335" s="51"/>
      <c r="N335" s="51"/>
      <c r="O335" s="51"/>
      <c r="P335" s="51"/>
      <c r="Q335" s="51"/>
      <c r="R335" s="51"/>
      <c r="S335" s="51"/>
      <c r="T335" s="51"/>
      <c r="U335" s="51"/>
      <c r="V335" s="51"/>
      <c r="W335" s="51"/>
      <c r="X335" s="51"/>
      <c r="Y335" s="51"/>
      <c r="Z335" s="51"/>
      <c r="AA335" s="51"/>
    </row>
    <row r="336" spans="1:27" ht="58.5">
      <c r="A336" s="53" t="s">
        <v>411</v>
      </c>
      <c r="B336" s="53"/>
      <c r="C336" s="51"/>
      <c r="D336" s="51" t="s">
        <v>481</v>
      </c>
      <c r="E336" s="51"/>
      <c r="F336" s="51"/>
      <c r="G336" s="51"/>
      <c r="H336" s="51"/>
      <c r="I336" s="51"/>
      <c r="J336" s="51"/>
      <c r="K336" s="51" t="s">
        <v>1016</v>
      </c>
      <c r="L336" s="51"/>
      <c r="M336" s="51"/>
      <c r="N336" s="51"/>
      <c r="O336" s="51"/>
      <c r="P336" s="51"/>
      <c r="Q336" s="51"/>
      <c r="R336" s="51"/>
      <c r="S336" s="51"/>
      <c r="T336" s="51"/>
      <c r="U336" s="51"/>
      <c r="V336" s="51"/>
      <c r="W336" s="51"/>
      <c r="X336" s="51"/>
      <c r="Y336" s="51"/>
      <c r="Z336" s="51"/>
      <c r="AA336" s="51"/>
    </row>
    <row r="337" spans="1:27" ht="47">
      <c r="A337" s="53" t="s">
        <v>411</v>
      </c>
      <c r="B337" s="53"/>
      <c r="C337" s="51"/>
      <c r="D337" s="51" t="s">
        <v>483</v>
      </c>
      <c r="E337" s="51"/>
      <c r="F337" s="51"/>
      <c r="G337" s="51"/>
      <c r="H337" s="51"/>
      <c r="I337" s="51"/>
      <c r="J337" s="51"/>
      <c r="K337" s="51" t="s">
        <v>1017</v>
      </c>
      <c r="L337" s="51"/>
      <c r="M337" s="51"/>
      <c r="N337" s="51"/>
      <c r="O337" s="51"/>
      <c r="P337" s="51"/>
      <c r="Q337" s="51"/>
      <c r="R337" s="51"/>
      <c r="S337" s="51"/>
      <c r="T337" s="51"/>
      <c r="U337" s="51"/>
      <c r="V337" s="51"/>
      <c r="W337" s="51"/>
      <c r="X337" s="51"/>
      <c r="Y337" s="51"/>
      <c r="Z337" s="51"/>
      <c r="AA337" s="51"/>
    </row>
    <row r="338" spans="1:27" ht="35.5">
      <c r="A338" s="53" t="s">
        <v>180</v>
      </c>
      <c r="B338" s="53"/>
      <c r="C338" s="51"/>
      <c r="D338" s="51" t="s">
        <v>412</v>
      </c>
      <c r="E338" s="51"/>
      <c r="F338" s="51"/>
      <c r="G338" s="51"/>
      <c r="H338" s="51"/>
      <c r="I338" s="51"/>
      <c r="J338" s="51"/>
      <c r="K338" s="51" t="s">
        <v>1018</v>
      </c>
      <c r="L338" s="51"/>
      <c r="M338" s="51"/>
      <c r="N338" s="51"/>
      <c r="O338" s="51"/>
      <c r="P338" s="51"/>
      <c r="Q338" s="51"/>
      <c r="R338" s="51"/>
      <c r="S338" s="51"/>
      <c r="T338" s="51"/>
      <c r="U338" s="51"/>
      <c r="V338" s="51"/>
      <c r="W338" s="51"/>
      <c r="X338" s="51"/>
      <c r="Y338" s="51"/>
      <c r="Z338" s="51"/>
      <c r="AA338" s="51"/>
    </row>
    <row r="339" spans="1:27" ht="35.5">
      <c r="A339" s="53" t="s">
        <v>411</v>
      </c>
      <c r="B339" s="53"/>
      <c r="C339" s="51"/>
      <c r="D339" s="51" t="s">
        <v>482</v>
      </c>
      <c r="E339" s="51"/>
      <c r="F339" s="51"/>
      <c r="G339" s="51"/>
      <c r="H339" s="51"/>
      <c r="I339" s="51"/>
      <c r="J339" s="51"/>
      <c r="K339" s="51" t="s">
        <v>1019</v>
      </c>
      <c r="L339" s="51"/>
      <c r="M339" s="51"/>
      <c r="N339" s="51"/>
      <c r="O339" s="51"/>
      <c r="P339" s="51"/>
      <c r="Q339" s="51"/>
      <c r="R339" s="51"/>
      <c r="S339" s="51"/>
      <c r="T339" s="51"/>
      <c r="U339" s="51"/>
      <c r="V339" s="51"/>
      <c r="W339" s="51"/>
      <c r="X339" s="51"/>
      <c r="Y339" s="51"/>
      <c r="Z339" s="51"/>
      <c r="AA339" s="51"/>
    </row>
    <row r="340" spans="1:27" ht="70">
      <c r="A340" s="53" t="s">
        <v>180</v>
      </c>
      <c r="B340" s="53"/>
      <c r="C340" s="51"/>
      <c r="D340" s="51" t="s">
        <v>414</v>
      </c>
      <c r="E340" s="51"/>
      <c r="F340" s="51"/>
      <c r="G340" s="51"/>
      <c r="H340" s="51"/>
      <c r="I340" s="51"/>
      <c r="J340" s="51"/>
      <c r="K340" s="51" t="s">
        <v>1020</v>
      </c>
      <c r="L340" s="51"/>
      <c r="M340" s="51"/>
      <c r="N340" s="51"/>
      <c r="O340" s="51"/>
      <c r="P340" s="51"/>
      <c r="Q340" s="51"/>
      <c r="R340" s="51"/>
      <c r="S340" s="51"/>
      <c r="T340" s="51"/>
      <c r="U340" s="51"/>
      <c r="V340" s="51"/>
      <c r="W340" s="51"/>
      <c r="X340" s="51"/>
      <c r="Y340" s="51"/>
      <c r="Z340" s="51"/>
      <c r="AA340" s="51"/>
    </row>
    <row r="341" spans="1:27" ht="35.5">
      <c r="A341" s="53" t="s">
        <v>175</v>
      </c>
      <c r="B341" s="53"/>
      <c r="C341" s="51"/>
      <c r="D341" s="51" t="s">
        <v>1021</v>
      </c>
      <c r="E341" s="51"/>
      <c r="F341" s="51"/>
      <c r="G341" s="51"/>
      <c r="H341" s="51"/>
      <c r="I341" s="51"/>
      <c r="J341" s="51"/>
      <c r="K341" s="51" t="s">
        <v>1022</v>
      </c>
      <c r="L341" s="51"/>
      <c r="M341" s="51"/>
      <c r="N341" s="51"/>
      <c r="O341" s="51"/>
      <c r="P341" s="51"/>
      <c r="Q341" s="51"/>
      <c r="R341" s="51"/>
      <c r="S341" s="51"/>
      <c r="T341" s="51"/>
      <c r="U341" s="51"/>
      <c r="V341" s="51"/>
      <c r="W341" s="51"/>
      <c r="X341" s="51"/>
      <c r="Y341" s="51"/>
      <c r="Z341" s="51"/>
      <c r="AA341" s="51"/>
    </row>
    <row r="342" spans="1:27" ht="35.5">
      <c r="A342" s="53" t="s">
        <v>175</v>
      </c>
      <c r="B342" s="53"/>
      <c r="C342" s="51"/>
      <c r="D342" s="51" t="s">
        <v>1023</v>
      </c>
      <c r="E342" s="51"/>
      <c r="F342" s="51"/>
      <c r="G342" s="51"/>
      <c r="H342" s="51"/>
      <c r="I342" s="51"/>
      <c r="J342" s="51"/>
      <c r="K342" s="51" t="s">
        <v>1024</v>
      </c>
      <c r="L342" s="51"/>
      <c r="M342" s="51"/>
      <c r="N342" s="51"/>
      <c r="O342" s="51"/>
      <c r="P342" s="51"/>
      <c r="Q342" s="51"/>
      <c r="R342" s="51"/>
      <c r="S342" s="51"/>
      <c r="T342" s="51"/>
      <c r="U342" s="51"/>
      <c r="V342" s="51"/>
      <c r="W342" s="51"/>
      <c r="X342" s="51"/>
      <c r="Y342" s="51"/>
      <c r="Z342" s="51"/>
      <c r="AA342" s="51"/>
    </row>
    <row r="343" spans="1:27" ht="81.5">
      <c r="A343" s="53" t="s">
        <v>175</v>
      </c>
      <c r="B343" s="53"/>
      <c r="C343" s="51"/>
      <c r="D343" s="51" t="s">
        <v>1025</v>
      </c>
      <c r="E343" s="51"/>
      <c r="F343" s="51"/>
      <c r="G343" s="51"/>
      <c r="H343" s="51"/>
      <c r="I343" s="51"/>
      <c r="J343" s="51"/>
      <c r="K343" s="51" t="s">
        <v>1026</v>
      </c>
      <c r="L343" s="51"/>
      <c r="M343" s="51"/>
      <c r="N343" s="51"/>
      <c r="O343" s="51"/>
      <c r="P343" s="51"/>
      <c r="Q343" s="51"/>
      <c r="R343" s="51"/>
      <c r="S343" s="51"/>
      <c r="T343" s="51"/>
      <c r="U343" s="51"/>
      <c r="V343" s="51"/>
      <c r="W343" s="51"/>
      <c r="X343" s="51"/>
      <c r="Y343" s="51"/>
      <c r="Z343" s="51"/>
      <c r="AA343" s="51"/>
    </row>
    <row r="344" spans="1:27" ht="35.5">
      <c r="A344" s="53" t="s">
        <v>175</v>
      </c>
      <c r="B344" s="53"/>
      <c r="C344" s="51"/>
      <c r="D344" s="51" t="s">
        <v>1027</v>
      </c>
      <c r="E344" s="51"/>
      <c r="F344" s="51"/>
      <c r="G344" s="51"/>
      <c r="H344" s="51"/>
      <c r="I344" s="51"/>
      <c r="J344" s="51"/>
      <c r="K344" s="51" t="s">
        <v>1028</v>
      </c>
      <c r="L344" s="51"/>
      <c r="M344" s="51"/>
      <c r="N344" s="51"/>
      <c r="O344" s="51"/>
      <c r="P344" s="51"/>
      <c r="Q344" s="51"/>
      <c r="R344" s="51"/>
      <c r="S344" s="51"/>
      <c r="T344" s="51"/>
      <c r="U344" s="51"/>
      <c r="V344" s="51"/>
      <c r="W344" s="51"/>
      <c r="X344" s="51"/>
      <c r="Y344" s="51"/>
      <c r="Z344" s="51"/>
      <c r="AA344" s="51"/>
    </row>
    <row r="345" spans="1:27" ht="35.5">
      <c r="A345" s="53" t="s">
        <v>413</v>
      </c>
      <c r="B345" s="53"/>
      <c r="C345" s="51"/>
      <c r="D345" s="51" t="s">
        <v>1029</v>
      </c>
      <c r="E345" s="51"/>
      <c r="F345" s="51"/>
      <c r="G345" s="51"/>
      <c r="H345" s="51"/>
      <c r="I345" s="51"/>
      <c r="J345" s="51"/>
      <c r="K345" s="51" t="s">
        <v>1030</v>
      </c>
      <c r="L345" s="51"/>
      <c r="M345" s="51"/>
      <c r="N345" s="51"/>
      <c r="O345" s="51"/>
      <c r="P345" s="51"/>
      <c r="Q345" s="51"/>
      <c r="R345" s="51"/>
      <c r="S345" s="51"/>
      <c r="T345" s="51"/>
      <c r="U345" s="51"/>
      <c r="V345" s="51"/>
      <c r="W345" s="51"/>
      <c r="X345" s="51"/>
      <c r="Y345" s="51"/>
      <c r="Z345" s="51"/>
      <c r="AA345" s="51"/>
    </row>
    <row r="346" spans="1:27" ht="81.5">
      <c r="A346" s="53" t="s">
        <v>413</v>
      </c>
      <c r="B346" s="53"/>
      <c r="C346" s="51"/>
      <c r="D346" s="51" t="s">
        <v>1031</v>
      </c>
      <c r="E346" s="51"/>
      <c r="F346" s="51"/>
      <c r="G346" s="51"/>
      <c r="H346" s="51"/>
      <c r="I346" s="51"/>
      <c r="J346" s="51"/>
      <c r="K346" s="51" t="s">
        <v>1032</v>
      </c>
      <c r="L346" s="51"/>
      <c r="M346" s="51"/>
      <c r="N346" s="51"/>
      <c r="O346" s="51"/>
      <c r="P346" s="51"/>
      <c r="Q346" s="51"/>
      <c r="R346" s="51"/>
      <c r="S346" s="51"/>
      <c r="T346" s="51"/>
      <c r="U346" s="51"/>
      <c r="V346" s="51"/>
      <c r="W346" s="51"/>
      <c r="X346" s="51"/>
      <c r="Y346" s="51"/>
      <c r="Z346" s="51"/>
      <c r="AA346" s="51"/>
    </row>
    <row r="347" spans="1:27" ht="35.5">
      <c r="A347" s="53" t="s">
        <v>413</v>
      </c>
      <c r="B347" s="53"/>
      <c r="C347" s="51"/>
      <c r="D347" s="51" t="s">
        <v>417</v>
      </c>
      <c r="E347" s="51"/>
      <c r="F347" s="51"/>
      <c r="G347" s="51"/>
      <c r="H347" s="51"/>
      <c r="I347" s="51"/>
      <c r="J347" s="51"/>
      <c r="K347" s="51" t="s">
        <v>1033</v>
      </c>
      <c r="L347" s="51"/>
      <c r="M347" s="51"/>
      <c r="N347" s="51"/>
      <c r="O347" s="51"/>
      <c r="P347" s="51"/>
      <c r="Q347" s="51"/>
      <c r="R347" s="51"/>
      <c r="S347" s="51"/>
      <c r="T347" s="51"/>
      <c r="U347" s="51"/>
      <c r="V347" s="51"/>
      <c r="W347" s="51"/>
      <c r="X347" s="51"/>
      <c r="Y347" s="51"/>
      <c r="Z347" s="51"/>
      <c r="AA347" s="51"/>
    </row>
    <row r="348" spans="1:27" ht="35.5">
      <c r="A348" s="53" t="s">
        <v>411</v>
      </c>
      <c r="B348" s="53"/>
      <c r="C348" s="51"/>
      <c r="D348" s="51" t="s">
        <v>423</v>
      </c>
      <c r="E348" s="51"/>
      <c r="F348" s="51"/>
      <c r="G348" s="51"/>
      <c r="H348" s="51"/>
      <c r="I348" s="51"/>
      <c r="J348" s="51"/>
      <c r="K348" s="51" t="s">
        <v>1034</v>
      </c>
      <c r="L348" s="51"/>
      <c r="M348" s="51"/>
      <c r="N348" s="51"/>
      <c r="O348" s="51"/>
      <c r="P348" s="51"/>
      <c r="Q348" s="51"/>
      <c r="R348" s="51"/>
      <c r="S348" s="51"/>
      <c r="T348" s="51"/>
      <c r="U348" s="51"/>
      <c r="V348" s="51"/>
      <c r="W348" s="51"/>
      <c r="X348" s="51"/>
      <c r="Y348" s="51"/>
      <c r="Z348" s="51"/>
      <c r="AA348" s="51"/>
    </row>
    <row r="349" spans="1:27" ht="58.5">
      <c r="A349" s="53" t="s">
        <v>413</v>
      </c>
      <c r="B349" s="53"/>
      <c r="C349" s="51"/>
      <c r="D349" s="51" t="s">
        <v>1035</v>
      </c>
      <c r="E349" s="51"/>
      <c r="F349" s="51"/>
      <c r="G349" s="51"/>
      <c r="H349" s="51"/>
      <c r="I349" s="51"/>
      <c r="J349" s="51"/>
      <c r="K349" s="51" t="s">
        <v>1036</v>
      </c>
      <c r="L349" s="51"/>
      <c r="M349" s="51"/>
      <c r="N349" s="51"/>
      <c r="O349" s="51"/>
      <c r="P349" s="51"/>
      <c r="Q349" s="51"/>
      <c r="R349" s="51"/>
      <c r="S349" s="51"/>
      <c r="T349" s="51"/>
      <c r="U349" s="51"/>
      <c r="V349" s="51"/>
      <c r="W349" s="51"/>
      <c r="X349" s="51"/>
      <c r="Y349" s="51"/>
      <c r="Z349" s="51"/>
      <c r="AA349" s="51"/>
    </row>
    <row r="350" spans="1:27" ht="47">
      <c r="A350" s="53" t="s">
        <v>403</v>
      </c>
      <c r="B350" s="53"/>
      <c r="C350" s="51"/>
      <c r="D350" s="51" t="s">
        <v>1037</v>
      </c>
      <c r="E350" s="51"/>
      <c r="F350" s="51"/>
      <c r="G350" s="51"/>
      <c r="H350" s="51"/>
      <c r="I350" s="51"/>
      <c r="J350" s="51"/>
      <c r="K350" s="51" t="s">
        <v>1038</v>
      </c>
      <c r="L350" s="51"/>
      <c r="M350" s="51"/>
      <c r="N350" s="51"/>
      <c r="O350" s="51"/>
      <c r="P350" s="51"/>
      <c r="Q350" s="51"/>
      <c r="R350" s="51"/>
      <c r="S350" s="51"/>
      <c r="T350" s="51"/>
      <c r="U350" s="51"/>
      <c r="V350" s="51"/>
      <c r="W350" s="51"/>
      <c r="X350" s="51"/>
      <c r="Y350" s="51"/>
      <c r="Z350" s="51"/>
      <c r="AA350" s="51"/>
    </row>
    <row r="351" spans="1:27" ht="24">
      <c r="A351" s="53" t="s">
        <v>403</v>
      </c>
      <c r="B351" s="53"/>
      <c r="C351" s="51"/>
      <c r="D351" s="51" t="s">
        <v>404</v>
      </c>
      <c r="E351" s="51"/>
      <c r="F351" s="51"/>
      <c r="G351" s="51"/>
      <c r="H351" s="51"/>
      <c r="I351" s="51"/>
      <c r="J351" s="51"/>
      <c r="K351" s="51" t="s">
        <v>1039</v>
      </c>
      <c r="L351" s="51"/>
      <c r="M351" s="51"/>
      <c r="N351" s="51"/>
      <c r="O351" s="51"/>
      <c r="P351" s="51"/>
      <c r="Q351" s="51"/>
      <c r="R351" s="51"/>
      <c r="S351" s="51"/>
      <c r="T351" s="51"/>
      <c r="U351" s="51"/>
      <c r="V351" s="51"/>
      <c r="W351" s="51"/>
      <c r="X351" s="51"/>
      <c r="Y351" s="51"/>
      <c r="Z351" s="51"/>
      <c r="AA351" s="51"/>
    </row>
    <row r="352" spans="1:27" ht="58.5">
      <c r="A352" s="53" t="s">
        <v>180</v>
      </c>
      <c r="B352" s="53"/>
      <c r="C352" s="51"/>
      <c r="D352" s="51" t="s">
        <v>1040</v>
      </c>
      <c r="E352" s="51"/>
      <c r="F352" s="51"/>
      <c r="G352" s="51"/>
      <c r="H352" s="51"/>
      <c r="I352" s="51"/>
      <c r="J352" s="51"/>
      <c r="K352" s="51" t="s">
        <v>1041</v>
      </c>
      <c r="L352" s="51"/>
      <c r="M352" s="51"/>
      <c r="N352" s="51"/>
      <c r="O352" s="51"/>
      <c r="P352" s="51"/>
      <c r="Q352" s="51"/>
      <c r="R352" s="51"/>
      <c r="S352" s="51"/>
      <c r="T352" s="51"/>
      <c r="U352" s="51"/>
      <c r="V352" s="51"/>
      <c r="W352" s="51"/>
      <c r="X352" s="51"/>
      <c r="Y352" s="51"/>
      <c r="Z352" s="51"/>
      <c r="AA352" s="51"/>
    </row>
    <row r="353" spans="1:27" ht="47">
      <c r="A353" s="53" t="s">
        <v>1042</v>
      </c>
      <c r="B353" s="53"/>
      <c r="C353" s="51"/>
      <c r="D353" s="51" t="s">
        <v>1043</v>
      </c>
      <c r="E353" s="51"/>
      <c r="F353" s="51"/>
      <c r="G353" s="51"/>
      <c r="H353" s="51"/>
      <c r="I353" s="51"/>
      <c r="J353" s="51"/>
      <c r="K353" s="51" t="s">
        <v>1044</v>
      </c>
      <c r="L353" s="51"/>
      <c r="M353" s="51"/>
      <c r="N353" s="51"/>
      <c r="O353" s="51"/>
      <c r="P353" s="51"/>
      <c r="Q353" s="51"/>
      <c r="R353" s="51"/>
      <c r="S353" s="51"/>
      <c r="T353" s="51"/>
      <c r="U353" s="51"/>
      <c r="V353" s="51"/>
      <c r="W353" s="51"/>
      <c r="X353" s="51"/>
      <c r="Y353" s="51"/>
      <c r="Z353" s="51"/>
      <c r="AA353" s="51"/>
    </row>
    <row r="354" spans="1:27" ht="35.5">
      <c r="A354" s="53" t="s">
        <v>180</v>
      </c>
      <c r="B354" s="53"/>
      <c r="C354" s="51"/>
      <c r="D354" s="51" t="s">
        <v>1045</v>
      </c>
      <c r="E354" s="51"/>
      <c r="F354" s="51"/>
      <c r="G354" s="51"/>
      <c r="H354" s="51"/>
      <c r="I354" s="51"/>
      <c r="J354" s="51"/>
      <c r="K354" s="51" t="s">
        <v>1046</v>
      </c>
      <c r="L354" s="51"/>
      <c r="M354" s="51"/>
      <c r="N354" s="51"/>
      <c r="O354" s="51"/>
      <c r="P354" s="51"/>
      <c r="Q354" s="51"/>
      <c r="R354" s="51"/>
      <c r="S354" s="51"/>
      <c r="T354" s="51"/>
      <c r="U354" s="51"/>
      <c r="V354" s="51"/>
      <c r="W354" s="51"/>
      <c r="X354" s="51"/>
      <c r="Y354" s="51"/>
      <c r="Z354" s="51"/>
      <c r="AA354" s="51"/>
    </row>
    <row r="355" spans="1:27" ht="35.5">
      <c r="A355" s="53" t="s">
        <v>180</v>
      </c>
      <c r="B355" s="53"/>
      <c r="C355" s="51"/>
      <c r="D355" s="51" t="s">
        <v>1047</v>
      </c>
      <c r="E355" s="51"/>
      <c r="F355" s="51"/>
      <c r="G355" s="51"/>
      <c r="H355" s="51"/>
      <c r="I355" s="51"/>
      <c r="J355" s="51"/>
      <c r="K355" s="51" t="s">
        <v>1048</v>
      </c>
      <c r="L355" s="51"/>
      <c r="M355" s="51"/>
      <c r="N355" s="51"/>
      <c r="O355" s="51"/>
      <c r="P355" s="51"/>
      <c r="Q355" s="51"/>
      <c r="R355" s="51"/>
      <c r="S355" s="51"/>
      <c r="T355" s="51"/>
      <c r="U355" s="51"/>
      <c r="V355" s="51"/>
      <c r="W355" s="51"/>
      <c r="X355" s="51"/>
      <c r="Y355" s="51"/>
      <c r="Z355" s="51"/>
      <c r="AA355" s="51"/>
    </row>
    <row r="356" spans="1:27" ht="35.5">
      <c r="A356" s="53" t="s">
        <v>175</v>
      </c>
      <c r="B356" s="53"/>
      <c r="C356" s="51"/>
      <c r="D356" s="51" t="s">
        <v>1049</v>
      </c>
      <c r="E356" s="51"/>
      <c r="F356" s="51"/>
      <c r="G356" s="51"/>
      <c r="H356" s="51"/>
      <c r="I356" s="51"/>
      <c r="J356" s="51"/>
      <c r="K356" s="51" t="s">
        <v>1050</v>
      </c>
      <c r="L356" s="51"/>
      <c r="M356" s="51"/>
      <c r="N356" s="51"/>
      <c r="O356" s="51"/>
      <c r="P356" s="51"/>
      <c r="Q356" s="51"/>
      <c r="R356" s="51"/>
      <c r="S356" s="51"/>
      <c r="T356" s="51"/>
      <c r="U356" s="51"/>
      <c r="V356" s="51"/>
      <c r="W356" s="51"/>
      <c r="X356" s="51"/>
      <c r="Y356" s="51"/>
      <c r="Z356" s="51"/>
      <c r="AA356" s="51"/>
    </row>
    <row r="357" spans="1:27" ht="35.5">
      <c r="A357" s="53" t="s">
        <v>411</v>
      </c>
      <c r="B357" s="53"/>
      <c r="C357" s="51"/>
      <c r="D357" s="51" t="s">
        <v>1051</v>
      </c>
      <c r="E357" s="51"/>
      <c r="F357" s="51"/>
      <c r="G357" s="51"/>
      <c r="H357" s="51"/>
      <c r="I357" s="51"/>
      <c r="J357" s="51"/>
      <c r="K357" s="51" t="s">
        <v>1052</v>
      </c>
      <c r="L357" s="51"/>
      <c r="M357" s="51"/>
      <c r="N357" s="51"/>
      <c r="O357" s="51"/>
      <c r="P357" s="51"/>
      <c r="Q357" s="51"/>
      <c r="R357" s="51"/>
      <c r="S357" s="51"/>
      <c r="T357" s="51"/>
      <c r="U357" s="51"/>
      <c r="V357" s="51"/>
      <c r="W357" s="51"/>
      <c r="X357" s="51"/>
      <c r="Y357" s="51"/>
      <c r="Z357" s="51"/>
      <c r="AA357" s="51"/>
    </row>
    <row r="358" spans="1:27" ht="81.5">
      <c r="A358" s="53" t="s">
        <v>180</v>
      </c>
      <c r="B358" s="53"/>
      <c r="C358" s="51"/>
      <c r="D358" s="51" t="s">
        <v>1053</v>
      </c>
      <c r="E358" s="51"/>
      <c r="F358" s="51"/>
      <c r="G358" s="51"/>
      <c r="H358" s="51"/>
      <c r="I358" s="51"/>
      <c r="J358" s="51"/>
      <c r="K358" s="51" t="s">
        <v>1054</v>
      </c>
      <c r="L358" s="51"/>
      <c r="M358" s="51"/>
      <c r="N358" s="51"/>
      <c r="O358" s="51"/>
      <c r="P358" s="51"/>
      <c r="Q358" s="51"/>
      <c r="R358" s="51"/>
      <c r="S358" s="51"/>
      <c r="T358" s="51"/>
      <c r="U358" s="51"/>
      <c r="V358" s="51"/>
      <c r="W358" s="51"/>
      <c r="X358" s="51"/>
      <c r="Y358" s="51"/>
      <c r="Z358" s="51"/>
      <c r="AA358" s="51"/>
    </row>
    <row r="359" spans="1:27" ht="58.5">
      <c r="A359" s="53" t="s">
        <v>180</v>
      </c>
      <c r="B359" s="53"/>
      <c r="C359" s="51"/>
      <c r="D359" s="51" t="s">
        <v>1055</v>
      </c>
      <c r="E359" s="51"/>
      <c r="F359" s="51"/>
      <c r="G359" s="51"/>
      <c r="H359" s="51"/>
      <c r="I359" s="51"/>
      <c r="J359" s="51"/>
      <c r="K359" s="51" t="s">
        <v>1056</v>
      </c>
      <c r="L359" s="51"/>
      <c r="M359" s="51"/>
      <c r="N359" s="51"/>
      <c r="O359" s="51"/>
      <c r="P359" s="51"/>
      <c r="Q359" s="51"/>
      <c r="R359" s="51"/>
      <c r="S359" s="51"/>
      <c r="T359" s="51"/>
      <c r="U359" s="51"/>
      <c r="V359" s="51"/>
      <c r="W359" s="51"/>
      <c r="X359" s="51"/>
      <c r="Y359" s="51"/>
      <c r="Z359" s="51"/>
      <c r="AA359" s="51"/>
    </row>
    <row r="360" spans="1:27" ht="24">
      <c r="A360" s="53" t="s">
        <v>180</v>
      </c>
      <c r="B360" s="53"/>
      <c r="C360" s="51"/>
      <c r="D360" s="51" t="s">
        <v>1057</v>
      </c>
      <c r="E360" s="51"/>
      <c r="F360" s="51"/>
      <c r="G360" s="51"/>
      <c r="H360" s="51"/>
      <c r="I360" s="51"/>
      <c r="J360" s="51"/>
      <c r="K360" s="51" t="s">
        <v>1058</v>
      </c>
      <c r="L360" s="51"/>
      <c r="M360" s="51"/>
      <c r="N360" s="51"/>
      <c r="O360" s="51"/>
      <c r="P360" s="51"/>
      <c r="Q360" s="51"/>
      <c r="R360" s="51"/>
      <c r="S360" s="51"/>
      <c r="T360" s="51"/>
      <c r="U360" s="51"/>
      <c r="V360" s="51"/>
      <c r="W360" s="51"/>
      <c r="X360" s="51"/>
      <c r="Y360" s="51"/>
      <c r="Z360" s="51"/>
      <c r="AA360" s="51"/>
    </row>
    <row r="361" spans="1:27" ht="35.5">
      <c r="A361" s="53" t="s">
        <v>180</v>
      </c>
      <c r="B361" s="53"/>
      <c r="C361" s="51"/>
      <c r="D361" s="51" t="s">
        <v>1059</v>
      </c>
      <c r="E361" s="51"/>
      <c r="F361" s="51"/>
      <c r="G361" s="51"/>
      <c r="H361" s="51"/>
      <c r="I361" s="51"/>
      <c r="J361" s="51"/>
      <c r="K361" s="51" t="s">
        <v>1060</v>
      </c>
      <c r="L361" s="51"/>
      <c r="M361" s="51"/>
      <c r="N361" s="51"/>
      <c r="O361" s="51"/>
      <c r="P361" s="51"/>
      <c r="Q361" s="51"/>
      <c r="R361" s="51"/>
      <c r="S361" s="51"/>
      <c r="T361" s="51"/>
      <c r="U361" s="51"/>
      <c r="V361" s="51"/>
      <c r="W361" s="51"/>
      <c r="X361" s="51"/>
      <c r="Y361" s="51"/>
      <c r="Z361" s="51"/>
      <c r="AA361" s="51"/>
    </row>
    <row r="362" spans="1:27" ht="24">
      <c r="A362" s="53" t="s">
        <v>180</v>
      </c>
      <c r="B362" s="53"/>
      <c r="C362" s="51"/>
      <c r="D362" s="51" t="s">
        <v>1061</v>
      </c>
      <c r="E362" s="51"/>
      <c r="F362" s="51"/>
      <c r="G362" s="51"/>
      <c r="H362" s="51"/>
      <c r="I362" s="51"/>
      <c r="J362" s="51"/>
      <c r="K362" s="51" t="s">
        <v>1062</v>
      </c>
      <c r="L362" s="51"/>
      <c r="M362" s="51"/>
      <c r="N362" s="51"/>
      <c r="O362" s="51"/>
      <c r="P362" s="51"/>
      <c r="Q362" s="51"/>
      <c r="R362" s="51"/>
      <c r="S362" s="51"/>
      <c r="T362" s="51"/>
      <c r="U362" s="51"/>
      <c r="V362" s="51"/>
      <c r="W362" s="51"/>
      <c r="X362" s="51"/>
      <c r="Y362" s="51"/>
      <c r="Z362" s="51"/>
      <c r="AA362" s="51"/>
    </row>
    <row r="363" spans="1:27" ht="47">
      <c r="A363" s="53" t="s">
        <v>403</v>
      </c>
      <c r="B363" s="53"/>
      <c r="C363" s="51"/>
      <c r="D363" s="51" t="s">
        <v>1064</v>
      </c>
      <c r="E363" s="51"/>
      <c r="F363" s="51"/>
      <c r="G363" s="51"/>
      <c r="H363" s="51"/>
      <c r="I363" s="51"/>
      <c r="J363" s="51"/>
      <c r="K363" s="51" t="s">
        <v>1065</v>
      </c>
      <c r="L363" s="51"/>
      <c r="M363" s="51"/>
      <c r="N363" s="51"/>
      <c r="O363" s="51"/>
      <c r="P363" s="51"/>
      <c r="Q363" s="51"/>
      <c r="R363" s="51"/>
      <c r="S363" s="51"/>
      <c r="T363" s="51"/>
      <c r="U363" s="51"/>
      <c r="V363" s="51"/>
      <c r="W363" s="51"/>
      <c r="X363" s="51"/>
      <c r="Y363" s="51"/>
      <c r="Z363" s="51"/>
      <c r="AA363" s="51"/>
    </row>
    <row r="364" spans="1:27" ht="35.5">
      <c r="A364" s="53" t="s">
        <v>403</v>
      </c>
      <c r="B364" s="53"/>
      <c r="C364" s="51"/>
      <c r="D364" s="51" t="s">
        <v>1066</v>
      </c>
      <c r="E364" s="51"/>
      <c r="F364" s="51"/>
      <c r="G364" s="51"/>
      <c r="H364" s="51"/>
      <c r="I364" s="51"/>
      <c r="J364" s="51"/>
      <c r="K364" s="51" t="s">
        <v>1067</v>
      </c>
      <c r="L364" s="51"/>
      <c r="M364" s="51"/>
      <c r="N364" s="51"/>
      <c r="O364" s="51"/>
      <c r="P364" s="51"/>
      <c r="Q364" s="51"/>
      <c r="R364" s="51"/>
      <c r="S364" s="51"/>
      <c r="T364" s="51"/>
      <c r="U364" s="51"/>
      <c r="V364" s="51"/>
      <c r="W364" s="51"/>
      <c r="X364" s="51"/>
      <c r="Y364" s="51"/>
      <c r="Z364" s="51"/>
      <c r="AA364" s="51"/>
    </row>
    <row r="365" spans="1:27" ht="47">
      <c r="A365" s="53" t="s">
        <v>403</v>
      </c>
      <c r="B365" s="53"/>
      <c r="C365" s="51"/>
      <c r="D365" s="51" t="s">
        <v>1068</v>
      </c>
      <c r="E365" s="51"/>
      <c r="F365" s="51"/>
      <c r="G365" s="51"/>
      <c r="H365" s="51"/>
      <c r="I365" s="51"/>
      <c r="J365" s="51"/>
      <c r="K365" s="51" t="s">
        <v>1069</v>
      </c>
      <c r="L365" s="51"/>
      <c r="M365" s="51"/>
      <c r="N365" s="51"/>
      <c r="O365" s="51"/>
      <c r="P365" s="51"/>
      <c r="Q365" s="51"/>
      <c r="R365" s="51"/>
      <c r="S365" s="51"/>
      <c r="T365" s="51"/>
      <c r="U365" s="51"/>
      <c r="V365" s="51"/>
      <c r="W365" s="51"/>
      <c r="X365" s="51"/>
      <c r="Y365" s="51"/>
      <c r="Z365" s="51"/>
      <c r="AA365" s="51"/>
    </row>
    <row r="366" spans="1:27" ht="35.5">
      <c r="A366" s="53" t="s">
        <v>413</v>
      </c>
      <c r="B366" s="53"/>
      <c r="C366" s="51"/>
      <c r="D366" s="51" t="s">
        <v>1070</v>
      </c>
      <c r="E366" s="51"/>
      <c r="F366" s="51"/>
      <c r="G366" s="51"/>
      <c r="H366" s="51"/>
      <c r="I366" s="51"/>
      <c r="J366" s="51"/>
      <c r="K366" s="51" t="s">
        <v>1071</v>
      </c>
      <c r="L366" s="51"/>
      <c r="M366" s="51"/>
      <c r="N366" s="51"/>
      <c r="O366" s="51"/>
      <c r="P366" s="51"/>
      <c r="Q366" s="51"/>
      <c r="R366" s="51"/>
      <c r="S366" s="51"/>
      <c r="T366" s="51"/>
      <c r="U366" s="51"/>
      <c r="V366" s="51"/>
      <c r="W366" s="51"/>
      <c r="X366" s="51"/>
      <c r="Y366" s="51"/>
      <c r="Z366" s="51"/>
      <c r="AA366" s="51"/>
    </row>
    <row r="367" spans="1:27" ht="35.5">
      <c r="A367" s="53" t="s">
        <v>413</v>
      </c>
      <c r="B367" s="53"/>
      <c r="C367" s="51"/>
      <c r="D367" s="51" t="s">
        <v>1072</v>
      </c>
      <c r="E367" s="51"/>
      <c r="F367" s="51"/>
      <c r="G367" s="51"/>
      <c r="H367" s="51"/>
      <c r="I367" s="51"/>
      <c r="J367" s="51"/>
      <c r="K367" s="51" t="s">
        <v>1073</v>
      </c>
      <c r="L367" s="51"/>
      <c r="M367" s="51"/>
      <c r="N367" s="51"/>
      <c r="O367" s="51"/>
      <c r="P367" s="51"/>
      <c r="Q367" s="51"/>
      <c r="R367" s="51"/>
      <c r="S367" s="51"/>
      <c r="T367" s="51"/>
      <c r="U367" s="51"/>
      <c r="V367" s="51"/>
      <c r="W367" s="51"/>
      <c r="X367" s="51"/>
      <c r="Y367" s="51"/>
      <c r="Z367" s="51"/>
      <c r="AA367" s="51"/>
    </row>
    <row r="368" spans="1:27" ht="35.5">
      <c r="A368" s="53" t="s">
        <v>413</v>
      </c>
      <c r="B368" s="53"/>
      <c r="C368" s="51"/>
      <c r="D368" s="51" t="s">
        <v>1074</v>
      </c>
      <c r="E368" s="51"/>
      <c r="F368" s="51"/>
      <c r="G368" s="51"/>
      <c r="H368" s="51"/>
      <c r="I368" s="51"/>
      <c r="J368" s="51"/>
      <c r="K368" s="51" t="s">
        <v>1075</v>
      </c>
      <c r="L368" s="51"/>
      <c r="M368" s="51"/>
      <c r="N368" s="51"/>
      <c r="O368" s="51"/>
      <c r="P368" s="51"/>
      <c r="Q368" s="51"/>
      <c r="R368" s="51"/>
      <c r="S368" s="51"/>
      <c r="T368" s="51"/>
      <c r="U368" s="51"/>
      <c r="V368" s="51"/>
      <c r="W368" s="51"/>
      <c r="X368" s="51"/>
      <c r="Y368" s="51"/>
      <c r="Z368" s="51"/>
      <c r="AA368" s="51"/>
    </row>
    <row r="369" spans="1:27" ht="35.5">
      <c r="A369" s="53" t="s">
        <v>403</v>
      </c>
      <c r="B369" s="53"/>
      <c r="C369" s="51"/>
      <c r="D369" s="51" t="s">
        <v>1076</v>
      </c>
      <c r="E369" s="51"/>
      <c r="F369" s="51"/>
      <c r="G369" s="51"/>
      <c r="H369" s="51"/>
      <c r="I369" s="51"/>
      <c r="J369" s="51"/>
      <c r="K369" s="51" t="s">
        <v>1077</v>
      </c>
      <c r="L369" s="51"/>
      <c r="M369" s="51"/>
      <c r="N369" s="51"/>
      <c r="O369" s="51"/>
      <c r="P369" s="51"/>
      <c r="Q369" s="51"/>
      <c r="R369" s="51"/>
      <c r="S369" s="51"/>
      <c r="T369" s="51"/>
      <c r="U369" s="51"/>
      <c r="V369" s="51"/>
      <c r="W369" s="51"/>
      <c r="X369" s="51"/>
      <c r="Y369" s="51"/>
      <c r="Z369" s="51"/>
      <c r="AA369" s="51"/>
    </row>
    <row r="370" spans="1:27" ht="24">
      <c r="A370" s="53" t="s">
        <v>180</v>
      </c>
      <c r="B370" s="53"/>
      <c r="C370" s="51"/>
      <c r="D370" s="51" t="s">
        <v>1078</v>
      </c>
      <c r="E370" s="51"/>
      <c r="F370" s="51"/>
      <c r="G370" s="51"/>
      <c r="H370" s="51"/>
      <c r="I370" s="51"/>
      <c r="J370" s="51"/>
      <c r="K370" s="51" t="s">
        <v>1079</v>
      </c>
      <c r="L370" s="51"/>
      <c r="M370" s="51"/>
      <c r="N370" s="51"/>
      <c r="O370" s="51"/>
      <c r="P370" s="51"/>
      <c r="Q370" s="51"/>
      <c r="R370" s="51"/>
      <c r="S370" s="51"/>
      <c r="T370" s="51"/>
      <c r="U370" s="51"/>
      <c r="V370" s="51"/>
      <c r="W370" s="51"/>
      <c r="X370" s="51"/>
      <c r="Y370" s="51"/>
      <c r="Z370" s="51"/>
      <c r="AA370" s="51"/>
    </row>
    <row r="371" spans="1:27" ht="35.5">
      <c r="A371" s="53" t="s">
        <v>175</v>
      </c>
      <c r="B371" s="53"/>
      <c r="C371" s="51"/>
      <c r="D371" s="51" t="s">
        <v>1080</v>
      </c>
      <c r="E371" s="51"/>
      <c r="F371" s="51"/>
      <c r="G371" s="51"/>
      <c r="H371" s="51"/>
      <c r="I371" s="51"/>
      <c r="J371" s="51"/>
      <c r="K371" s="51" t="s">
        <v>1081</v>
      </c>
      <c r="L371" s="51"/>
      <c r="M371" s="51"/>
      <c r="N371" s="51"/>
      <c r="O371" s="51"/>
      <c r="P371" s="51"/>
      <c r="Q371" s="51"/>
      <c r="R371" s="51"/>
      <c r="S371" s="51"/>
      <c r="T371" s="51"/>
      <c r="U371" s="51"/>
      <c r="V371" s="51"/>
      <c r="W371" s="51"/>
      <c r="X371" s="51"/>
      <c r="Y371" s="51"/>
      <c r="Z371" s="51"/>
      <c r="AA371" s="51"/>
    </row>
    <row r="372" spans="1:27" ht="58.5">
      <c r="A372" s="53" t="s">
        <v>411</v>
      </c>
      <c r="B372" s="53"/>
      <c r="C372" s="51"/>
      <c r="D372" s="51" t="s">
        <v>1082</v>
      </c>
      <c r="E372" s="51"/>
      <c r="F372" s="51"/>
      <c r="G372" s="51"/>
      <c r="H372" s="51"/>
      <c r="I372" s="51"/>
      <c r="J372" s="51"/>
      <c r="K372" s="51" t="s">
        <v>1083</v>
      </c>
      <c r="L372" s="51"/>
      <c r="M372" s="51"/>
      <c r="N372" s="51"/>
      <c r="O372" s="51"/>
      <c r="P372" s="51"/>
      <c r="Q372" s="51"/>
      <c r="R372" s="51"/>
      <c r="S372" s="51"/>
      <c r="T372" s="51"/>
      <c r="U372" s="51"/>
      <c r="V372" s="51"/>
      <c r="W372" s="51"/>
      <c r="X372" s="51"/>
      <c r="Y372" s="51"/>
      <c r="Z372" s="51"/>
      <c r="AA372" s="51"/>
    </row>
    <row r="373" spans="1:27" ht="35.5">
      <c r="A373" s="53" t="s">
        <v>411</v>
      </c>
      <c r="B373" s="53"/>
      <c r="C373" s="51"/>
      <c r="D373" s="51" t="s">
        <v>1084</v>
      </c>
      <c r="E373" s="51"/>
      <c r="F373" s="51"/>
      <c r="G373" s="51"/>
      <c r="H373" s="51"/>
      <c r="I373" s="51"/>
      <c r="J373" s="51"/>
      <c r="K373" s="51" t="s">
        <v>1085</v>
      </c>
      <c r="L373" s="51"/>
      <c r="M373" s="51"/>
      <c r="N373" s="51"/>
      <c r="O373" s="51"/>
      <c r="P373" s="51"/>
      <c r="Q373" s="51"/>
      <c r="R373" s="51"/>
      <c r="S373" s="51"/>
      <c r="T373" s="51"/>
      <c r="U373" s="51"/>
      <c r="V373" s="51"/>
      <c r="W373" s="51"/>
      <c r="X373" s="51"/>
      <c r="Y373" s="51"/>
      <c r="Z373" s="51"/>
      <c r="AA373" s="51"/>
    </row>
    <row r="374" spans="1:27" ht="24">
      <c r="A374" s="53" t="s">
        <v>413</v>
      </c>
      <c r="B374" s="53"/>
      <c r="C374" s="51"/>
      <c r="D374" s="51" t="s">
        <v>1086</v>
      </c>
      <c r="E374" s="51"/>
      <c r="F374" s="51"/>
      <c r="G374" s="51"/>
      <c r="H374" s="51"/>
      <c r="I374" s="51"/>
      <c r="J374" s="51"/>
      <c r="K374" s="51" t="s">
        <v>1087</v>
      </c>
      <c r="L374" s="51"/>
      <c r="M374" s="51"/>
      <c r="N374" s="51"/>
      <c r="O374" s="51"/>
      <c r="P374" s="51"/>
      <c r="Q374" s="51"/>
      <c r="R374" s="51"/>
      <c r="S374" s="51"/>
      <c r="T374" s="51"/>
      <c r="U374" s="51"/>
      <c r="V374" s="51"/>
      <c r="W374" s="51"/>
      <c r="X374" s="51"/>
      <c r="Y374" s="51"/>
      <c r="Z374" s="51"/>
      <c r="AA374" s="51"/>
    </row>
    <row r="375" spans="1:27" ht="35.5">
      <c r="A375" s="53" t="s">
        <v>413</v>
      </c>
      <c r="B375" s="53"/>
      <c r="C375" s="51"/>
      <c r="D375" s="51" t="s">
        <v>1088</v>
      </c>
      <c r="E375" s="51"/>
      <c r="F375" s="51"/>
      <c r="G375" s="51"/>
      <c r="H375" s="51"/>
      <c r="I375" s="51"/>
      <c r="J375" s="51"/>
      <c r="K375" s="51" t="s">
        <v>1089</v>
      </c>
      <c r="L375" s="51"/>
      <c r="M375" s="51"/>
      <c r="N375" s="51"/>
      <c r="O375" s="51"/>
      <c r="P375" s="51"/>
      <c r="Q375" s="51"/>
      <c r="R375" s="51"/>
      <c r="S375" s="51"/>
      <c r="T375" s="51"/>
      <c r="U375" s="51"/>
      <c r="V375" s="51"/>
      <c r="W375" s="51"/>
      <c r="X375" s="51"/>
      <c r="Y375" s="51"/>
      <c r="Z375" s="51"/>
      <c r="AA375" s="51"/>
    </row>
    <row r="376" spans="1:27" ht="35.5">
      <c r="A376" s="53" t="s">
        <v>180</v>
      </c>
      <c r="B376" s="53"/>
      <c r="C376" s="51"/>
      <c r="D376" s="51" t="s">
        <v>1090</v>
      </c>
      <c r="E376" s="51"/>
      <c r="F376" s="51"/>
      <c r="G376" s="51"/>
      <c r="H376" s="51"/>
      <c r="I376" s="51"/>
      <c r="J376" s="51"/>
      <c r="K376" s="51" t="s">
        <v>1091</v>
      </c>
      <c r="L376" s="51"/>
      <c r="M376" s="51"/>
      <c r="N376" s="51"/>
      <c r="O376" s="51"/>
      <c r="P376" s="51"/>
      <c r="Q376" s="51"/>
      <c r="R376" s="51"/>
      <c r="S376" s="51"/>
      <c r="T376" s="51"/>
      <c r="U376" s="51"/>
      <c r="V376" s="51"/>
      <c r="W376" s="51"/>
      <c r="X376" s="51"/>
      <c r="Y376" s="51"/>
      <c r="Z376" s="51"/>
      <c r="AA376" s="51"/>
    </row>
    <row r="377" spans="1:27" ht="47">
      <c r="A377" s="53" t="s">
        <v>1092</v>
      </c>
      <c r="B377" s="53"/>
      <c r="C377" s="51"/>
      <c r="D377" s="51" t="s">
        <v>500</v>
      </c>
      <c r="E377" s="51"/>
      <c r="F377" s="51"/>
      <c r="G377" s="51"/>
      <c r="H377" s="51"/>
      <c r="I377" s="51"/>
      <c r="J377" s="51"/>
      <c r="K377" s="51" t="s">
        <v>1093</v>
      </c>
      <c r="L377" s="51"/>
      <c r="M377" s="51"/>
      <c r="N377" s="51"/>
      <c r="O377" s="51"/>
      <c r="P377" s="51"/>
      <c r="Q377" s="51"/>
      <c r="R377" s="51"/>
      <c r="S377" s="51"/>
      <c r="T377" s="51"/>
      <c r="U377" s="51"/>
      <c r="V377" s="51"/>
      <c r="W377" s="51"/>
      <c r="X377" s="51"/>
      <c r="Y377" s="51"/>
      <c r="Z377" s="51"/>
      <c r="AA377" s="51"/>
    </row>
    <row r="378" spans="1:27" ht="47">
      <c r="A378" s="53" t="s">
        <v>413</v>
      </c>
      <c r="B378" s="53"/>
      <c r="C378" s="51"/>
      <c r="D378" s="51" t="s">
        <v>602</v>
      </c>
      <c r="E378" s="51"/>
      <c r="F378" s="51"/>
      <c r="G378" s="51"/>
      <c r="H378" s="51"/>
      <c r="I378" s="51"/>
      <c r="J378" s="51"/>
      <c r="K378" s="51" t="s">
        <v>1094</v>
      </c>
      <c r="L378" s="51"/>
      <c r="M378" s="51"/>
      <c r="N378" s="51"/>
      <c r="O378" s="51"/>
      <c r="P378" s="51"/>
      <c r="Q378" s="51"/>
      <c r="R378" s="51"/>
      <c r="S378" s="51"/>
      <c r="T378" s="51"/>
      <c r="U378" s="51"/>
      <c r="V378" s="51"/>
      <c r="W378" s="51"/>
      <c r="X378" s="51"/>
      <c r="Y378" s="51"/>
      <c r="Z378" s="51"/>
      <c r="AA378" s="51"/>
    </row>
    <row r="379" spans="1:27" ht="58.5">
      <c r="A379" s="53" t="s">
        <v>1095</v>
      </c>
      <c r="B379" s="53"/>
      <c r="C379" s="51"/>
      <c r="D379" s="51" t="s">
        <v>1096</v>
      </c>
      <c r="E379" s="51"/>
      <c r="F379" s="51"/>
      <c r="G379" s="51"/>
      <c r="H379" s="51"/>
      <c r="I379" s="51"/>
      <c r="J379" s="51"/>
      <c r="K379" s="51" t="s">
        <v>1097</v>
      </c>
      <c r="L379" s="51"/>
      <c r="M379" s="51"/>
      <c r="N379" s="51"/>
      <c r="O379" s="51"/>
      <c r="P379" s="51"/>
      <c r="Q379" s="51"/>
      <c r="R379" s="51"/>
      <c r="S379" s="51"/>
      <c r="T379" s="51"/>
      <c r="U379" s="51"/>
      <c r="V379" s="51"/>
      <c r="W379" s="51"/>
      <c r="X379" s="51"/>
      <c r="Y379" s="51"/>
      <c r="Z379" s="51"/>
      <c r="AA379" s="51"/>
    </row>
    <row r="380" spans="1:27" ht="47">
      <c r="A380" s="53" t="s">
        <v>1098</v>
      </c>
      <c r="B380" s="53"/>
      <c r="C380" s="51"/>
      <c r="D380" s="51" t="s">
        <v>375</v>
      </c>
      <c r="E380" s="51"/>
      <c r="F380" s="51"/>
      <c r="G380" s="51"/>
      <c r="H380" s="51"/>
      <c r="I380" s="51"/>
      <c r="J380" s="51"/>
      <c r="K380" s="51" t="s">
        <v>376</v>
      </c>
      <c r="L380" s="51"/>
      <c r="M380" s="51"/>
      <c r="N380" s="51"/>
      <c r="O380" s="51"/>
      <c r="P380" s="51"/>
      <c r="Q380" s="51"/>
      <c r="R380" s="51"/>
      <c r="S380" s="51"/>
      <c r="T380" s="51"/>
      <c r="U380" s="51"/>
      <c r="V380" s="51"/>
      <c r="W380" s="51"/>
      <c r="X380" s="51"/>
      <c r="Y380" s="51"/>
      <c r="Z380" s="51"/>
      <c r="AA380" s="51"/>
    </row>
    <row r="381" spans="1:27" ht="47">
      <c r="A381" s="53" t="s">
        <v>411</v>
      </c>
      <c r="B381" s="53"/>
      <c r="C381" s="51"/>
      <c r="D381" s="51" t="s">
        <v>371</v>
      </c>
      <c r="E381" s="51"/>
      <c r="F381" s="51"/>
      <c r="G381" s="51"/>
      <c r="H381" s="51"/>
      <c r="I381" s="51"/>
      <c r="J381" s="51"/>
      <c r="K381" s="51" t="s">
        <v>372</v>
      </c>
      <c r="L381" s="51"/>
      <c r="M381" s="51"/>
      <c r="N381" s="51"/>
      <c r="O381" s="51"/>
      <c r="P381" s="51"/>
      <c r="Q381" s="51"/>
      <c r="R381" s="51"/>
      <c r="S381" s="51"/>
      <c r="T381" s="51"/>
      <c r="U381" s="51"/>
      <c r="V381" s="51"/>
      <c r="W381" s="51"/>
      <c r="X381" s="51"/>
      <c r="Y381" s="51"/>
      <c r="Z381" s="51"/>
      <c r="AA381" s="51"/>
    </row>
    <row r="382" spans="1:27" ht="35.5">
      <c r="A382" s="53" t="s">
        <v>352</v>
      </c>
      <c r="B382" s="53"/>
      <c r="C382" s="51"/>
      <c r="D382" s="51" t="s">
        <v>1099</v>
      </c>
      <c r="E382" s="51"/>
      <c r="F382" s="51"/>
      <c r="G382" s="51"/>
      <c r="H382" s="51"/>
      <c r="I382" s="51"/>
      <c r="J382" s="51"/>
      <c r="K382" s="51" t="s">
        <v>872</v>
      </c>
      <c r="L382" s="51"/>
      <c r="M382" s="51"/>
      <c r="N382" s="51"/>
      <c r="O382" s="51"/>
      <c r="P382" s="51"/>
      <c r="Q382" s="51"/>
      <c r="R382" s="51"/>
      <c r="S382" s="51"/>
      <c r="T382" s="51"/>
      <c r="U382" s="51"/>
      <c r="V382" s="51"/>
      <c r="W382" s="51"/>
      <c r="X382" s="51"/>
      <c r="Y382" s="51"/>
      <c r="Z382" s="51"/>
      <c r="AA382" s="51"/>
    </row>
    <row r="383" spans="1:27" ht="47">
      <c r="A383" s="53" t="s">
        <v>1100</v>
      </c>
      <c r="B383" s="53"/>
      <c r="C383" s="51"/>
      <c r="D383" s="51" t="s">
        <v>1101</v>
      </c>
      <c r="E383" s="51"/>
      <c r="F383" s="51"/>
      <c r="G383" s="51"/>
      <c r="H383" s="51"/>
      <c r="I383" s="51"/>
      <c r="J383" s="51"/>
      <c r="K383" s="51" t="s">
        <v>1102</v>
      </c>
      <c r="L383" s="51"/>
      <c r="M383" s="51"/>
      <c r="N383" s="51"/>
      <c r="O383" s="51"/>
      <c r="P383" s="51"/>
      <c r="Q383" s="51"/>
      <c r="R383" s="51"/>
      <c r="S383" s="51"/>
      <c r="T383" s="51"/>
      <c r="U383" s="51"/>
      <c r="V383" s="51"/>
      <c r="W383" s="51"/>
      <c r="X383" s="51"/>
      <c r="Y383" s="51"/>
      <c r="Z383" s="51"/>
      <c r="AA383" s="51"/>
    </row>
    <row r="384" spans="1:27" ht="58.5">
      <c r="A384" s="53" t="s">
        <v>1100</v>
      </c>
      <c r="B384" s="53"/>
      <c r="C384" s="51"/>
      <c r="D384" s="51" t="s">
        <v>1103</v>
      </c>
      <c r="E384" s="51"/>
      <c r="F384" s="51"/>
      <c r="G384" s="51"/>
      <c r="H384" s="51"/>
      <c r="I384" s="51"/>
      <c r="J384" s="51"/>
      <c r="K384" s="51" t="s">
        <v>1104</v>
      </c>
      <c r="L384" s="51"/>
      <c r="M384" s="51"/>
      <c r="N384" s="51"/>
      <c r="O384" s="51"/>
      <c r="P384" s="51"/>
      <c r="Q384" s="51"/>
      <c r="R384" s="51"/>
      <c r="S384" s="51"/>
      <c r="T384" s="51"/>
      <c r="U384" s="51"/>
      <c r="V384" s="51"/>
      <c r="W384" s="51"/>
      <c r="X384" s="51"/>
      <c r="Y384" s="51"/>
      <c r="Z384" s="51"/>
      <c r="AA384" s="51"/>
    </row>
    <row r="385" spans="1:27" ht="93">
      <c r="A385" s="53" t="s">
        <v>1100</v>
      </c>
      <c r="B385" s="53"/>
      <c r="C385" s="51"/>
      <c r="D385" s="51" t="s">
        <v>1105</v>
      </c>
      <c r="E385" s="51"/>
      <c r="F385" s="51"/>
      <c r="G385" s="51"/>
      <c r="H385" s="51"/>
      <c r="I385" s="51"/>
      <c r="J385" s="51"/>
      <c r="K385" s="51" t="s">
        <v>1106</v>
      </c>
      <c r="L385" s="51"/>
      <c r="M385" s="51"/>
      <c r="N385" s="51"/>
      <c r="O385" s="51"/>
      <c r="P385" s="51"/>
      <c r="Q385" s="51"/>
      <c r="R385" s="51"/>
      <c r="S385" s="51"/>
      <c r="T385" s="51"/>
      <c r="U385" s="51"/>
      <c r="V385" s="51"/>
      <c r="W385" s="51"/>
      <c r="X385" s="51"/>
      <c r="Y385" s="51"/>
      <c r="Z385" s="51"/>
      <c r="AA385" s="51"/>
    </row>
    <row r="386" spans="1:27" ht="47">
      <c r="A386" s="53" t="s">
        <v>958</v>
      </c>
      <c r="B386" s="53"/>
      <c r="C386" s="51"/>
      <c r="D386" s="51" t="s">
        <v>1107</v>
      </c>
      <c r="E386" s="51"/>
      <c r="F386" s="51"/>
      <c r="G386" s="51"/>
      <c r="H386" s="51"/>
      <c r="I386" s="51"/>
      <c r="J386" s="51"/>
      <c r="K386" s="51" t="s">
        <v>1108</v>
      </c>
      <c r="L386" s="51"/>
      <c r="M386" s="51"/>
      <c r="N386" s="51"/>
      <c r="O386" s="51"/>
      <c r="P386" s="51"/>
      <c r="Q386" s="51"/>
      <c r="R386" s="51"/>
      <c r="S386" s="51"/>
      <c r="T386" s="51"/>
      <c r="U386" s="51"/>
      <c r="V386" s="51"/>
      <c r="W386" s="51"/>
      <c r="X386" s="51"/>
      <c r="Y386" s="51"/>
      <c r="Z386" s="51"/>
      <c r="AA386" s="51"/>
    </row>
    <row r="387" spans="1:27" ht="47">
      <c r="A387" s="53" t="s">
        <v>1100</v>
      </c>
      <c r="B387" s="53"/>
      <c r="C387" s="51"/>
      <c r="D387" s="51" t="s">
        <v>1109</v>
      </c>
      <c r="E387" s="51"/>
      <c r="F387" s="51"/>
      <c r="G387" s="51"/>
      <c r="H387" s="51"/>
      <c r="I387" s="51"/>
      <c r="J387" s="51"/>
      <c r="K387" s="51" t="s">
        <v>1110</v>
      </c>
      <c r="L387" s="51"/>
      <c r="M387" s="51"/>
      <c r="N387" s="51"/>
      <c r="O387" s="51"/>
      <c r="P387" s="51"/>
      <c r="Q387" s="51"/>
      <c r="R387" s="51"/>
      <c r="S387" s="51"/>
      <c r="T387" s="51"/>
      <c r="U387" s="51"/>
      <c r="V387" s="51"/>
      <c r="W387" s="51"/>
      <c r="X387" s="51"/>
      <c r="Y387" s="51"/>
      <c r="Z387" s="51"/>
      <c r="AA387" s="51"/>
    </row>
    <row r="388" spans="1:27" ht="47">
      <c r="A388" s="53" t="s">
        <v>180</v>
      </c>
      <c r="B388" s="53"/>
      <c r="C388" s="51"/>
      <c r="D388" s="51" t="s">
        <v>1111</v>
      </c>
      <c r="E388" s="51"/>
      <c r="F388" s="51"/>
      <c r="G388" s="51"/>
      <c r="H388" s="51"/>
      <c r="I388" s="51"/>
      <c r="J388" s="51"/>
      <c r="K388" s="51" t="s">
        <v>1112</v>
      </c>
      <c r="L388" s="51"/>
      <c r="M388" s="51"/>
      <c r="N388" s="51"/>
      <c r="O388" s="51"/>
      <c r="P388" s="51"/>
      <c r="Q388" s="51"/>
      <c r="R388" s="51"/>
      <c r="S388" s="51"/>
      <c r="T388" s="51"/>
      <c r="U388" s="51"/>
      <c r="V388" s="51"/>
      <c r="W388" s="51"/>
      <c r="X388" s="51"/>
      <c r="Y388" s="51"/>
      <c r="Z388" s="51"/>
      <c r="AA388" s="51"/>
    </row>
    <row r="389" spans="1:27" ht="58.5">
      <c r="A389" s="53" t="s">
        <v>365</v>
      </c>
      <c r="B389" s="53"/>
      <c r="C389" s="51"/>
      <c r="D389" s="51" t="s">
        <v>1113</v>
      </c>
      <c r="E389" s="51"/>
      <c r="F389" s="51"/>
      <c r="G389" s="51"/>
      <c r="H389" s="51"/>
      <c r="I389" s="51"/>
      <c r="J389" s="51"/>
      <c r="K389" s="51" t="s">
        <v>1114</v>
      </c>
      <c r="L389" s="51"/>
      <c r="M389" s="51"/>
      <c r="N389" s="51"/>
      <c r="O389" s="51"/>
      <c r="P389" s="51"/>
      <c r="Q389" s="51"/>
      <c r="R389" s="51"/>
      <c r="S389" s="51"/>
      <c r="T389" s="51"/>
      <c r="U389" s="51"/>
      <c r="V389" s="51"/>
      <c r="W389" s="51"/>
      <c r="X389" s="51"/>
      <c r="Y389" s="51"/>
      <c r="Z389" s="51"/>
      <c r="AA389" s="51"/>
    </row>
    <row r="390" spans="1:27" ht="24">
      <c r="A390" s="53" t="s">
        <v>1115</v>
      </c>
      <c r="B390" s="53"/>
      <c r="C390" s="51"/>
      <c r="D390" s="51" t="s">
        <v>1116</v>
      </c>
      <c r="E390" s="51"/>
      <c r="F390" s="51"/>
      <c r="G390" s="51"/>
      <c r="H390" s="51"/>
      <c r="I390" s="51"/>
      <c r="J390" s="51"/>
      <c r="K390" s="51" t="s">
        <v>1117</v>
      </c>
      <c r="L390" s="51"/>
      <c r="M390" s="51"/>
      <c r="N390" s="51"/>
      <c r="O390" s="51"/>
      <c r="P390" s="51"/>
      <c r="Q390" s="51"/>
      <c r="R390" s="51"/>
      <c r="S390" s="51"/>
      <c r="T390" s="51"/>
      <c r="U390" s="51"/>
      <c r="V390" s="51"/>
      <c r="W390" s="51"/>
      <c r="X390" s="51"/>
      <c r="Y390" s="51"/>
      <c r="Z390" s="51"/>
      <c r="AA390" s="51"/>
    </row>
    <row r="391" spans="1:27" ht="35.5">
      <c r="A391" s="53" t="s">
        <v>1115</v>
      </c>
      <c r="B391" s="53"/>
      <c r="C391" s="51"/>
      <c r="D391" s="51" t="s">
        <v>1118</v>
      </c>
      <c r="E391" s="51"/>
      <c r="F391" s="51"/>
      <c r="G391" s="51"/>
      <c r="H391" s="51"/>
      <c r="I391" s="51"/>
      <c r="J391" s="51"/>
      <c r="K391" s="51" t="s">
        <v>1119</v>
      </c>
      <c r="L391" s="51"/>
      <c r="M391" s="51"/>
      <c r="N391" s="51"/>
      <c r="O391" s="51"/>
      <c r="P391" s="51"/>
      <c r="Q391" s="51"/>
      <c r="R391" s="51"/>
      <c r="S391" s="51"/>
      <c r="T391" s="51"/>
      <c r="U391" s="51"/>
      <c r="V391" s="51"/>
      <c r="W391" s="51"/>
      <c r="X391" s="51"/>
      <c r="Y391" s="51"/>
      <c r="Z391" s="51"/>
      <c r="AA391" s="51"/>
    </row>
    <row r="392" spans="1:27" ht="47">
      <c r="A392" s="53" t="s">
        <v>361</v>
      </c>
      <c r="B392" s="53"/>
      <c r="C392" s="51"/>
      <c r="D392" s="51" t="s">
        <v>1120</v>
      </c>
      <c r="E392" s="51"/>
      <c r="F392" s="51"/>
      <c r="G392" s="51"/>
      <c r="H392" s="51"/>
      <c r="I392" s="51"/>
      <c r="J392" s="51"/>
      <c r="K392" s="51" t="s">
        <v>1121</v>
      </c>
      <c r="L392" s="51"/>
      <c r="M392" s="51"/>
      <c r="N392" s="51"/>
      <c r="O392" s="51"/>
      <c r="P392" s="51"/>
      <c r="Q392" s="51"/>
      <c r="R392" s="51"/>
      <c r="S392" s="51"/>
      <c r="T392" s="51"/>
      <c r="U392" s="51"/>
      <c r="V392" s="51"/>
      <c r="W392" s="51"/>
      <c r="X392" s="51"/>
      <c r="Y392" s="51"/>
      <c r="Z392" s="51"/>
      <c r="AA392" s="51"/>
    </row>
    <row r="393" spans="1:27" ht="24">
      <c r="A393" s="53" t="s">
        <v>361</v>
      </c>
      <c r="B393" s="53"/>
      <c r="C393" s="51"/>
      <c r="D393" s="51" t="s">
        <v>1122</v>
      </c>
      <c r="E393" s="51"/>
      <c r="F393" s="51"/>
      <c r="G393" s="51"/>
      <c r="H393" s="51"/>
      <c r="I393" s="51"/>
      <c r="J393" s="51"/>
      <c r="K393" s="51" t="s">
        <v>1123</v>
      </c>
      <c r="L393" s="51"/>
      <c r="M393" s="51"/>
      <c r="N393" s="51"/>
      <c r="O393" s="51"/>
      <c r="P393" s="51"/>
      <c r="Q393" s="51"/>
      <c r="R393" s="51"/>
      <c r="S393" s="51"/>
      <c r="T393" s="51"/>
      <c r="U393" s="51"/>
      <c r="V393" s="51"/>
      <c r="W393" s="51"/>
      <c r="X393" s="51"/>
      <c r="Y393" s="51"/>
      <c r="Z393" s="51"/>
      <c r="AA393" s="51"/>
    </row>
    <row r="394" spans="1:27" ht="24">
      <c r="A394" s="53" t="s">
        <v>361</v>
      </c>
      <c r="B394" s="53"/>
      <c r="C394" s="51"/>
      <c r="D394" s="51" t="s">
        <v>1124</v>
      </c>
      <c r="E394" s="51"/>
      <c r="F394" s="51"/>
      <c r="G394" s="51"/>
      <c r="H394" s="51"/>
      <c r="I394" s="51"/>
      <c r="J394" s="51"/>
      <c r="K394" s="51" t="s">
        <v>1125</v>
      </c>
      <c r="L394" s="51"/>
      <c r="M394" s="51"/>
      <c r="N394" s="51"/>
      <c r="O394" s="51"/>
      <c r="P394" s="51"/>
      <c r="Q394" s="51"/>
      <c r="R394" s="51"/>
      <c r="S394" s="51"/>
      <c r="T394" s="51"/>
      <c r="U394" s="51"/>
      <c r="V394" s="51"/>
      <c r="W394" s="51"/>
      <c r="X394" s="51"/>
      <c r="Y394" s="51"/>
      <c r="Z394" s="51"/>
      <c r="AA394" s="51"/>
    </row>
    <row r="395" spans="1:27" ht="58.5">
      <c r="A395" s="53" t="s">
        <v>361</v>
      </c>
      <c r="B395" s="53"/>
      <c r="C395" s="51"/>
      <c r="D395" s="51" t="s">
        <v>1126</v>
      </c>
      <c r="E395" s="51"/>
      <c r="F395" s="51"/>
      <c r="G395" s="51"/>
      <c r="H395" s="51"/>
      <c r="I395" s="51"/>
      <c r="J395" s="51"/>
      <c r="K395" s="51" t="s">
        <v>1127</v>
      </c>
      <c r="L395" s="51"/>
      <c r="M395" s="51"/>
      <c r="N395" s="51"/>
      <c r="O395" s="51"/>
      <c r="P395" s="51"/>
      <c r="Q395" s="51"/>
      <c r="R395" s="51"/>
      <c r="S395" s="51"/>
      <c r="T395" s="51"/>
      <c r="U395" s="51"/>
      <c r="V395" s="51"/>
      <c r="W395" s="51"/>
      <c r="X395" s="51"/>
      <c r="Y395" s="51"/>
      <c r="Z395" s="51"/>
      <c r="AA395" s="51"/>
    </row>
    <row r="396" spans="1:27" ht="35.5">
      <c r="A396" s="53" t="s">
        <v>361</v>
      </c>
      <c r="B396" s="53"/>
      <c r="C396" s="51"/>
      <c r="D396" s="51" t="s">
        <v>1128</v>
      </c>
      <c r="E396" s="51"/>
      <c r="F396" s="51"/>
      <c r="G396" s="51"/>
      <c r="H396" s="51"/>
      <c r="I396" s="51"/>
      <c r="J396" s="51"/>
      <c r="K396" s="51" t="s">
        <v>1129</v>
      </c>
      <c r="L396" s="51"/>
      <c r="M396" s="51"/>
      <c r="N396" s="51"/>
      <c r="O396" s="51"/>
      <c r="P396" s="51"/>
      <c r="Q396" s="51"/>
      <c r="R396" s="51"/>
      <c r="S396" s="51"/>
      <c r="T396" s="51"/>
      <c r="U396" s="51"/>
      <c r="V396" s="51"/>
      <c r="W396" s="51"/>
      <c r="X396" s="51"/>
      <c r="Y396" s="51"/>
      <c r="Z396" s="51"/>
      <c r="AA396" s="51"/>
    </row>
    <row r="397" spans="1:27" ht="47">
      <c r="A397" s="53" t="s">
        <v>361</v>
      </c>
      <c r="B397" s="53"/>
      <c r="C397" s="51"/>
      <c r="D397" s="51" t="s">
        <v>1130</v>
      </c>
      <c r="E397" s="51"/>
      <c r="F397" s="51"/>
      <c r="G397" s="51"/>
      <c r="H397" s="51"/>
      <c r="I397" s="51"/>
      <c r="J397" s="51"/>
      <c r="K397" s="51" t="s">
        <v>1131</v>
      </c>
      <c r="L397" s="51"/>
      <c r="M397" s="51"/>
      <c r="N397" s="51"/>
      <c r="O397" s="51"/>
      <c r="P397" s="51"/>
      <c r="Q397" s="51"/>
      <c r="R397" s="51"/>
      <c r="S397" s="51"/>
      <c r="T397" s="51"/>
      <c r="U397" s="51"/>
      <c r="V397" s="51"/>
      <c r="W397" s="51"/>
      <c r="X397" s="51"/>
      <c r="Y397" s="51"/>
      <c r="Z397" s="51"/>
      <c r="AA397" s="51"/>
    </row>
    <row r="398" spans="1:27" ht="58.5">
      <c r="A398" s="53" t="s">
        <v>655</v>
      </c>
      <c r="B398" s="53"/>
      <c r="C398" s="51"/>
      <c r="D398" s="51" t="s">
        <v>1132</v>
      </c>
      <c r="E398" s="51"/>
      <c r="F398" s="51"/>
      <c r="G398" s="51"/>
      <c r="H398" s="51"/>
      <c r="I398" s="51"/>
      <c r="J398" s="51"/>
      <c r="K398" s="51" t="s">
        <v>1133</v>
      </c>
      <c r="L398" s="51"/>
      <c r="M398" s="51"/>
      <c r="N398" s="51"/>
      <c r="O398" s="51"/>
      <c r="P398" s="51"/>
      <c r="Q398" s="51"/>
      <c r="R398" s="51"/>
      <c r="S398" s="51"/>
      <c r="T398" s="51"/>
      <c r="U398" s="51"/>
      <c r="V398" s="51"/>
      <c r="W398" s="51"/>
      <c r="X398" s="51"/>
      <c r="Y398" s="51"/>
      <c r="Z398" s="51"/>
      <c r="AA398" s="51"/>
    </row>
    <row r="399" spans="1:27" ht="47">
      <c r="A399" s="53" t="s">
        <v>361</v>
      </c>
      <c r="B399" s="53"/>
      <c r="C399" s="51"/>
      <c r="D399" s="51" t="s">
        <v>1134</v>
      </c>
      <c r="E399" s="51"/>
      <c r="F399" s="51"/>
      <c r="G399" s="51"/>
      <c r="H399" s="51"/>
      <c r="I399" s="51"/>
      <c r="J399" s="51"/>
      <c r="K399" s="51" t="s">
        <v>1135</v>
      </c>
      <c r="L399" s="51"/>
      <c r="M399" s="51"/>
      <c r="N399" s="51"/>
      <c r="O399" s="51"/>
      <c r="P399" s="51"/>
      <c r="Q399" s="51"/>
      <c r="R399" s="51"/>
      <c r="S399" s="51"/>
      <c r="T399" s="51"/>
      <c r="U399" s="51"/>
      <c r="V399" s="51"/>
      <c r="W399" s="51"/>
      <c r="X399" s="51"/>
      <c r="Y399" s="51"/>
      <c r="Z399" s="51"/>
      <c r="AA399" s="51"/>
    </row>
    <row r="400" spans="1:27" ht="35.5">
      <c r="A400" s="53" t="s">
        <v>365</v>
      </c>
      <c r="B400" s="53"/>
      <c r="C400" s="51"/>
      <c r="D400" s="51" t="s">
        <v>1136</v>
      </c>
      <c r="E400" s="51"/>
      <c r="F400" s="51"/>
      <c r="G400" s="51"/>
      <c r="H400" s="51"/>
      <c r="I400" s="51"/>
      <c r="J400" s="51"/>
      <c r="K400" s="51" t="s">
        <v>1137</v>
      </c>
      <c r="L400" s="51"/>
      <c r="M400" s="51"/>
      <c r="N400" s="51"/>
      <c r="O400" s="51"/>
      <c r="P400" s="51"/>
      <c r="Q400" s="51"/>
      <c r="R400" s="51"/>
      <c r="S400" s="51"/>
      <c r="T400" s="51"/>
      <c r="U400" s="51"/>
      <c r="V400" s="51"/>
      <c r="W400" s="51"/>
      <c r="X400" s="51"/>
      <c r="Y400" s="51"/>
      <c r="Z400" s="51"/>
      <c r="AA400" s="51"/>
    </row>
    <row r="401" spans="1:27" ht="47">
      <c r="A401" s="53" t="s">
        <v>365</v>
      </c>
      <c r="B401" s="53"/>
      <c r="C401" s="51"/>
      <c r="D401" s="51" t="s">
        <v>1138</v>
      </c>
      <c r="E401" s="51"/>
      <c r="F401" s="51"/>
      <c r="G401" s="51"/>
      <c r="H401" s="51"/>
      <c r="I401" s="51"/>
      <c r="J401" s="51"/>
      <c r="K401" s="51" t="s">
        <v>1139</v>
      </c>
      <c r="L401" s="51"/>
      <c r="M401" s="51"/>
      <c r="N401" s="51"/>
      <c r="O401" s="51"/>
      <c r="P401" s="51"/>
      <c r="Q401" s="51"/>
      <c r="R401" s="51"/>
      <c r="S401" s="51"/>
      <c r="T401" s="51"/>
      <c r="U401" s="51"/>
      <c r="V401" s="51"/>
      <c r="W401" s="51"/>
      <c r="X401" s="51"/>
      <c r="Y401" s="51"/>
      <c r="Z401" s="51"/>
      <c r="AA401" s="51"/>
    </row>
    <row r="402" spans="1:27" ht="47">
      <c r="A402" s="53" t="s">
        <v>1095</v>
      </c>
      <c r="B402" s="53"/>
      <c r="C402" s="51"/>
      <c r="D402" s="51" t="s">
        <v>1140</v>
      </c>
      <c r="E402" s="51"/>
      <c r="F402" s="51"/>
      <c r="G402" s="51"/>
      <c r="H402" s="51"/>
      <c r="I402" s="51"/>
      <c r="J402" s="51"/>
      <c r="K402" s="51" t="s">
        <v>1141</v>
      </c>
      <c r="L402" s="51"/>
      <c r="M402" s="51"/>
      <c r="N402" s="51"/>
      <c r="O402" s="51"/>
      <c r="P402" s="51"/>
      <c r="Q402" s="51"/>
      <c r="R402" s="51"/>
      <c r="S402" s="51"/>
      <c r="T402" s="51"/>
      <c r="U402" s="51"/>
      <c r="V402" s="51"/>
      <c r="W402" s="51"/>
      <c r="X402" s="51"/>
      <c r="Y402" s="51"/>
      <c r="Z402" s="51"/>
      <c r="AA402" s="51"/>
    </row>
    <row r="403" spans="1:27" ht="58.5">
      <c r="A403" s="53" t="s">
        <v>361</v>
      </c>
      <c r="B403" s="53"/>
      <c r="C403" s="51"/>
      <c r="D403" s="51" t="s">
        <v>1142</v>
      </c>
      <c r="E403" s="51"/>
      <c r="F403" s="51"/>
      <c r="G403" s="51"/>
      <c r="H403" s="51"/>
      <c r="I403" s="51"/>
      <c r="J403" s="51"/>
      <c r="K403" s="51" t="s">
        <v>1143</v>
      </c>
      <c r="L403" s="51"/>
      <c r="M403" s="51"/>
      <c r="N403" s="51"/>
      <c r="O403" s="51"/>
      <c r="P403" s="51"/>
      <c r="Q403" s="51"/>
      <c r="R403" s="51"/>
      <c r="S403" s="51"/>
      <c r="T403" s="51"/>
      <c r="U403" s="51"/>
      <c r="V403" s="51"/>
      <c r="W403" s="51"/>
      <c r="X403" s="51"/>
      <c r="Y403" s="51"/>
      <c r="Z403" s="51"/>
      <c r="AA403" s="51"/>
    </row>
    <row r="404" spans="1:27" ht="47">
      <c r="A404" s="53" t="s">
        <v>1144</v>
      </c>
      <c r="B404" s="53"/>
      <c r="C404" s="51"/>
      <c r="D404" s="51" t="s">
        <v>1145</v>
      </c>
      <c r="E404" s="51"/>
      <c r="F404" s="51"/>
      <c r="G404" s="51"/>
      <c r="H404" s="51"/>
      <c r="I404" s="51"/>
      <c r="J404" s="51"/>
      <c r="K404" s="51" t="s">
        <v>1146</v>
      </c>
      <c r="L404" s="51"/>
      <c r="M404" s="51"/>
      <c r="N404" s="51"/>
      <c r="O404" s="51"/>
      <c r="P404" s="51"/>
      <c r="Q404" s="51"/>
      <c r="R404" s="51"/>
      <c r="S404" s="51"/>
      <c r="T404" s="51"/>
      <c r="U404" s="51"/>
      <c r="V404" s="51"/>
      <c r="W404" s="51"/>
      <c r="X404" s="51"/>
      <c r="Y404" s="51"/>
      <c r="Z404" s="51"/>
      <c r="AA404" s="51"/>
    </row>
    <row r="405" spans="1:27" ht="47">
      <c r="A405" s="53" t="s">
        <v>365</v>
      </c>
      <c r="B405" s="53"/>
      <c r="C405" s="51"/>
      <c r="D405" s="51" t="s">
        <v>1147</v>
      </c>
      <c r="E405" s="51"/>
      <c r="F405" s="51"/>
      <c r="G405" s="51"/>
      <c r="H405" s="51"/>
      <c r="I405" s="51"/>
      <c r="J405" s="51"/>
      <c r="K405" s="51" t="s">
        <v>1148</v>
      </c>
      <c r="L405" s="51"/>
      <c r="M405" s="51"/>
      <c r="N405" s="51"/>
      <c r="O405" s="51"/>
      <c r="P405" s="51"/>
      <c r="Q405" s="51"/>
      <c r="R405" s="51"/>
      <c r="S405" s="51"/>
      <c r="T405" s="51"/>
      <c r="U405" s="51"/>
      <c r="V405" s="51"/>
      <c r="W405" s="51"/>
      <c r="X405" s="51"/>
      <c r="Y405" s="51"/>
      <c r="Z405" s="51"/>
      <c r="AA405" s="51"/>
    </row>
    <row r="406" spans="1:27" ht="35.5">
      <c r="A406" s="53" t="s">
        <v>365</v>
      </c>
      <c r="B406" s="53"/>
      <c r="C406" s="51"/>
      <c r="D406" s="51" t="s">
        <v>1149</v>
      </c>
      <c r="E406" s="51"/>
      <c r="F406" s="51"/>
      <c r="G406" s="51"/>
      <c r="H406" s="51"/>
      <c r="I406" s="51"/>
      <c r="J406" s="51"/>
      <c r="K406" s="51" t="s">
        <v>1150</v>
      </c>
      <c r="L406" s="51"/>
      <c r="M406" s="51"/>
      <c r="N406" s="51"/>
      <c r="O406" s="51"/>
      <c r="P406" s="51"/>
      <c r="Q406" s="51"/>
      <c r="R406" s="51"/>
      <c r="S406" s="51"/>
      <c r="T406" s="51"/>
      <c r="U406" s="51"/>
      <c r="V406" s="51"/>
      <c r="W406" s="51"/>
      <c r="X406" s="51"/>
      <c r="Y406" s="51"/>
      <c r="Z406" s="51"/>
      <c r="AA406" s="51"/>
    </row>
    <row r="407" spans="1:27" ht="70">
      <c r="A407" s="53" t="s">
        <v>365</v>
      </c>
      <c r="B407" s="53"/>
      <c r="C407" s="51"/>
      <c r="D407" s="51" t="s">
        <v>1151</v>
      </c>
      <c r="E407" s="51"/>
      <c r="F407" s="51"/>
      <c r="G407" s="51"/>
      <c r="H407" s="51"/>
      <c r="I407" s="51"/>
      <c r="J407" s="51"/>
      <c r="K407" s="51" t="s">
        <v>1152</v>
      </c>
      <c r="L407" s="51"/>
      <c r="M407" s="51"/>
      <c r="N407" s="51"/>
      <c r="O407" s="51"/>
      <c r="P407" s="51"/>
      <c r="Q407" s="51"/>
      <c r="R407" s="51"/>
      <c r="S407" s="51"/>
      <c r="T407" s="51"/>
      <c r="U407" s="51"/>
      <c r="V407" s="51"/>
      <c r="W407" s="51"/>
      <c r="X407" s="51"/>
      <c r="Y407" s="51"/>
      <c r="Z407" s="51"/>
      <c r="AA407" s="51"/>
    </row>
    <row r="408" spans="1:27" ht="47">
      <c r="A408" s="53" t="s">
        <v>373</v>
      </c>
      <c r="B408" s="53"/>
      <c r="C408" s="51"/>
      <c r="D408" s="51" t="s">
        <v>1153</v>
      </c>
      <c r="E408" s="51"/>
      <c r="F408" s="51"/>
      <c r="G408" s="51"/>
      <c r="H408" s="51"/>
      <c r="I408" s="51"/>
      <c r="J408" s="51"/>
      <c r="K408" s="51" t="s">
        <v>1154</v>
      </c>
      <c r="L408" s="51"/>
      <c r="M408" s="51"/>
      <c r="N408" s="51"/>
      <c r="O408" s="51"/>
      <c r="P408" s="51"/>
      <c r="Q408" s="51"/>
      <c r="R408" s="51"/>
      <c r="S408" s="51"/>
      <c r="T408" s="51"/>
      <c r="U408" s="51"/>
      <c r="V408" s="51"/>
      <c r="W408" s="51"/>
      <c r="X408" s="51"/>
      <c r="Y408" s="51"/>
      <c r="Z408" s="51"/>
      <c r="AA408" s="51"/>
    </row>
    <row r="409" spans="1:27" ht="58.5">
      <c r="A409" s="53" t="s">
        <v>365</v>
      </c>
      <c r="B409" s="53"/>
      <c r="C409" s="51"/>
      <c r="D409" s="51" t="s">
        <v>1155</v>
      </c>
      <c r="E409" s="51"/>
      <c r="F409" s="51"/>
      <c r="G409" s="51"/>
      <c r="H409" s="51"/>
      <c r="I409" s="51"/>
      <c r="J409" s="51"/>
      <c r="K409" s="51" t="s">
        <v>1156</v>
      </c>
      <c r="L409" s="51"/>
      <c r="M409" s="51"/>
      <c r="N409" s="51"/>
      <c r="O409" s="51"/>
      <c r="P409" s="51"/>
      <c r="Q409" s="51"/>
      <c r="R409" s="51"/>
      <c r="S409" s="51"/>
      <c r="T409" s="51"/>
      <c r="U409" s="51"/>
      <c r="V409" s="51"/>
      <c r="W409" s="51"/>
      <c r="X409" s="51"/>
      <c r="Y409" s="51"/>
      <c r="Z409" s="51"/>
      <c r="AA409" s="51"/>
    </row>
    <row r="410" spans="1:27" ht="47">
      <c r="A410" s="53" t="s">
        <v>365</v>
      </c>
      <c r="B410" s="53"/>
      <c r="C410" s="51"/>
      <c r="D410" s="51" t="s">
        <v>1157</v>
      </c>
      <c r="E410" s="51"/>
      <c r="F410" s="51"/>
      <c r="G410" s="51"/>
      <c r="H410" s="51"/>
      <c r="I410" s="51"/>
      <c r="J410" s="51"/>
      <c r="K410" s="51" t="s">
        <v>1158</v>
      </c>
      <c r="L410" s="51"/>
      <c r="M410" s="51"/>
      <c r="N410" s="51"/>
      <c r="O410" s="51"/>
      <c r="P410" s="51"/>
      <c r="Q410" s="51"/>
      <c r="R410" s="51"/>
      <c r="S410" s="51"/>
      <c r="T410" s="51"/>
      <c r="U410" s="51"/>
      <c r="V410" s="51"/>
      <c r="W410" s="51"/>
      <c r="X410" s="51"/>
      <c r="Y410" s="51"/>
      <c r="Z410" s="51"/>
      <c r="AA410" s="51"/>
    </row>
    <row r="411" spans="1:27" ht="58.5">
      <c r="A411" s="53" t="s">
        <v>958</v>
      </c>
      <c r="B411" s="53"/>
      <c r="C411" s="51"/>
      <c r="D411" s="51" t="s">
        <v>1159</v>
      </c>
      <c r="E411" s="51"/>
      <c r="F411" s="51"/>
      <c r="G411" s="51"/>
      <c r="H411" s="51"/>
      <c r="I411" s="51"/>
      <c r="J411" s="51"/>
      <c r="K411" s="51" t="s">
        <v>1160</v>
      </c>
      <c r="L411" s="51"/>
      <c r="M411" s="51"/>
      <c r="N411" s="51"/>
      <c r="O411" s="51"/>
      <c r="P411" s="51"/>
      <c r="Q411" s="51"/>
      <c r="R411" s="51"/>
      <c r="S411" s="51"/>
      <c r="T411" s="51"/>
      <c r="U411" s="51"/>
      <c r="V411" s="51"/>
      <c r="W411" s="51"/>
      <c r="X411" s="51"/>
      <c r="Y411" s="51"/>
      <c r="Z411" s="51"/>
      <c r="AA411" s="51"/>
    </row>
    <row r="412" spans="1:27" ht="58.5">
      <c r="A412" s="53" t="s">
        <v>180</v>
      </c>
      <c r="B412" s="53"/>
      <c r="C412" s="51"/>
      <c r="D412" s="51" t="s">
        <v>1161</v>
      </c>
      <c r="E412" s="51"/>
      <c r="F412" s="51"/>
      <c r="G412" s="51"/>
      <c r="H412" s="51"/>
      <c r="I412" s="51"/>
      <c r="J412" s="51"/>
      <c r="K412" s="51" t="s">
        <v>1162</v>
      </c>
      <c r="L412" s="51"/>
      <c r="M412" s="51"/>
      <c r="N412" s="51"/>
      <c r="O412" s="51"/>
      <c r="P412" s="51"/>
      <c r="Q412" s="51"/>
      <c r="R412" s="51"/>
      <c r="S412" s="51"/>
      <c r="T412" s="51"/>
      <c r="U412" s="51"/>
      <c r="V412" s="51"/>
      <c r="W412" s="51"/>
      <c r="X412" s="51"/>
      <c r="Y412" s="51"/>
      <c r="Z412" s="51"/>
      <c r="AA412" s="51"/>
    </row>
    <row r="413" spans="1:27" ht="14.5">
      <c r="A413" s="53" t="s">
        <v>365</v>
      </c>
      <c r="B413" s="53"/>
      <c r="C413" s="51"/>
      <c r="D413" s="51" t="s">
        <v>1163</v>
      </c>
      <c r="E413" s="51"/>
      <c r="F413" s="51"/>
      <c r="G413" s="51"/>
      <c r="H413" s="51"/>
      <c r="I413" s="51"/>
      <c r="J413" s="51"/>
      <c r="K413" s="51" t="s">
        <v>1164</v>
      </c>
      <c r="L413" s="51"/>
      <c r="M413" s="51"/>
      <c r="N413" s="51"/>
      <c r="O413" s="51"/>
      <c r="P413" s="51"/>
      <c r="Q413" s="51"/>
      <c r="R413" s="51"/>
      <c r="S413" s="51"/>
      <c r="T413" s="51"/>
      <c r="U413" s="51"/>
      <c r="V413" s="51"/>
      <c r="W413" s="51"/>
      <c r="X413" s="51"/>
      <c r="Y413" s="51"/>
      <c r="Z413" s="51"/>
      <c r="AA413" s="51"/>
    </row>
    <row r="414" spans="1:27" ht="47">
      <c r="A414" s="53" t="s">
        <v>757</v>
      </c>
      <c r="B414" s="53"/>
      <c r="C414" s="51"/>
      <c r="D414" s="51" t="s">
        <v>1165</v>
      </c>
      <c r="E414" s="51"/>
      <c r="F414" s="51"/>
      <c r="G414" s="51"/>
      <c r="H414" s="51"/>
      <c r="I414" s="51"/>
      <c r="J414" s="51"/>
      <c r="K414" s="51" t="s">
        <v>1166</v>
      </c>
      <c r="L414" s="51"/>
      <c r="M414" s="51"/>
      <c r="N414" s="51"/>
      <c r="O414" s="51"/>
      <c r="P414" s="51"/>
      <c r="Q414" s="51"/>
      <c r="R414" s="51"/>
      <c r="S414" s="51"/>
      <c r="T414" s="51"/>
      <c r="U414" s="51"/>
      <c r="V414" s="51"/>
      <c r="W414" s="51"/>
      <c r="X414" s="51"/>
      <c r="Y414" s="51"/>
      <c r="Z414" s="51"/>
      <c r="AA414" s="51"/>
    </row>
    <row r="415" spans="1:27" ht="35.5">
      <c r="A415" s="53" t="s">
        <v>630</v>
      </c>
      <c r="B415" s="53"/>
      <c r="C415" s="51"/>
      <c r="D415" s="51" t="s">
        <v>1167</v>
      </c>
      <c r="E415" s="51"/>
      <c r="F415" s="51"/>
      <c r="G415" s="51"/>
      <c r="H415" s="51"/>
      <c r="I415" s="51"/>
      <c r="J415" s="51"/>
      <c r="K415" s="51" t="s">
        <v>1168</v>
      </c>
      <c r="L415" s="51"/>
      <c r="M415" s="51"/>
      <c r="N415" s="51"/>
      <c r="O415" s="51"/>
      <c r="P415" s="51"/>
      <c r="Q415" s="51"/>
      <c r="R415" s="51"/>
      <c r="S415" s="51"/>
      <c r="T415" s="51"/>
      <c r="U415" s="51"/>
      <c r="V415" s="51"/>
      <c r="W415" s="51"/>
      <c r="X415" s="51"/>
      <c r="Y415" s="51"/>
      <c r="Z415" s="51"/>
      <c r="AA415" s="51"/>
    </row>
    <row r="416" spans="1:27" ht="35.5">
      <c r="A416" s="53" t="s">
        <v>783</v>
      </c>
      <c r="B416" s="53"/>
      <c r="C416" s="51"/>
      <c r="D416" s="51" t="s">
        <v>1167</v>
      </c>
      <c r="E416" s="51"/>
      <c r="F416" s="51"/>
      <c r="G416" s="51"/>
      <c r="H416" s="51"/>
      <c r="I416" s="51"/>
      <c r="J416" s="51"/>
      <c r="K416" s="51" t="s">
        <v>1168</v>
      </c>
      <c r="L416" s="51"/>
      <c r="M416" s="51"/>
      <c r="N416" s="51"/>
      <c r="O416" s="51"/>
      <c r="P416" s="51"/>
      <c r="Q416" s="51"/>
      <c r="R416" s="51"/>
      <c r="S416" s="51"/>
      <c r="T416" s="51"/>
      <c r="U416" s="51"/>
      <c r="V416" s="51"/>
      <c r="W416" s="51"/>
      <c r="X416" s="51"/>
      <c r="Y416" s="51"/>
      <c r="Z416" s="51"/>
      <c r="AA416" s="51"/>
    </row>
    <row r="417" spans="1:27" ht="35.5">
      <c r="A417" s="53" t="s">
        <v>757</v>
      </c>
      <c r="B417" s="53"/>
      <c r="C417" s="51"/>
      <c r="D417" s="51" t="s">
        <v>1167</v>
      </c>
      <c r="E417" s="51"/>
      <c r="F417" s="51"/>
      <c r="G417" s="51"/>
      <c r="H417" s="51"/>
      <c r="I417" s="51"/>
      <c r="J417" s="51"/>
      <c r="K417" s="51" t="s">
        <v>1168</v>
      </c>
      <c r="L417" s="51"/>
      <c r="M417" s="51"/>
      <c r="N417" s="51"/>
      <c r="O417" s="51"/>
      <c r="P417" s="51"/>
      <c r="Q417" s="51"/>
      <c r="R417" s="51"/>
      <c r="S417" s="51"/>
      <c r="T417" s="51"/>
      <c r="U417" s="51"/>
      <c r="V417" s="51"/>
      <c r="W417" s="51"/>
      <c r="X417" s="51"/>
      <c r="Y417" s="51"/>
      <c r="Z417" s="51"/>
      <c r="AA417" s="51"/>
    </row>
    <row r="418" spans="1:27" ht="47">
      <c r="A418" s="53" t="s">
        <v>783</v>
      </c>
      <c r="B418" s="53"/>
      <c r="C418" s="51"/>
      <c r="D418" s="51" t="s">
        <v>1169</v>
      </c>
      <c r="E418" s="51"/>
      <c r="F418" s="51"/>
      <c r="G418" s="51"/>
      <c r="H418" s="51"/>
      <c r="I418" s="51"/>
      <c r="J418" s="51"/>
      <c r="K418" s="51" t="s">
        <v>1170</v>
      </c>
      <c r="L418" s="51"/>
      <c r="M418" s="51"/>
      <c r="N418" s="51"/>
      <c r="O418" s="51"/>
      <c r="P418" s="51"/>
      <c r="Q418" s="51"/>
      <c r="R418" s="51"/>
      <c r="S418" s="51"/>
      <c r="T418" s="51"/>
      <c r="U418" s="51"/>
      <c r="V418" s="51"/>
      <c r="W418" s="51"/>
      <c r="X418" s="51"/>
      <c r="Y418" s="51"/>
      <c r="Z418" s="51"/>
      <c r="AA418" s="51"/>
    </row>
    <row r="419" spans="1:27" ht="58.5">
      <c r="A419" s="53" t="s">
        <v>655</v>
      </c>
      <c r="B419" s="53"/>
      <c r="C419" s="51"/>
      <c r="D419" s="51" t="s">
        <v>1171</v>
      </c>
      <c r="E419" s="51"/>
      <c r="F419" s="51"/>
      <c r="G419" s="51"/>
      <c r="H419" s="51"/>
      <c r="I419" s="51"/>
      <c r="J419" s="51"/>
      <c r="K419" s="51" t="s">
        <v>1172</v>
      </c>
      <c r="L419" s="51"/>
      <c r="M419" s="51"/>
      <c r="N419" s="51"/>
      <c r="O419" s="51"/>
      <c r="P419" s="51"/>
      <c r="Q419" s="51"/>
      <c r="R419" s="51"/>
      <c r="S419" s="51"/>
      <c r="T419" s="51"/>
      <c r="U419" s="51"/>
      <c r="V419" s="51"/>
      <c r="W419" s="51"/>
      <c r="X419" s="51"/>
      <c r="Y419" s="51"/>
      <c r="Z419" s="51"/>
      <c r="AA419" s="51"/>
    </row>
    <row r="420" spans="1:27" ht="47">
      <c r="A420" s="53" t="s">
        <v>655</v>
      </c>
      <c r="B420" s="53"/>
      <c r="C420" s="51"/>
      <c r="D420" s="51" t="s">
        <v>1173</v>
      </c>
      <c r="E420" s="51"/>
      <c r="F420" s="51"/>
      <c r="G420" s="51"/>
      <c r="H420" s="51"/>
      <c r="I420" s="51"/>
      <c r="J420" s="51"/>
      <c r="K420" s="51" t="s">
        <v>1174</v>
      </c>
      <c r="L420" s="51"/>
      <c r="M420" s="51"/>
      <c r="N420" s="51"/>
      <c r="O420" s="51"/>
      <c r="P420" s="51"/>
      <c r="Q420" s="51"/>
      <c r="R420" s="51"/>
      <c r="S420" s="51"/>
      <c r="T420" s="51"/>
      <c r="U420" s="51"/>
      <c r="V420" s="51"/>
      <c r="W420" s="51"/>
      <c r="X420" s="51"/>
      <c r="Y420" s="51"/>
      <c r="Z420" s="51"/>
      <c r="AA420" s="51"/>
    </row>
    <row r="421" spans="1:27" ht="58.5">
      <c r="A421" s="53" t="s">
        <v>783</v>
      </c>
      <c r="B421" s="53"/>
      <c r="C421" s="51"/>
      <c r="D421" s="51" t="s">
        <v>1175</v>
      </c>
      <c r="E421" s="51"/>
      <c r="F421" s="51"/>
      <c r="G421" s="51"/>
      <c r="H421" s="51"/>
      <c r="I421" s="51"/>
      <c r="J421" s="51"/>
      <c r="K421" s="51" t="s">
        <v>1176</v>
      </c>
      <c r="L421" s="51"/>
      <c r="M421" s="51"/>
      <c r="N421" s="51"/>
      <c r="O421" s="51"/>
      <c r="P421" s="51"/>
      <c r="Q421" s="51"/>
      <c r="R421" s="51"/>
      <c r="S421" s="51"/>
      <c r="T421" s="51"/>
      <c r="U421" s="51"/>
      <c r="V421" s="51"/>
      <c r="W421" s="51"/>
      <c r="X421" s="51"/>
      <c r="Y421" s="51"/>
      <c r="Z421" s="51"/>
      <c r="AA421" s="51"/>
    </row>
    <row r="422" spans="1:27" ht="58.5">
      <c r="A422" s="53" t="s">
        <v>630</v>
      </c>
      <c r="B422" s="53"/>
      <c r="C422" s="51"/>
      <c r="D422" s="51" t="s">
        <v>1177</v>
      </c>
      <c r="E422" s="51"/>
      <c r="F422" s="51"/>
      <c r="G422" s="51"/>
      <c r="H422" s="51"/>
      <c r="I422" s="51"/>
      <c r="J422" s="51"/>
      <c r="K422" s="51" t="s">
        <v>1178</v>
      </c>
      <c r="L422" s="51"/>
      <c r="M422" s="51"/>
      <c r="N422" s="51"/>
      <c r="O422" s="51"/>
      <c r="P422" s="51"/>
      <c r="Q422" s="51"/>
      <c r="R422" s="51"/>
      <c r="S422" s="51"/>
      <c r="T422" s="51"/>
      <c r="U422" s="51"/>
      <c r="V422" s="51"/>
      <c r="W422" s="51"/>
      <c r="X422" s="51"/>
      <c r="Y422" s="51"/>
      <c r="Z422" s="51"/>
      <c r="AA422" s="51"/>
    </row>
    <row r="423" spans="1:27" ht="81.5">
      <c r="A423" s="53" t="s">
        <v>1179</v>
      </c>
      <c r="B423" s="53"/>
      <c r="C423" s="51"/>
      <c r="D423" s="51" t="s">
        <v>1180</v>
      </c>
      <c r="E423" s="51"/>
      <c r="F423" s="51"/>
      <c r="G423" s="51"/>
      <c r="H423" s="51"/>
      <c r="I423" s="51"/>
      <c r="J423" s="51"/>
      <c r="K423" s="51" t="s">
        <v>1181</v>
      </c>
      <c r="L423" s="51"/>
      <c r="M423" s="51"/>
      <c r="N423" s="51"/>
      <c r="O423" s="51"/>
      <c r="P423" s="51"/>
      <c r="Q423" s="51"/>
      <c r="R423" s="51"/>
      <c r="S423" s="51"/>
      <c r="T423" s="51"/>
      <c r="U423" s="51"/>
      <c r="V423" s="51"/>
      <c r="W423" s="51"/>
      <c r="X423" s="51"/>
      <c r="Y423" s="51"/>
      <c r="Z423" s="51"/>
      <c r="AA423" s="51"/>
    </row>
    <row r="424" spans="1:27" ht="24">
      <c r="A424" s="53" t="s">
        <v>365</v>
      </c>
      <c r="B424" s="53"/>
      <c r="C424" s="51"/>
      <c r="D424" s="51" t="s">
        <v>1182</v>
      </c>
      <c r="E424" s="51"/>
      <c r="F424" s="51"/>
      <c r="G424" s="51"/>
      <c r="H424" s="51"/>
      <c r="I424" s="51"/>
      <c r="J424" s="51"/>
      <c r="K424" s="51" t="s">
        <v>1183</v>
      </c>
      <c r="L424" s="51"/>
      <c r="M424" s="51"/>
      <c r="N424" s="51"/>
      <c r="O424" s="51"/>
      <c r="P424" s="51"/>
      <c r="Q424" s="51"/>
      <c r="R424" s="51"/>
      <c r="S424" s="51"/>
      <c r="T424" s="51"/>
      <c r="U424" s="51"/>
      <c r="V424" s="51"/>
      <c r="W424" s="51"/>
      <c r="X424" s="51"/>
      <c r="Y424" s="51"/>
      <c r="Z424" s="51"/>
      <c r="AA424" s="51"/>
    </row>
    <row r="425" spans="1:27" ht="24">
      <c r="A425" s="53" t="s">
        <v>361</v>
      </c>
      <c r="B425" s="53"/>
      <c r="C425" s="51"/>
      <c r="D425" s="51" t="s">
        <v>1184</v>
      </c>
      <c r="E425" s="51"/>
      <c r="F425" s="51"/>
      <c r="G425" s="51"/>
      <c r="H425" s="51"/>
      <c r="I425" s="51"/>
      <c r="J425" s="51"/>
      <c r="K425" s="51" t="s">
        <v>1185</v>
      </c>
      <c r="L425" s="51"/>
      <c r="M425" s="51"/>
      <c r="N425" s="51"/>
      <c r="O425" s="51"/>
      <c r="P425" s="51"/>
      <c r="Q425" s="51"/>
      <c r="R425" s="51"/>
      <c r="S425" s="51"/>
      <c r="T425" s="51"/>
      <c r="U425" s="51"/>
      <c r="V425" s="51"/>
      <c r="W425" s="51"/>
      <c r="X425" s="51"/>
      <c r="Y425" s="51"/>
      <c r="Z425" s="51"/>
      <c r="AA425" s="51"/>
    </row>
    <row r="426" spans="1:27" ht="35.5">
      <c r="A426" s="53" t="s">
        <v>1179</v>
      </c>
      <c r="B426" s="53"/>
      <c r="C426" s="51"/>
      <c r="D426" s="51" t="s">
        <v>1186</v>
      </c>
      <c r="E426" s="51"/>
      <c r="F426" s="51"/>
      <c r="G426" s="51"/>
      <c r="H426" s="51"/>
      <c r="I426" s="51"/>
      <c r="J426" s="51"/>
      <c r="K426" s="51" t="s">
        <v>1187</v>
      </c>
      <c r="L426" s="51"/>
      <c r="M426" s="51"/>
      <c r="N426" s="51"/>
      <c r="O426" s="51"/>
      <c r="P426" s="51"/>
      <c r="Q426" s="51"/>
      <c r="R426" s="51"/>
      <c r="S426" s="51"/>
      <c r="T426" s="51"/>
      <c r="U426" s="51"/>
      <c r="V426" s="51"/>
      <c r="W426" s="51"/>
      <c r="X426" s="51"/>
      <c r="Y426" s="51"/>
      <c r="Z426" s="51"/>
      <c r="AA426" s="51"/>
    </row>
    <row r="427" spans="1:27" ht="35.5">
      <c r="A427" s="53" t="s">
        <v>1115</v>
      </c>
      <c r="B427" s="53"/>
      <c r="C427" s="51"/>
      <c r="D427" s="51" t="s">
        <v>1188</v>
      </c>
      <c r="E427" s="51"/>
      <c r="F427" s="51"/>
      <c r="G427" s="51"/>
      <c r="H427" s="51"/>
      <c r="I427" s="51"/>
      <c r="J427" s="51"/>
      <c r="K427" s="51" t="s">
        <v>1189</v>
      </c>
      <c r="L427" s="51"/>
      <c r="M427" s="51"/>
      <c r="N427" s="51"/>
      <c r="O427" s="51"/>
      <c r="P427" s="51"/>
      <c r="Q427" s="51"/>
      <c r="R427" s="51"/>
      <c r="S427" s="51"/>
      <c r="T427" s="51"/>
      <c r="U427" s="51"/>
      <c r="V427" s="51"/>
      <c r="W427" s="51"/>
      <c r="X427" s="51"/>
      <c r="Y427" s="51"/>
      <c r="Z427" s="51"/>
      <c r="AA427" s="51"/>
    </row>
    <row r="428" spans="1:27" ht="24">
      <c r="A428" s="53" t="s">
        <v>361</v>
      </c>
      <c r="B428" s="53"/>
      <c r="C428" s="51"/>
      <c r="D428" s="51" t="s">
        <v>1190</v>
      </c>
      <c r="E428" s="51"/>
      <c r="F428" s="51"/>
      <c r="G428" s="51"/>
      <c r="H428" s="51"/>
      <c r="I428" s="51"/>
      <c r="J428" s="51"/>
      <c r="K428" s="51" t="s">
        <v>1191</v>
      </c>
      <c r="L428" s="51"/>
      <c r="M428" s="51"/>
      <c r="N428" s="51"/>
      <c r="O428" s="51"/>
      <c r="P428" s="51"/>
      <c r="Q428" s="51"/>
      <c r="R428" s="51"/>
      <c r="S428" s="51"/>
      <c r="T428" s="51"/>
      <c r="U428" s="51"/>
      <c r="V428" s="51"/>
      <c r="W428" s="51"/>
      <c r="X428" s="51"/>
      <c r="Y428" s="51"/>
      <c r="Z428" s="51"/>
      <c r="AA428" s="51"/>
    </row>
    <row r="429" spans="1:27" ht="35.5">
      <c r="A429" s="53" t="s">
        <v>361</v>
      </c>
      <c r="B429" s="53"/>
      <c r="C429" s="51"/>
      <c r="D429" s="51" t="s">
        <v>1192</v>
      </c>
      <c r="E429" s="51"/>
      <c r="F429" s="51"/>
      <c r="G429" s="51"/>
      <c r="H429" s="51"/>
      <c r="I429" s="51"/>
      <c r="J429" s="51"/>
      <c r="K429" s="51" t="s">
        <v>1193</v>
      </c>
      <c r="L429" s="51"/>
      <c r="M429" s="51"/>
      <c r="N429" s="51"/>
      <c r="O429" s="51"/>
      <c r="P429" s="51"/>
      <c r="Q429" s="51"/>
      <c r="R429" s="51"/>
      <c r="S429" s="51"/>
      <c r="T429" s="51"/>
      <c r="U429" s="51"/>
      <c r="V429" s="51"/>
      <c r="W429" s="51"/>
      <c r="X429" s="51"/>
      <c r="Y429" s="51"/>
      <c r="Z429" s="51"/>
      <c r="AA429" s="51"/>
    </row>
    <row r="430" spans="1:27" ht="47">
      <c r="A430" s="53" t="s">
        <v>361</v>
      </c>
      <c r="B430" s="53"/>
      <c r="C430" s="51"/>
      <c r="D430" s="51" t="s">
        <v>1194</v>
      </c>
      <c r="E430" s="51"/>
      <c r="F430" s="51"/>
      <c r="G430" s="51"/>
      <c r="H430" s="51"/>
      <c r="I430" s="51"/>
      <c r="J430" s="51"/>
      <c r="K430" s="51" t="s">
        <v>1195</v>
      </c>
      <c r="L430" s="51"/>
      <c r="M430" s="51"/>
      <c r="N430" s="51"/>
      <c r="O430" s="51"/>
      <c r="P430" s="51"/>
      <c r="Q430" s="51"/>
      <c r="R430" s="51"/>
      <c r="S430" s="51"/>
      <c r="T430" s="51"/>
      <c r="U430" s="51"/>
      <c r="V430" s="51"/>
      <c r="W430" s="51"/>
      <c r="X430" s="51"/>
      <c r="Y430" s="51"/>
      <c r="Z430" s="51"/>
      <c r="AA430" s="51"/>
    </row>
    <row r="431" spans="1:27" ht="47">
      <c r="A431" s="53" t="s">
        <v>365</v>
      </c>
      <c r="B431" s="53"/>
      <c r="C431" s="51"/>
      <c r="D431" s="51" t="s">
        <v>1194</v>
      </c>
      <c r="E431" s="51"/>
      <c r="F431" s="51"/>
      <c r="G431" s="51"/>
      <c r="H431" s="51"/>
      <c r="I431" s="51"/>
      <c r="J431" s="51"/>
      <c r="K431" s="51" t="s">
        <v>1195</v>
      </c>
      <c r="L431" s="51"/>
      <c r="M431" s="51"/>
      <c r="N431" s="51"/>
      <c r="O431" s="51"/>
      <c r="P431" s="51"/>
      <c r="Q431" s="51"/>
      <c r="R431" s="51"/>
      <c r="S431" s="51"/>
      <c r="T431" s="51"/>
      <c r="U431" s="51"/>
      <c r="V431" s="51"/>
      <c r="W431" s="51"/>
      <c r="X431" s="51"/>
      <c r="Y431" s="51"/>
      <c r="Z431" s="51"/>
      <c r="AA431" s="51"/>
    </row>
    <row r="432" spans="1:27" ht="35.5">
      <c r="A432" s="53" t="s">
        <v>1196</v>
      </c>
      <c r="B432" s="53"/>
      <c r="C432" s="51"/>
      <c r="D432" s="51" t="s">
        <v>1197</v>
      </c>
      <c r="E432" s="51"/>
      <c r="F432" s="51"/>
      <c r="G432" s="51"/>
      <c r="H432" s="51"/>
      <c r="I432" s="51"/>
      <c r="J432" s="51"/>
      <c r="K432" s="51" t="s">
        <v>1198</v>
      </c>
      <c r="L432" s="51"/>
      <c r="M432" s="51"/>
      <c r="N432" s="51"/>
      <c r="O432" s="51"/>
      <c r="P432" s="51"/>
      <c r="Q432" s="51"/>
      <c r="R432" s="51"/>
      <c r="S432" s="51"/>
      <c r="T432" s="51"/>
      <c r="U432" s="51"/>
      <c r="V432" s="51"/>
      <c r="W432" s="51"/>
      <c r="X432" s="51"/>
      <c r="Y432" s="51"/>
      <c r="Z432" s="51"/>
      <c r="AA432" s="51"/>
    </row>
    <row r="433" spans="1:27" ht="93">
      <c r="A433" s="53" t="s">
        <v>170</v>
      </c>
      <c r="B433" s="53"/>
      <c r="C433" s="51"/>
      <c r="D433" s="51" t="s">
        <v>1199</v>
      </c>
      <c r="E433" s="51"/>
      <c r="F433" s="51"/>
      <c r="G433" s="51"/>
      <c r="H433" s="51"/>
      <c r="I433" s="51"/>
      <c r="J433" s="51"/>
      <c r="K433" s="51" t="s">
        <v>1200</v>
      </c>
      <c r="L433" s="51"/>
      <c r="M433" s="51"/>
      <c r="N433" s="51"/>
      <c r="O433" s="51"/>
      <c r="P433" s="51"/>
      <c r="Q433" s="51"/>
      <c r="R433" s="51"/>
      <c r="S433" s="51"/>
      <c r="T433" s="51"/>
      <c r="U433" s="51"/>
      <c r="V433" s="51"/>
      <c r="W433" s="51"/>
      <c r="X433" s="51"/>
      <c r="Y433" s="51"/>
      <c r="Z433" s="51"/>
      <c r="AA433" s="51"/>
    </row>
    <row r="434" spans="1:27" ht="24">
      <c r="A434" s="53" t="s">
        <v>1100</v>
      </c>
      <c r="B434" s="53"/>
      <c r="C434" s="51"/>
      <c r="D434" s="51" t="s">
        <v>1201</v>
      </c>
      <c r="E434" s="51"/>
      <c r="F434" s="51"/>
      <c r="G434" s="51"/>
      <c r="H434" s="51"/>
      <c r="I434" s="51"/>
      <c r="J434" s="51"/>
      <c r="K434" s="51" t="s">
        <v>1202</v>
      </c>
      <c r="L434" s="51"/>
      <c r="M434" s="51"/>
      <c r="N434" s="51"/>
      <c r="O434" s="51"/>
      <c r="P434" s="51"/>
      <c r="Q434" s="51"/>
      <c r="R434" s="51"/>
      <c r="S434" s="51"/>
      <c r="T434" s="51"/>
      <c r="U434" s="51"/>
      <c r="V434" s="51"/>
      <c r="W434" s="51"/>
      <c r="X434" s="51"/>
      <c r="Y434" s="51"/>
      <c r="Z434" s="51"/>
      <c r="AA434" s="51"/>
    </row>
    <row r="435" spans="1:27" ht="24">
      <c r="A435" s="53" t="s">
        <v>175</v>
      </c>
      <c r="B435" s="53"/>
      <c r="C435" s="51"/>
      <c r="D435" s="51" t="s">
        <v>1203</v>
      </c>
      <c r="E435" s="51"/>
      <c r="F435" s="51"/>
      <c r="G435" s="51"/>
      <c r="H435" s="51"/>
      <c r="I435" s="51"/>
      <c r="J435" s="51"/>
      <c r="K435" s="51" t="s">
        <v>1204</v>
      </c>
      <c r="L435" s="51"/>
      <c r="M435" s="51"/>
      <c r="N435" s="51"/>
      <c r="O435" s="51"/>
      <c r="P435" s="51"/>
      <c r="Q435" s="51"/>
      <c r="R435" s="51"/>
      <c r="S435" s="51"/>
      <c r="T435" s="51"/>
      <c r="U435" s="51"/>
      <c r="V435" s="51"/>
      <c r="W435" s="51"/>
      <c r="X435" s="51"/>
      <c r="Y435" s="51"/>
      <c r="Z435" s="51"/>
      <c r="AA435" s="51"/>
    </row>
    <row r="436" spans="1:27" ht="47">
      <c r="A436" s="53" t="s">
        <v>1205</v>
      </c>
      <c r="B436" s="53"/>
      <c r="C436" s="51"/>
      <c r="D436" s="51" t="s">
        <v>1206</v>
      </c>
      <c r="E436" s="51"/>
      <c r="F436" s="51"/>
      <c r="G436" s="51"/>
      <c r="H436" s="51"/>
      <c r="I436" s="51"/>
      <c r="J436" s="51"/>
      <c r="K436" s="51" t="s">
        <v>1207</v>
      </c>
      <c r="L436" s="51"/>
      <c r="M436" s="51"/>
      <c r="N436" s="51"/>
      <c r="O436" s="51"/>
      <c r="P436" s="51"/>
      <c r="Q436" s="51"/>
      <c r="R436" s="51"/>
      <c r="S436" s="51"/>
      <c r="T436" s="51"/>
      <c r="U436" s="51"/>
      <c r="V436" s="51"/>
      <c r="W436" s="51"/>
      <c r="X436" s="51"/>
      <c r="Y436" s="51"/>
      <c r="Z436" s="51"/>
      <c r="AA436" s="51"/>
    </row>
    <row r="437" spans="1:27" ht="93">
      <c r="A437" s="53" t="s">
        <v>180</v>
      </c>
      <c r="B437" s="53"/>
      <c r="C437" s="51"/>
      <c r="D437" s="51" t="s">
        <v>1208</v>
      </c>
      <c r="E437" s="51"/>
      <c r="F437" s="51"/>
      <c r="G437" s="51"/>
      <c r="H437" s="51"/>
      <c r="I437" s="51"/>
      <c r="J437" s="51"/>
      <c r="K437" s="51" t="s">
        <v>1209</v>
      </c>
      <c r="L437" s="51"/>
      <c r="M437" s="51"/>
      <c r="N437" s="51"/>
      <c r="O437" s="51"/>
      <c r="P437" s="51"/>
      <c r="Q437" s="51"/>
      <c r="R437" s="51"/>
      <c r="S437" s="51"/>
      <c r="T437" s="51"/>
      <c r="U437" s="51"/>
      <c r="V437" s="51"/>
      <c r="W437" s="51"/>
      <c r="X437" s="51"/>
      <c r="Y437" s="51"/>
      <c r="Z437" s="51"/>
      <c r="AA437" s="51"/>
    </row>
    <row r="438" spans="1:27" ht="24">
      <c r="A438" s="53" t="s">
        <v>1179</v>
      </c>
      <c r="B438" s="53"/>
      <c r="C438" s="51"/>
      <c r="D438" s="51" t="s">
        <v>1210</v>
      </c>
      <c r="E438" s="51"/>
      <c r="F438" s="51"/>
      <c r="G438" s="51"/>
      <c r="H438" s="51"/>
      <c r="I438" s="51"/>
      <c r="J438" s="51"/>
      <c r="K438" s="51" t="s">
        <v>1211</v>
      </c>
      <c r="L438" s="51"/>
      <c r="M438" s="51"/>
      <c r="N438" s="51"/>
      <c r="O438" s="51"/>
      <c r="P438" s="51"/>
      <c r="Q438" s="51"/>
      <c r="R438" s="51"/>
      <c r="S438" s="51"/>
      <c r="T438" s="51"/>
      <c r="U438" s="51"/>
      <c r="V438" s="51"/>
      <c r="W438" s="51"/>
      <c r="X438" s="51"/>
      <c r="Y438" s="51"/>
      <c r="Z438" s="51"/>
      <c r="AA438" s="51"/>
    </row>
    <row r="439" spans="1:27" ht="24">
      <c r="A439" s="53" t="s">
        <v>1212</v>
      </c>
      <c r="B439" s="53"/>
      <c r="C439" s="51"/>
      <c r="D439" s="51" t="s">
        <v>1213</v>
      </c>
      <c r="E439" s="51"/>
      <c r="F439" s="51"/>
      <c r="G439" s="51"/>
      <c r="H439" s="51"/>
      <c r="I439" s="51"/>
      <c r="J439" s="51"/>
      <c r="K439" s="51" t="s">
        <v>1214</v>
      </c>
      <c r="L439" s="51"/>
      <c r="M439" s="51"/>
      <c r="N439" s="51"/>
      <c r="O439" s="51"/>
      <c r="P439" s="51"/>
      <c r="Q439" s="51"/>
      <c r="R439" s="51"/>
      <c r="S439" s="51"/>
      <c r="T439" s="51"/>
      <c r="U439" s="51"/>
      <c r="V439" s="51"/>
      <c r="W439" s="51"/>
      <c r="X439" s="51"/>
      <c r="Y439" s="51"/>
      <c r="Z439" s="51"/>
      <c r="AA439" s="51"/>
    </row>
    <row r="440" spans="1:27" ht="24">
      <c r="A440" s="53" t="s">
        <v>1215</v>
      </c>
      <c r="B440" s="53"/>
      <c r="C440" s="51"/>
      <c r="D440" s="51" t="s">
        <v>1216</v>
      </c>
      <c r="E440" s="51"/>
      <c r="F440" s="51"/>
      <c r="G440" s="51"/>
      <c r="H440" s="51"/>
      <c r="I440" s="51"/>
      <c r="J440" s="51"/>
      <c r="K440" s="51" t="s">
        <v>1217</v>
      </c>
      <c r="L440" s="51"/>
      <c r="M440" s="51"/>
      <c r="N440" s="51"/>
      <c r="O440" s="51"/>
      <c r="P440" s="51"/>
      <c r="Q440" s="51"/>
      <c r="R440" s="51"/>
      <c r="S440" s="51"/>
      <c r="T440" s="51"/>
      <c r="U440" s="51"/>
      <c r="V440" s="51"/>
      <c r="W440" s="51"/>
      <c r="X440" s="51"/>
      <c r="Y440" s="51"/>
      <c r="Z440" s="51"/>
      <c r="AA440" s="51"/>
    </row>
    <row r="441" spans="1:27" ht="58.5">
      <c r="A441" s="53" t="s">
        <v>1218</v>
      </c>
      <c r="B441" s="53"/>
      <c r="C441" s="51"/>
      <c r="D441" s="51" t="s">
        <v>1219</v>
      </c>
      <c r="E441" s="51"/>
      <c r="F441" s="51"/>
      <c r="G441" s="51"/>
      <c r="H441" s="51"/>
      <c r="I441" s="51"/>
      <c r="J441" s="51"/>
      <c r="K441" s="51" t="s">
        <v>1220</v>
      </c>
      <c r="L441" s="51"/>
      <c r="M441" s="51"/>
      <c r="N441" s="51"/>
      <c r="O441" s="51"/>
      <c r="P441" s="51"/>
      <c r="Q441" s="51"/>
      <c r="R441" s="51"/>
      <c r="S441" s="51"/>
      <c r="T441" s="51"/>
      <c r="U441" s="51"/>
      <c r="V441" s="51"/>
      <c r="W441" s="51"/>
      <c r="X441" s="51"/>
      <c r="Y441" s="51"/>
      <c r="Z441" s="51"/>
      <c r="AA441" s="51"/>
    </row>
    <row r="442" spans="1:27" ht="47">
      <c r="A442" s="53" t="s">
        <v>1218</v>
      </c>
      <c r="B442" s="53"/>
      <c r="C442" s="51"/>
      <c r="D442" s="51" t="s">
        <v>1221</v>
      </c>
      <c r="E442" s="51"/>
      <c r="F442" s="51"/>
      <c r="G442" s="51"/>
      <c r="H442" s="51"/>
      <c r="I442" s="51"/>
      <c r="J442" s="51"/>
      <c r="K442" s="51" t="s">
        <v>1222</v>
      </c>
      <c r="L442" s="51"/>
      <c r="M442" s="51"/>
      <c r="N442" s="51"/>
      <c r="O442" s="51"/>
      <c r="P442" s="51"/>
      <c r="Q442" s="51"/>
      <c r="R442" s="51"/>
      <c r="S442" s="51"/>
      <c r="T442" s="51"/>
      <c r="U442" s="51"/>
      <c r="V442" s="51"/>
      <c r="W442" s="51"/>
      <c r="X442" s="51"/>
      <c r="Y442" s="51"/>
      <c r="Z442" s="51"/>
      <c r="AA442" s="51"/>
    </row>
    <row r="443" spans="1:27" ht="93">
      <c r="A443" s="53" t="s">
        <v>1218</v>
      </c>
      <c r="B443" s="53"/>
      <c r="C443" s="51"/>
      <c r="D443" s="51" t="s">
        <v>1223</v>
      </c>
      <c r="E443" s="51"/>
      <c r="F443" s="51"/>
      <c r="G443" s="51"/>
      <c r="H443" s="51"/>
      <c r="I443" s="51"/>
      <c r="J443" s="51"/>
      <c r="K443" s="51" t="s">
        <v>1224</v>
      </c>
      <c r="L443" s="51"/>
      <c r="M443" s="51"/>
      <c r="N443" s="51"/>
      <c r="O443" s="51"/>
      <c r="P443" s="51"/>
      <c r="Q443" s="51"/>
      <c r="R443" s="51"/>
      <c r="S443" s="51"/>
      <c r="T443" s="51"/>
      <c r="U443" s="51"/>
      <c r="V443" s="51"/>
      <c r="W443" s="51"/>
      <c r="X443" s="51"/>
      <c r="Y443" s="51"/>
      <c r="Z443" s="51"/>
      <c r="AA443" s="51"/>
    </row>
    <row r="444" spans="1:27" ht="93">
      <c r="A444" s="53" t="s">
        <v>1218</v>
      </c>
      <c r="B444" s="53"/>
      <c r="C444" s="51"/>
      <c r="D444" s="51" t="s">
        <v>1225</v>
      </c>
      <c r="E444" s="51"/>
      <c r="F444" s="51"/>
      <c r="G444" s="51"/>
      <c r="H444" s="51"/>
      <c r="I444" s="51"/>
      <c r="J444" s="51"/>
      <c r="K444" s="51" t="s">
        <v>1226</v>
      </c>
      <c r="L444" s="51"/>
      <c r="M444" s="51"/>
      <c r="N444" s="51"/>
      <c r="O444" s="51"/>
      <c r="P444" s="51"/>
      <c r="Q444" s="51"/>
      <c r="R444" s="51"/>
      <c r="S444" s="51"/>
      <c r="T444" s="51"/>
      <c r="U444" s="51"/>
      <c r="V444" s="51"/>
      <c r="W444" s="51"/>
      <c r="X444" s="51"/>
      <c r="Y444" s="51"/>
      <c r="Z444" s="51"/>
      <c r="AA444" s="51"/>
    </row>
    <row r="445" spans="1:27" ht="58.5">
      <c r="A445" s="53" t="s">
        <v>1212</v>
      </c>
      <c r="B445" s="53"/>
      <c r="C445" s="51"/>
      <c r="D445" s="51" t="s">
        <v>1227</v>
      </c>
      <c r="E445" s="51"/>
      <c r="F445" s="51"/>
      <c r="G445" s="51"/>
      <c r="H445" s="51"/>
      <c r="I445" s="51"/>
      <c r="J445" s="51"/>
      <c r="K445" s="51" t="s">
        <v>1228</v>
      </c>
      <c r="L445" s="51"/>
      <c r="M445" s="51"/>
      <c r="N445" s="51"/>
      <c r="O445" s="51"/>
      <c r="P445" s="51"/>
      <c r="Q445" s="51"/>
      <c r="R445" s="51"/>
      <c r="S445" s="51"/>
      <c r="T445" s="51"/>
      <c r="U445" s="51"/>
      <c r="V445" s="51"/>
      <c r="W445" s="51"/>
      <c r="X445" s="51"/>
      <c r="Y445" s="51"/>
      <c r="Z445" s="51"/>
      <c r="AA445" s="51"/>
    </row>
    <row r="446" spans="1:27" ht="47">
      <c r="A446" s="53" t="s">
        <v>1212</v>
      </c>
      <c r="B446" s="53"/>
      <c r="C446" s="51"/>
      <c r="D446" s="51" t="s">
        <v>1229</v>
      </c>
      <c r="E446" s="51"/>
      <c r="F446" s="51"/>
      <c r="G446" s="51"/>
      <c r="H446" s="51"/>
      <c r="I446" s="51"/>
      <c r="J446" s="51"/>
      <c r="K446" s="51" t="s">
        <v>1230</v>
      </c>
      <c r="L446" s="51"/>
      <c r="M446" s="51"/>
      <c r="N446" s="51"/>
      <c r="O446" s="51"/>
      <c r="P446" s="51"/>
      <c r="Q446" s="51"/>
      <c r="R446" s="51"/>
      <c r="S446" s="51"/>
      <c r="T446" s="51"/>
      <c r="U446" s="51"/>
      <c r="V446" s="51"/>
      <c r="W446" s="51"/>
      <c r="X446" s="51"/>
      <c r="Y446" s="51"/>
      <c r="Z446" s="51"/>
      <c r="AA446" s="51"/>
    </row>
    <row r="447" spans="1:27" ht="24">
      <c r="A447" s="53" t="s">
        <v>1215</v>
      </c>
      <c r="B447" s="53"/>
      <c r="C447" s="51"/>
      <c r="D447" s="51" t="s">
        <v>1231</v>
      </c>
      <c r="E447" s="51"/>
      <c r="F447" s="51"/>
      <c r="G447" s="51"/>
      <c r="H447" s="51"/>
      <c r="I447" s="51"/>
      <c r="J447" s="51"/>
      <c r="K447" s="51" t="s">
        <v>1232</v>
      </c>
      <c r="L447" s="51"/>
      <c r="M447" s="51"/>
      <c r="N447" s="51"/>
      <c r="O447" s="51"/>
      <c r="P447" s="51"/>
      <c r="Q447" s="51"/>
      <c r="R447" s="51"/>
      <c r="S447" s="51"/>
      <c r="T447" s="51"/>
      <c r="U447" s="51"/>
      <c r="V447" s="51"/>
      <c r="W447" s="51"/>
      <c r="X447" s="51"/>
      <c r="Y447" s="51"/>
      <c r="Z447" s="51"/>
      <c r="AA447" s="51"/>
    </row>
    <row r="448" spans="1:27" ht="139">
      <c r="A448" s="53" t="s">
        <v>1218</v>
      </c>
      <c r="B448" s="53"/>
      <c r="C448" s="51"/>
      <c r="D448" s="51" t="s">
        <v>1233</v>
      </c>
      <c r="E448" s="51"/>
      <c r="F448" s="51"/>
      <c r="G448" s="51"/>
      <c r="H448" s="51"/>
      <c r="I448" s="51"/>
      <c r="J448" s="51"/>
      <c r="K448" s="51" t="s">
        <v>1234</v>
      </c>
      <c r="L448" s="51"/>
      <c r="M448" s="51"/>
      <c r="N448" s="51"/>
      <c r="O448" s="51"/>
      <c r="P448" s="51"/>
      <c r="Q448" s="51"/>
      <c r="R448" s="51"/>
      <c r="S448" s="51"/>
      <c r="T448" s="51"/>
      <c r="U448" s="51"/>
      <c r="V448" s="51"/>
      <c r="W448" s="51"/>
      <c r="X448" s="51"/>
      <c r="Y448" s="51"/>
      <c r="Z448" s="51"/>
      <c r="AA448" s="51"/>
    </row>
    <row r="449" spans="1:27" ht="58.5">
      <c r="A449" s="53" t="s">
        <v>1215</v>
      </c>
      <c r="B449" s="53"/>
      <c r="C449" s="51"/>
      <c r="D449" s="51" t="s">
        <v>1235</v>
      </c>
      <c r="E449" s="51"/>
      <c r="F449" s="51"/>
      <c r="G449" s="51"/>
      <c r="H449" s="51"/>
      <c r="I449" s="51"/>
      <c r="J449" s="51"/>
      <c r="K449" s="51" t="s">
        <v>1236</v>
      </c>
      <c r="L449" s="51"/>
      <c r="M449" s="51"/>
      <c r="N449" s="51"/>
      <c r="O449" s="51"/>
      <c r="P449" s="51"/>
      <c r="Q449" s="51"/>
      <c r="R449" s="51"/>
      <c r="S449" s="51"/>
      <c r="T449" s="51"/>
      <c r="U449" s="51"/>
      <c r="V449" s="51"/>
      <c r="W449" s="51"/>
      <c r="X449" s="51"/>
      <c r="Y449" s="51"/>
      <c r="Z449" s="51"/>
      <c r="AA449" s="51"/>
    </row>
    <row r="450" spans="1:27" ht="35.5">
      <c r="A450" s="53" t="s">
        <v>998</v>
      </c>
      <c r="B450" s="53"/>
      <c r="C450" s="51"/>
      <c r="D450" s="51" t="s">
        <v>1237</v>
      </c>
      <c r="E450" s="51"/>
      <c r="F450" s="51"/>
      <c r="G450" s="51"/>
      <c r="H450" s="51"/>
      <c r="I450" s="51"/>
      <c r="J450" s="51"/>
      <c r="K450" s="51" t="s">
        <v>1238</v>
      </c>
      <c r="L450" s="51"/>
      <c r="M450" s="51"/>
      <c r="N450" s="51"/>
      <c r="O450" s="51"/>
      <c r="P450" s="51"/>
      <c r="Q450" s="51"/>
      <c r="R450" s="51"/>
      <c r="S450" s="51"/>
      <c r="T450" s="51"/>
      <c r="U450" s="51"/>
      <c r="V450" s="51"/>
      <c r="W450" s="51"/>
      <c r="X450" s="51"/>
      <c r="Y450" s="51"/>
      <c r="Z450" s="51"/>
      <c r="AA450" s="51"/>
    </row>
    <row r="451" spans="1:27" ht="24">
      <c r="A451" s="53" t="s">
        <v>998</v>
      </c>
      <c r="B451" s="53"/>
      <c r="C451" s="51"/>
      <c r="D451" s="51" t="s">
        <v>1239</v>
      </c>
      <c r="E451" s="51"/>
      <c r="F451" s="51"/>
      <c r="G451" s="51"/>
      <c r="H451" s="51"/>
      <c r="I451" s="51"/>
      <c r="J451" s="51"/>
      <c r="K451" s="51" t="s">
        <v>1240</v>
      </c>
      <c r="L451" s="51"/>
      <c r="M451" s="51"/>
      <c r="N451" s="51"/>
      <c r="O451" s="51"/>
      <c r="P451" s="51"/>
      <c r="Q451" s="51"/>
      <c r="R451" s="51"/>
      <c r="S451" s="51"/>
      <c r="T451" s="51"/>
      <c r="U451" s="51"/>
      <c r="V451" s="51"/>
      <c r="W451" s="51"/>
      <c r="X451" s="51"/>
      <c r="Y451" s="51"/>
      <c r="Z451" s="51"/>
      <c r="AA451" s="51"/>
    </row>
    <row r="452" spans="1:27" ht="104.5">
      <c r="A452" s="53" t="s">
        <v>1215</v>
      </c>
      <c r="B452" s="53"/>
      <c r="C452" s="51"/>
      <c r="D452" s="51" t="s">
        <v>1241</v>
      </c>
      <c r="E452" s="51"/>
      <c r="F452" s="51"/>
      <c r="G452" s="51"/>
      <c r="H452" s="51"/>
      <c r="I452" s="51"/>
      <c r="J452" s="51"/>
      <c r="K452" s="51" t="s">
        <v>1242</v>
      </c>
      <c r="L452" s="51"/>
      <c r="M452" s="51"/>
      <c r="N452" s="51"/>
      <c r="O452" s="51"/>
      <c r="P452" s="51"/>
      <c r="Q452" s="51"/>
      <c r="R452" s="51"/>
      <c r="S452" s="51"/>
      <c r="T452" s="51"/>
      <c r="U452" s="51"/>
      <c r="V452" s="51"/>
      <c r="W452" s="51"/>
      <c r="X452" s="51"/>
      <c r="Y452" s="51"/>
      <c r="Z452" s="51"/>
      <c r="AA452" s="51"/>
    </row>
    <row r="453" spans="1:27" ht="47">
      <c r="A453" s="53" t="s">
        <v>1243</v>
      </c>
      <c r="B453" s="53"/>
      <c r="C453" s="51"/>
      <c r="D453" s="51" t="s">
        <v>1244</v>
      </c>
      <c r="E453" s="51"/>
      <c r="F453" s="51"/>
      <c r="G453" s="51"/>
      <c r="H453" s="51"/>
      <c r="I453" s="51"/>
      <c r="J453" s="51"/>
      <c r="K453" s="51" t="s">
        <v>1245</v>
      </c>
      <c r="L453" s="51"/>
      <c r="M453" s="51"/>
      <c r="N453" s="51"/>
      <c r="O453" s="51"/>
      <c r="P453" s="51"/>
      <c r="Q453" s="51"/>
      <c r="R453" s="51"/>
      <c r="S453" s="51"/>
      <c r="T453" s="51"/>
      <c r="U453" s="51"/>
      <c r="V453" s="51"/>
      <c r="W453" s="51"/>
      <c r="X453" s="51"/>
      <c r="Y453" s="51"/>
      <c r="Z453" s="51"/>
      <c r="AA453" s="51"/>
    </row>
    <row r="454" spans="1:27" ht="47">
      <c r="A454" s="53" t="s">
        <v>1215</v>
      </c>
      <c r="B454" s="53"/>
      <c r="C454" s="51"/>
      <c r="D454" s="51" t="s">
        <v>1246</v>
      </c>
      <c r="E454" s="51"/>
      <c r="F454" s="51"/>
      <c r="G454" s="51"/>
      <c r="H454" s="51"/>
      <c r="I454" s="51"/>
      <c r="J454" s="51"/>
      <c r="K454" s="51" t="s">
        <v>1247</v>
      </c>
      <c r="L454" s="51"/>
      <c r="M454" s="51"/>
      <c r="N454" s="51"/>
      <c r="O454" s="51"/>
      <c r="P454" s="51"/>
      <c r="Q454" s="51"/>
      <c r="R454" s="51"/>
      <c r="S454" s="51"/>
      <c r="T454" s="51"/>
      <c r="U454" s="51"/>
      <c r="V454" s="51"/>
      <c r="W454" s="51"/>
      <c r="X454" s="51"/>
      <c r="Y454" s="51"/>
      <c r="Z454" s="51"/>
      <c r="AA454" s="51"/>
    </row>
    <row r="455" spans="1:27" ht="35.5">
      <c r="A455" s="53" t="s">
        <v>1212</v>
      </c>
      <c r="B455" s="53"/>
      <c r="C455" s="51"/>
      <c r="D455" s="51" t="s">
        <v>1248</v>
      </c>
      <c r="E455" s="51"/>
      <c r="F455" s="51"/>
      <c r="G455" s="51"/>
      <c r="H455" s="51"/>
      <c r="I455" s="51"/>
      <c r="J455" s="51"/>
      <c r="K455" s="51" t="s">
        <v>1249</v>
      </c>
      <c r="L455" s="51"/>
      <c r="M455" s="51"/>
      <c r="N455" s="51"/>
      <c r="O455" s="51"/>
      <c r="P455" s="51"/>
      <c r="Q455" s="51"/>
      <c r="R455" s="51"/>
      <c r="S455" s="51"/>
      <c r="T455" s="51"/>
      <c r="U455" s="51"/>
      <c r="V455" s="51"/>
      <c r="W455" s="51"/>
      <c r="X455" s="51"/>
      <c r="Y455" s="51"/>
      <c r="Z455" s="51"/>
      <c r="AA455" s="51"/>
    </row>
    <row r="456" spans="1:27" ht="47">
      <c r="A456" s="53" t="s">
        <v>1250</v>
      </c>
      <c r="B456" s="53"/>
      <c r="C456" s="51"/>
      <c r="D456" s="51" t="s">
        <v>1251</v>
      </c>
      <c r="E456" s="51"/>
      <c r="F456" s="51"/>
      <c r="G456" s="51"/>
      <c r="H456" s="51"/>
      <c r="I456" s="51"/>
      <c r="J456" s="51"/>
      <c r="K456" s="51" t="s">
        <v>1252</v>
      </c>
      <c r="L456" s="51"/>
      <c r="M456" s="51"/>
      <c r="N456" s="51"/>
      <c r="O456" s="51"/>
      <c r="P456" s="51"/>
      <c r="Q456" s="51"/>
      <c r="R456" s="51"/>
      <c r="S456" s="51"/>
      <c r="T456" s="51"/>
      <c r="U456" s="51"/>
      <c r="V456" s="51"/>
      <c r="W456" s="51"/>
      <c r="X456" s="51"/>
      <c r="Y456" s="51"/>
      <c r="Z456" s="51"/>
      <c r="AA456" s="51"/>
    </row>
    <row r="457" spans="1:27" ht="14.5">
      <c r="A457" s="53" t="s">
        <v>1253</v>
      </c>
      <c r="B457" s="53"/>
      <c r="C457" s="51"/>
      <c r="D457" s="51" t="s">
        <v>1254</v>
      </c>
      <c r="E457" s="51"/>
      <c r="F457" s="51"/>
      <c r="G457" s="51"/>
      <c r="H457" s="51"/>
      <c r="I457" s="51"/>
      <c r="J457" s="51"/>
      <c r="K457" s="51" t="s">
        <v>1255</v>
      </c>
      <c r="L457" s="51"/>
      <c r="M457" s="51"/>
      <c r="N457" s="51"/>
      <c r="O457" s="51"/>
      <c r="P457" s="51"/>
      <c r="Q457" s="51"/>
      <c r="R457" s="51"/>
      <c r="S457" s="51"/>
      <c r="T457" s="51"/>
      <c r="U457" s="51"/>
      <c r="V457" s="51"/>
      <c r="W457" s="51"/>
      <c r="X457" s="51"/>
      <c r="Y457" s="51"/>
      <c r="Z457" s="51"/>
      <c r="AA457" s="51"/>
    </row>
    <row r="458" spans="1:27" ht="104.5">
      <c r="A458" s="53" t="s">
        <v>235</v>
      </c>
      <c r="B458" s="53"/>
      <c r="C458" s="51"/>
      <c r="D458" s="51" t="s">
        <v>1256</v>
      </c>
      <c r="E458" s="51"/>
      <c r="F458" s="51"/>
      <c r="G458" s="51"/>
      <c r="H458" s="51"/>
      <c r="I458" s="51"/>
      <c r="J458" s="51"/>
      <c r="K458" s="51" t="s">
        <v>1257</v>
      </c>
      <c r="L458" s="51"/>
      <c r="M458" s="51"/>
      <c r="N458" s="51"/>
      <c r="O458" s="51"/>
      <c r="P458" s="51"/>
      <c r="Q458" s="51"/>
      <c r="R458" s="51"/>
      <c r="S458" s="51"/>
      <c r="T458" s="51"/>
      <c r="U458" s="51"/>
      <c r="V458" s="51"/>
      <c r="W458" s="51"/>
      <c r="X458" s="51"/>
      <c r="Y458" s="51"/>
      <c r="Z458" s="51"/>
      <c r="AA458" s="51"/>
    </row>
    <row r="459" spans="1:27" ht="24">
      <c r="A459" s="53" t="s">
        <v>148</v>
      </c>
      <c r="B459" s="53"/>
      <c r="C459" s="51"/>
      <c r="D459" s="51" t="s">
        <v>1258</v>
      </c>
      <c r="E459" s="51"/>
      <c r="F459" s="51"/>
      <c r="G459" s="51"/>
      <c r="H459" s="51"/>
      <c r="I459" s="51"/>
      <c r="J459" s="51"/>
      <c r="K459" s="51" t="s">
        <v>1259</v>
      </c>
      <c r="L459" s="51"/>
      <c r="M459" s="51"/>
      <c r="N459" s="51"/>
      <c r="O459" s="51"/>
      <c r="P459" s="51"/>
      <c r="Q459" s="51"/>
      <c r="R459" s="51"/>
      <c r="S459" s="51"/>
      <c r="T459" s="51"/>
      <c r="U459" s="51"/>
      <c r="V459" s="51"/>
      <c r="W459" s="51"/>
      <c r="X459" s="51"/>
      <c r="Y459" s="51"/>
      <c r="Z459" s="51"/>
      <c r="AA459" s="51"/>
    </row>
    <row r="460" spans="1:27" ht="58.5">
      <c r="A460" s="53" t="s">
        <v>133</v>
      </c>
      <c r="B460" s="53"/>
      <c r="C460" s="51"/>
      <c r="D460" s="51" t="s">
        <v>1260</v>
      </c>
      <c r="E460" s="51"/>
      <c r="F460" s="51"/>
      <c r="G460" s="51"/>
      <c r="H460" s="51"/>
      <c r="I460" s="51"/>
      <c r="J460" s="51"/>
      <c r="K460" s="51" t="s">
        <v>1261</v>
      </c>
      <c r="L460" s="51"/>
      <c r="M460" s="51"/>
      <c r="N460" s="51"/>
      <c r="O460" s="51"/>
      <c r="P460" s="51"/>
      <c r="Q460" s="51"/>
      <c r="R460" s="51"/>
      <c r="S460" s="51"/>
      <c r="T460" s="51"/>
      <c r="U460" s="51"/>
      <c r="V460" s="51"/>
      <c r="W460" s="51"/>
      <c r="X460" s="51"/>
      <c r="Y460" s="51"/>
      <c r="Z460" s="51"/>
      <c r="AA460" s="51"/>
    </row>
    <row r="461" spans="1:27" ht="81.5">
      <c r="A461" s="53" t="s">
        <v>148</v>
      </c>
      <c r="B461" s="53"/>
      <c r="C461" s="51"/>
      <c r="D461" s="51" t="s">
        <v>1262</v>
      </c>
      <c r="E461" s="51"/>
      <c r="F461" s="51"/>
      <c r="G461" s="51"/>
      <c r="H461" s="51"/>
      <c r="I461" s="51"/>
      <c r="J461" s="51"/>
      <c r="K461" s="51" t="s">
        <v>1263</v>
      </c>
      <c r="L461" s="51"/>
      <c r="M461" s="51"/>
      <c r="N461" s="51"/>
      <c r="O461" s="51"/>
      <c r="P461" s="51"/>
      <c r="Q461" s="51"/>
      <c r="R461" s="51"/>
      <c r="S461" s="51"/>
      <c r="T461" s="51"/>
      <c r="U461" s="51"/>
      <c r="V461" s="51"/>
      <c r="W461" s="51"/>
      <c r="X461" s="51"/>
      <c r="Y461" s="51"/>
      <c r="Z461" s="51"/>
      <c r="AA461" s="51"/>
    </row>
    <row r="462" spans="1:27" ht="35.5">
      <c r="A462" s="53" t="s">
        <v>148</v>
      </c>
      <c r="B462" s="53"/>
      <c r="C462" s="51"/>
      <c r="D462" s="51" t="s">
        <v>1264</v>
      </c>
      <c r="E462" s="51"/>
      <c r="F462" s="51"/>
      <c r="G462" s="51"/>
      <c r="H462" s="51"/>
      <c r="I462" s="51"/>
      <c r="J462" s="51"/>
      <c r="K462" s="51" t="s">
        <v>1265</v>
      </c>
      <c r="L462" s="51"/>
      <c r="M462" s="51"/>
      <c r="N462" s="51"/>
      <c r="O462" s="51"/>
      <c r="P462" s="51"/>
      <c r="Q462" s="51"/>
      <c r="R462" s="51"/>
      <c r="S462" s="51"/>
      <c r="T462" s="51"/>
      <c r="U462" s="51"/>
      <c r="V462" s="51"/>
      <c r="W462" s="51"/>
      <c r="X462" s="51"/>
      <c r="Y462" s="51"/>
      <c r="Z462" s="51"/>
      <c r="AA462" s="51"/>
    </row>
    <row r="463" spans="1:27" ht="24">
      <c r="A463" s="53" t="s">
        <v>133</v>
      </c>
      <c r="B463" s="53"/>
      <c r="C463" s="51"/>
      <c r="D463" s="51" t="s">
        <v>1266</v>
      </c>
      <c r="E463" s="51"/>
      <c r="F463" s="51"/>
      <c r="G463" s="51"/>
      <c r="H463" s="51"/>
      <c r="I463" s="51"/>
      <c r="J463" s="51"/>
      <c r="K463" s="51" t="s">
        <v>1267</v>
      </c>
      <c r="L463" s="51"/>
      <c r="M463" s="51"/>
      <c r="N463" s="51"/>
      <c r="O463" s="51"/>
      <c r="P463" s="51"/>
      <c r="Q463" s="51"/>
      <c r="R463" s="51"/>
      <c r="S463" s="51"/>
      <c r="T463" s="51"/>
      <c r="U463" s="51"/>
      <c r="V463" s="51"/>
      <c r="W463" s="51"/>
      <c r="X463" s="51"/>
      <c r="Y463" s="51"/>
      <c r="Z463" s="51"/>
      <c r="AA463" s="51"/>
    </row>
    <row r="464" spans="1:27" ht="58.5">
      <c r="A464" s="53" t="s">
        <v>144</v>
      </c>
      <c r="B464" s="53"/>
      <c r="C464" s="51"/>
      <c r="D464" s="51" t="s">
        <v>1268</v>
      </c>
      <c r="E464" s="51"/>
      <c r="F464" s="51"/>
      <c r="G464" s="51"/>
      <c r="H464" s="51"/>
      <c r="I464" s="51"/>
      <c r="J464" s="51"/>
      <c r="K464" s="51" t="s">
        <v>1269</v>
      </c>
      <c r="L464" s="51"/>
      <c r="M464" s="51"/>
      <c r="N464" s="51"/>
      <c r="O464" s="51"/>
      <c r="P464" s="51"/>
      <c r="Q464" s="51"/>
      <c r="R464" s="51"/>
      <c r="S464" s="51"/>
      <c r="T464" s="51"/>
      <c r="U464" s="51"/>
      <c r="V464" s="51"/>
      <c r="W464" s="51"/>
      <c r="X464" s="51"/>
      <c r="Y464" s="51"/>
      <c r="Z464" s="51"/>
      <c r="AA464" s="51"/>
    </row>
    <row r="465" spans="1:27" ht="58.5">
      <c r="A465" s="53" t="s">
        <v>1270</v>
      </c>
      <c r="B465" s="53"/>
      <c r="C465" s="51"/>
      <c r="D465" s="51" t="s">
        <v>1271</v>
      </c>
      <c r="E465" s="51"/>
      <c r="F465" s="51"/>
      <c r="G465" s="51"/>
      <c r="H465" s="51"/>
      <c r="I465" s="51"/>
      <c r="J465" s="51"/>
      <c r="K465" s="51" t="s">
        <v>1272</v>
      </c>
      <c r="L465" s="51"/>
      <c r="M465" s="51"/>
      <c r="N465" s="51"/>
      <c r="O465" s="51"/>
      <c r="P465" s="51"/>
      <c r="Q465" s="51"/>
      <c r="R465" s="51"/>
      <c r="S465" s="51"/>
      <c r="T465" s="51"/>
      <c r="U465" s="51"/>
      <c r="V465" s="51"/>
      <c r="W465" s="51"/>
      <c r="X465" s="51"/>
      <c r="Y465" s="51"/>
      <c r="Z465" s="51"/>
      <c r="AA465" s="51"/>
    </row>
    <row r="466" spans="1:27" ht="47">
      <c r="A466" s="53" t="s">
        <v>1273</v>
      </c>
      <c r="B466" s="53"/>
      <c r="C466" s="51"/>
      <c r="D466" s="51" t="s">
        <v>1274</v>
      </c>
      <c r="E466" s="51"/>
      <c r="F466" s="51"/>
      <c r="G466" s="51"/>
      <c r="H466" s="51"/>
      <c r="I466" s="51"/>
      <c r="J466" s="51"/>
      <c r="K466" s="51" t="s">
        <v>1275</v>
      </c>
      <c r="L466" s="51"/>
      <c r="M466" s="51"/>
      <c r="N466" s="51"/>
      <c r="O466" s="51"/>
      <c r="P466" s="51"/>
      <c r="Q466" s="51"/>
      <c r="R466" s="51"/>
      <c r="S466" s="51"/>
      <c r="T466" s="51"/>
      <c r="U466" s="51"/>
      <c r="V466" s="51"/>
      <c r="W466" s="51"/>
      <c r="X466" s="51"/>
      <c r="Y466" s="51"/>
      <c r="Z466" s="51"/>
      <c r="AA466" s="51"/>
    </row>
    <row r="467" spans="1:27" ht="24">
      <c r="A467" s="53" t="s">
        <v>1253</v>
      </c>
      <c r="B467" s="53"/>
      <c r="C467" s="51"/>
      <c r="D467" s="51" t="s">
        <v>1276</v>
      </c>
      <c r="E467" s="51"/>
      <c r="F467" s="51"/>
      <c r="G467" s="51"/>
      <c r="H467" s="51"/>
      <c r="I467" s="51"/>
      <c r="J467" s="51"/>
      <c r="K467" s="51" t="s">
        <v>1277</v>
      </c>
      <c r="L467" s="51"/>
      <c r="M467" s="51"/>
      <c r="N467" s="51"/>
      <c r="O467" s="51"/>
      <c r="P467" s="51"/>
      <c r="Q467" s="51"/>
      <c r="R467" s="51"/>
      <c r="S467" s="51"/>
      <c r="T467" s="51"/>
      <c r="U467" s="51"/>
      <c r="V467" s="51"/>
      <c r="W467" s="51"/>
      <c r="X467" s="51"/>
      <c r="Y467" s="51"/>
      <c r="Z467" s="51"/>
      <c r="AA467" s="51"/>
    </row>
    <row r="468" spans="1:27" ht="47">
      <c r="A468" s="53" t="s">
        <v>1278</v>
      </c>
      <c r="B468" s="53"/>
      <c r="C468" s="51"/>
      <c r="D468" s="51" t="s">
        <v>1279</v>
      </c>
      <c r="E468" s="51"/>
      <c r="F468" s="51"/>
      <c r="G468" s="51"/>
      <c r="H468" s="51"/>
      <c r="I468" s="51"/>
      <c r="J468" s="51"/>
      <c r="K468" s="51" t="s">
        <v>1280</v>
      </c>
      <c r="L468" s="51"/>
      <c r="M468" s="51"/>
      <c r="N468" s="51"/>
      <c r="O468" s="51"/>
      <c r="P468" s="51"/>
      <c r="Q468" s="51"/>
      <c r="R468" s="51"/>
      <c r="S468" s="51"/>
      <c r="T468" s="51"/>
      <c r="U468" s="51"/>
      <c r="V468" s="51"/>
      <c r="W468" s="51"/>
      <c r="X468" s="51"/>
      <c r="Y468" s="51"/>
      <c r="Z468" s="51"/>
      <c r="AA468" s="51"/>
    </row>
    <row r="469" spans="1:27" ht="35.5">
      <c r="A469" s="53" t="s">
        <v>1253</v>
      </c>
      <c r="B469" s="53"/>
      <c r="C469" s="51"/>
      <c r="D469" s="51" t="s">
        <v>1281</v>
      </c>
      <c r="E469" s="51"/>
      <c r="F469" s="51"/>
      <c r="G469" s="51"/>
      <c r="H469" s="51"/>
      <c r="I469" s="51"/>
      <c r="J469" s="51"/>
      <c r="K469" s="51" t="s">
        <v>1282</v>
      </c>
      <c r="L469" s="51"/>
      <c r="M469" s="51"/>
      <c r="N469" s="51"/>
      <c r="O469" s="51"/>
      <c r="P469" s="51"/>
      <c r="Q469" s="51"/>
      <c r="R469" s="51"/>
      <c r="S469" s="51"/>
      <c r="T469" s="51"/>
      <c r="U469" s="51"/>
      <c r="V469" s="51"/>
      <c r="W469" s="51"/>
      <c r="X469" s="51"/>
      <c r="Y469" s="51"/>
      <c r="Z469" s="51"/>
      <c r="AA469" s="51"/>
    </row>
    <row r="470" spans="1:27" ht="35.5">
      <c r="A470" s="53" t="s">
        <v>1253</v>
      </c>
      <c r="B470" s="53"/>
      <c r="C470" s="51"/>
      <c r="D470" s="51" t="s">
        <v>1283</v>
      </c>
      <c r="E470" s="51"/>
      <c r="F470" s="51"/>
      <c r="G470" s="51"/>
      <c r="H470" s="51"/>
      <c r="I470" s="51"/>
      <c r="J470" s="51"/>
      <c r="K470" s="51" t="s">
        <v>1284</v>
      </c>
      <c r="L470" s="51"/>
      <c r="M470" s="51"/>
      <c r="N470" s="51"/>
      <c r="O470" s="51"/>
      <c r="P470" s="51"/>
      <c r="Q470" s="51"/>
      <c r="R470" s="51"/>
      <c r="S470" s="51"/>
      <c r="T470" s="51"/>
      <c r="U470" s="51"/>
      <c r="V470" s="51"/>
      <c r="W470" s="51"/>
      <c r="X470" s="51"/>
      <c r="Y470" s="51"/>
      <c r="Z470" s="51"/>
      <c r="AA470" s="51"/>
    </row>
    <row r="471" spans="1:27" ht="24">
      <c r="A471" s="53" t="s">
        <v>681</v>
      </c>
      <c r="B471" s="53"/>
      <c r="C471" s="51"/>
      <c r="D471" s="51" t="s">
        <v>1285</v>
      </c>
      <c r="E471" s="51"/>
      <c r="F471" s="51"/>
      <c r="G471" s="51"/>
      <c r="H471" s="51"/>
      <c r="I471" s="51"/>
      <c r="J471" s="51"/>
      <c r="K471" s="51" t="s">
        <v>1286</v>
      </c>
      <c r="L471" s="51"/>
      <c r="M471" s="51"/>
      <c r="N471" s="51"/>
      <c r="O471" s="51"/>
      <c r="P471" s="51"/>
      <c r="Q471" s="51"/>
      <c r="R471" s="51"/>
      <c r="S471" s="51"/>
      <c r="T471" s="51"/>
      <c r="U471" s="51"/>
      <c r="V471" s="51"/>
      <c r="W471" s="51"/>
      <c r="X471" s="51"/>
      <c r="Y471" s="51"/>
      <c r="Z471" s="51"/>
      <c r="AA471" s="51"/>
    </row>
    <row r="472" spans="1:27" ht="47">
      <c r="A472" s="53" t="s">
        <v>870</v>
      </c>
      <c r="B472" s="53"/>
      <c r="C472" s="51"/>
      <c r="D472" s="51" t="s">
        <v>1287</v>
      </c>
      <c r="E472" s="51"/>
      <c r="F472" s="51"/>
      <c r="G472" s="51"/>
      <c r="H472" s="51"/>
      <c r="I472" s="51"/>
      <c r="J472" s="51"/>
      <c r="K472" s="51" t="s">
        <v>1288</v>
      </c>
      <c r="L472" s="51"/>
      <c r="M472" s="51"/>
      <c r="N472" s="51"/>
      <c r="O472" s="51"/>
      <c r="P472" s="51"/>
      <c r="Q472" s="51"/>
      <c r="R472" s="51"/>
      <c r="S472" s="51"/>
      <c r="T472" s="51"/>
      <c r="U472" s="51"/>
      <c r="V472" s="51"/>
      <c r="W472" s="51"/>
      <c r="X472" s="51"/>
      <c r="Y472" s="51"/>
      <c r="Z472" s="51"/>
      <c r="AA472" s="51"/>
    </row>
    <row r="473" spans="1:27" ht="58.5">
      <c r="A473" s="53" t="s">
        <v>1289</v>
      </c>
      <c r="B473" s="53"/>
      <c r="C473" s="51"/>
      <c r="D473" s="51" t="s">
        <v>1290</v>
      </c>
      <c r="E473" s="51"/>
      <c r="F473" s="51"/>
      <c r="G473" s="51"/>
      <c r="H473" s="51"/>
      <c r="I473" s="51"/>
      <c r="J473" s="51"/>
      <c r="K473" s="51" t="s">
        <v>1291</v>
      </c>
      <c r="L473" s="51"/>
      <c r="M473" s="51"/>
      <c r="N473" s="51"/>
      <c r="O473" s="51"/>
      <c r="P473" s="51"/>
      <c r="Q473" s="51"/>
      <c r="R473" s="51"/>
      <c r="S473" s="51"/>
      <c r="T473" s="51"/>
      <c r="U473" s="51"/>
      <c r="V473" s="51"/>
      <c r="W473" s="51"/>
      <c r="X473" s="51"/>
      <c r="Y473" s="51"/>
      <c r="Z473" s="51"/>
      <c r="AA473" s="51"/>
    </row>
    <row r="474" spans="1:27" ht="35.5">
      <c r="A474" s="53" t="s">
        <v>1278</v>
      </c>
      <c r="B474" s="53"/>
      <c r="C474" s="51"/>
      <c r="D474" s="51" t="s">
        <v>1292</v>
      </c>
      <c r="E474" s="51"/>
      <c r="F474" s="51"/>
      <c r="G474" s="51"/>
      <c r="H474" s="51"/>
      <c r="I474" s="51"/>
      <c r="J474" s="51"/>
      <c r="K474" s="51" t="s">
        <v>1293</v>
      </c>
      <c r="L474" s="51"/>
      <c r="M474" s="51"/>
      <c r="N474" s="51"/>
      <c r="O474" s="51"/>
      <c r="P474" s="51"/>
      <c r="Q474" s="51"/>
      <c r="R474" s="51"/>
      <c r="S474" s="51"/>
      <c r="T474" s="51"/>
      <c r="U474" s="51"/>
      <c r="V474" s="51"/>
      <c r="W474" s="51"/>
      <c r="X474" s="51"/>
      <c r="Y474" s="51"/>
      <c r="Z474" s="51"/>
      <c r="AA474" s="51"/>
    </row>
    <row r="475" spans="1:27" ht="70">
      <c r="A475" s="53" t="s">
        <v>1253</v>
      </c>
      <c r="B475" s="53"/>
      <c r="C475" s="51"/>
      <c r="D475" s="51" t="s">
        <v>1294</v>
      </c>
      <c r="E475" s="51"/>
      <c r="F475" s="51"/>
      <c r="G475" s="51"/>
      <c r="H475" s="51"/>
      <c r="I475" s="51"/>
      <c r="J475" s="51"/>
      <c r="K475" s="51" t="s">
        <v>1295</v>
      </c>
      <c r="L475" s="51"/>
      <c r="M475" s="51"/>
      <c r="N475" s="51"/>
      <c r="O475" s="51"/>
      <c r="P475" s="51"/>
      <c r="Q475" s="51"/>
      <c r="R475" s="51"/>
      <c r="S475" s="51"/>
      <c r="T475" s="51"/>
      <c r="U475" s="51"/>
      <c r="V475" s="51"/>
      <c r="W475" s="51"/>
      <c r="X475" s="51"/>
      <c r="Y475" s="51"/>
      <c r="Z475" s="51"/>
      <c r="AA475" s="51"/>
    </row>
    <row r="476" spans="1:27" ht="35.5">
      <c r="A476" s="53" t="s">
        <v>1253</v>
      </c>
      <c r="B476" s="53"/>
      <c r="C476" s="51"/>
      <c r="D476" s="51" t="s">
        <v>1296</v>
      </c>
      <c r="E476" s="51"/>
      <c r="F476" s="51"/>
      <c r="G476" s="51"/>
      <c r="H476" s="51"/>
      <c r="I476" s="51"/>
      <c r="J476" s="51"/>
      <c r="K476" s="51" t="s">
        <v>1297</v>
      </c>
      <c r="L476" s="51"/>
      <c r="M476" s="51"/>
      <c r="N476" s="51"/>
      <c r="O476" s="51"/>
      <c r="P476" s="51"/>
      <c r="Q476" s="51"/>
      <c r="R476" s="51"/>
      <c r="S476" s="51"/>
      <c r="T476" s="51"/>
      <c r="U476" s="51"/>
      <c r="V476" s="51"/>
      <c r="W476" s="51"/>
      <c r="X476" s="51"/>
      <c r="Y476" s="51"/>
      <c r="Z476" s="51"/>
      <c r="AA476" s="51"/>
    </row>
    <row r="477" spans="1:27" ht="47">
      <c r="A477" s="53" t="s">
        <v>1278</v>
      </c>
      <c r="B477" s="53"/>
      <c r="C477" s="51"/>
      <c r="D477" s="51" t="s">
        <v>1298</v>
      </c>
      <c r="E477" s="51"/>
      <c r="F477" s="51"/>
      <c r="G477" s="51"/>
      <c r="H477" s="51"/>
      <c r="I477" s="51"/>
      <c r="J477" s="51"/>
      <c r="K477" s="51" t="s">
        <v>1299</v>
      </c>
      <c r="L477" s="51"/>
      <c r="M477" s="51"/>
      <c r="N477" s="51"/>
      <c r="O477" s="51"/>
      <c r="P477" s="51"/>
      <c r="Q477" s="51"/>
      <c r="R477" s="51"/>
      <c r="S477" s="51"/>
      <c r="T477" s="51"/>
      <c r="U477" s="51"/>
      <c r="V477" s="51"/>
      <c r="W477" s="51"/>
      <c r="X477" s="51"/>
      <c r="Y477" s="51"/>
      <c r="Z477" s="51"/>
      <c r="AA477" s="51"/>
    </row>
    <row r="478" spans="1:27" ht="58.5">
      <c r="A478" s="53" t="s">
        <v>1253</v>
      </c>
      <c r="B478" s="53"/>
      <c r="C478" s="51"/>
      <c r="D478" s="51" t="s">
        <v>1300</v>
      </c>
      <c r="E478" s="51"/>
      <c r="F478" s="51"/>
      <c r="G478" s="51"/>
      <c r="H478" s="51"/>
      <c r="I478" s="51"/>
      <c r="J478" s="51"/>
      <c r="K478" s="51" t="s">
        <v>1301</v>
      </c>
      <c r="L478" s="51"/>
      <c r="M478" s="51"/>
      <c r="N478" s="51"/>
      <c r="O478" s="51"/>
      <c r="P478" s="51"/>
      <c r="Q478" s="51"/>
      <c r="R478" s="51"/>
      <c r="S478" s="51"/>
      <c r="T478" s="51"/>
      <c r="U478" s="51"/>
      <c r="V478" s="51"/>
      <c r="W478" s="51"/>
      <c r="X478" s="51"/>
      <c r="Y478" s="51"/>
      <c r="Z478" s="51"/>
      <c r="AA478" s="51"/>
    </row>
    <row r="479" spans="1:27" ht="35.5">
      <c r="A479" s="53" t="s">
        <v>1302</v>
      </c>
      <c r="B479" s="53"/>
      <c r="C479" s="51"/>
      <c r="D479" s="51" t="s">
        <v>1303</v>
      </c>
      <c r="E479" s="51"/>
      <c r="F479" s="51"/>
      <c r="G479" s="51"/>
      <c r="H479" s="51"/>
      <c r="I479" s="51"/>
      <c r="J479" s="51"/>
      <c r="K479" s="51" t="s">
        <v>1304</v>
      </c>
      <c r="L479" s="51"/>
      <c r="M479" s="51"/>
      <c r="N479" s="51"/>
      <c r="O479" s="51"/>
      <c r="P479" s="51"/>
      <c r="Q479" s="51"/>
      <c r="R479" s="51"/>
      <c r="S479" s="51"/>
      <c r="T479" s="51"/>
      <c r="U479" s="51"/>
      <c r="V479" s="51"/>
      <c r="W479" s="51"/>
      <c r="X479" s="51"/>
      <c r="Y479" s="51"/>
      <c r="Z479" s="51"/>
      <c r="AA479" s="51"/>
    </row>
    <row r="480" spans="1:27" ht="47">
      <c r="A480" s="53" t="s">
        <v>155</v>
      </c>
      <c r="B480" s="53"/>
      <c r="C480" s="51"/>
      <c r="D480" s="51" t="s">
        <v>1305</v>
      </c>
      <c r="E480" s="51"/>
      <c r="F480" s="51"/>
      <c r="G480" s="51"/>
      <c r="H480" s="51"/>
      <c r="I480" s="51"/>
      <c r="J480" s="51"/>
      <c r="K480" s="51" t="s">
        <v>1306</v>
      </c>
      <c r="L480" s="51"/>
      <c r="M480" s="51"/>
      <c r="N480" s="51"/>
      <c r="O480" s="51"/>
      <c r="P480" s="51"/>
      <c r="Q480" s="51"/>
      <c r="R480" s="51"/>
      <c r="S480" s="51"/>
      <c r="T480" s="51"/>
      <c r="U480" s="51"/>
      <c r="V480" s="51"/>
      <c r="W480" s="51"/>
      <c r="X480" s="51"/>
      <c r="Y480" s="51"/>
      <c r="Z480" s="51"/>
      <c r="AA480" s="51"/>
    </row>
    <row r="481" spans="1:27" ht="47">
      <c r="A481" s="53" t="s">
        <v>1253</v>
      </c>
      <c r="B481" s="53"/>
      <c r="C481" s="51"/>
      <c r="D481" s="51" t="s">
        <v>1307</v>
      </c>
      <c r="E481" s="51"/>
      <c r="F481" s="51"/>
      <c r="G481" s="51"/>
      <c r="H481" s="51"/>
      <c r="I481" s="51"/>
      <c r="J481" s="51"/>
      <c r="K481" s="51" t="s">
        <v>1308</v>
      </c>
      <c r="L481" s="51"/>
      <c r="M481" s="51"/>
      <c r="N481" s="51"/>
      <c r="O481" s="51"/>
      <c r="P481" s="51"/>
      <c r="Q481" s="51"/>
      <c r="R481" s="51"/>
      <c r="S481" s="51"/>
      <c r="T481" s="51"/>
      <c r="U481" s="51"/>
      <c r="V481" s="51"/>
      <c r="W481" s="51"/>
      <c r="X481" s="51"/>
      <c r="Y481" s="51"/>
      <c r="Z481" s="51"/>
      <c r="AA481" s="51"/>
    </row>
    <row r="482" spans="1:27" ht="35.5">
      <c r="A482" s="53" t="s">
        <v>1309</v>
      </c>
      <c r="B482" s="53"/>
      <c r="C482" s="51"/>
      <c r="D482" s="51" t="s">
        <v>1310</v>
      </c>
      <c r="E482" s="51"/>
      <c r="F482" s="51"/>
      <c r="G482" s="51"/>
      <c r="H482" s="51"/>
      <c r="I482" s="51"/>
      <c r="J482" s="51"/>
      <c r="K482" s="51" t="s">
        <v>1311</v>
      </c>
      <c r="L482" s="51"/>
      <c r="M482" s="51"/>
      <c r="N482" s="51"/>
      <c r="O482" s="51"/>
      <c r="P482" s="51"/>
      <c r="Q482" s="51"/>
      <c r="R482" s="51"/>
      <c r="S482" s="51"/>
      <c r="T482" s="51"/>
      <c r="U482" s="51"/>
      <c r="V482" s="51"/>
      <c r="W482" s="51"/>
      <c r="X482" s="51"/>
      <c r="Y482" s="51"/>
      <c r="Z482" s="51"/>
      <c r="AA482" s="51"/>
    </row>
    <row r="483" spans="1:27" ht="35.5">
      <c r="A483" s="53" t="s">
        <v>870</v>
      </c>
      <c r="B483" s="53"/>
      <c r="C483" s="51"/>
      <c r="D483" s="51" t="s">
        <v>1312</v>
      </c>
      <c r="E483" s="51"/>
      <c r="F483" s="51"/>
      <c r="G483" s="51"/>
      <c r="H483" s="51"/>
      <c r="I483" s="51"/>
      <c r="J483" s="51"/>
      <c r="K483" s="51" t="s">
        <v>1313</v>
      </c>
      <c r="L483" s="51"/>
      <c r="M483" s="51"/>
      <c r="N483" s="51"/>
      <c r="O483" s="51"/>
      <c r="P483" s="51"/>
      <c r="Q483" s="51"/>
      <c r="R483" s="51"/>
      <c r="S483" s="51"/>
      <c r="T483" s="51"/>
      <c r="U483" s="51"/>
      <c r="V483" s="51"/>
      <c r="W483" s="51"/>
      <c r="X483" s="51"/>
      <c r="Y483" s="51"/>
      <c r="Z483" s="51"/>
      <c r="AA483" s="51"/>
    </row>
    <row r="484" spans="1:27" ht="35.5">
      <c r="A484" s="53" t="s">
        <v>1253</v>
      </c>
      <c r="B484" s="53"/>
      <c r="C484" s="51"/>
      <c r="D484" s="51" t="s">
        <v>1312</v>
      </c>
      <c r="E484" s="51"/>
      <c r="F484" s="51"/>
      <c r="G484" s="51"/>
      <c r="H484" s="51"/>
      <c r="I484" s="51"/>
      <c r="J484" s="51"/>
      <c r="K484" s="51" t="s">
        <v>1313</v>
      </c>
      <c r="L484" s="51"/>
      <c r="M484" s="51"/>
      <c r="N484" s="51"/>
      <c r="O484" s="51"/>
      <c r="P484" s="51"/>
      <c r="Q484" s="51"/>
      <c r="R484" s="51"/>
      <c r="S484" s="51"/>
      <c r="T484" s="51"/>
      <c r="U484" s="51"/>
      <c r="V484" s="51"/>
      <c r="W484" s="51"/>
      <c r="X484" s="51"/>
      <c r="Y484" s="51"/>
      <c r="Z484" s="51"/>
      <c r="AA484" s="51"/>
    </row>
    <row r="485" spans="1:27" ht="47">
      <c r="A485" s="53" t="s">
        <v>1314</v>
      </c>
      <c r="B485" s="53"/>
      <c r="C485" s="51"/>
      <c r="D485" s="51" t="s">
        <v>1315</v>
      </c>
      <c r="E485" s="51"/>
      <c r="F485" s="51"/>
      <c r="G485" s="51"/>
      <c r="H485" s="51"/>
      <c r="I485" s="51"/>
      <c r="J485" s="51"/>
      <c r="K485" s="51" t="s">
        <v>1316</v>
      </c>
      <c r="L485" s="51"/>
      <c r="M485" s="51"/>
      <c r="N485" s="51"/>
      <c r="O485" s="51"/>
      <c r="P485" s="51"/>
      <c r="Q485" s="51"/>
      <c r="R485" s="51"/>
      <c r="S485" s="51"/>
      <c r="T485" s="51"/>
      <c r="U485" s="51"/>
      <c r="V485" s="51"/>
      <c r="W485" s="51"/>
      <c r="X485" s="51"/>
      <c r="Y485" s="51"/>
      <c r="Z485" s="51"/>
      <c r="AA485" s="51"/>
    </row>
    <row r="486" spans="1:27" ht="70">
      <c r="A486" s="53" t="s">
        <v>1314</v>
      </c>
      <c r="B486" s="53"/>
      <c r="C486" s="51"/>
      <c r="D486" s="51" t="s">
        <v>1317</v>
      </c>
      <c r="E486" s="51"/>
      <c r="F486" s="51"/>
      <c r="G486" s="51"/>
      <c r="H486" s="51"/>
      <c r="I486" s="51"/>
      <c r="J486" s="51"/>
      <c r="K486" s="51" t="s">
        <v>1318</v>
      </c>
      <c r="L486" s="51"/>
      <c r="M486" s="51"/>
      <c r="N486" s="51"/>
      <c r="O486" s="51"/>
      <c r="P486" s="51"/>
      <c r="Q486" s="51"/>
      <c r="R486" s="51"/>
      <c r="S486" s="51"/>
      <c r="T486" s="51"/>
      <c r="U486" s="51"/>
      <c r="V486" s="51"/>
      <c r="W486" s="51"/>
      <c r="X486" s="51"/>
      <c r="Y486" s="51"/>
      <c r="Z486" s="51"/>
      <c r="AA486" s="51"/>
    </row>
    <row r="487" spans="1:27" ht="81.5">
      <c r="A487" s="53" t="s">
        <v>1314</v>
      </c>
      <c r="B487" s="53"/>
      <c r="C487" s="51"/>
      <c r="D487" s="51" t="s">
        <v>1319</v>
      </c>
      <c r="E487" s="51"/>
      <c r="F487" s="51"/>
      <c r="G487" s="51"/>
      <c r="H487" s="51"/>
      <c r="I487" s="51"/>
      <c r="J487" s="51"/>
      <c r="K487" s="51" t="s">
        <v>1320</v>
      </c>
      <c r="L487" s="51"/>
      <c r="M487" s="51"/>
      <c r="N487" s="51"/>
      <c r="O487" s="51"/>
      <c r="P487" s="51"/>
      <c r="Q487" s="51"/>
      <c r="R487" s="51"/>
      <c r="S487" s="51"/>
      <c r="T487" s="51"/>
      <c r="U487" s="51"/>
      <c r="V487" s="51"/>
      <c r="W487" s="51"/>
      <c r="X487" s="51"/>
      <c r="Y487" s="51"/>
      <c r="Z487" s="51"/>
      <c r="AA487" s="51"/>
    </row>
    <row r="488" spans="1:27" ht="35.5">
      <c r="A488" s="53" t="s">
        <v>1314</v>
      </c>
      <c r="B488" s="53"/>
      <c r="C488" s="51"/>
      <c r="D488" s="51" t="s">
        <v>1321</v>
      </c>
      <c r="E488" s="51"/>
      <c r="F488" s="51"/>
      <c r="G488" s="51"/>
      <c r="H488" s="51"/>
      <c r="I488" s="51"/>
      <c r="J488" s="51"/>
      <c r="K488" s="51" t="s">
        <v>1322</v>
      </c>
      <c r="L488" s="51"/>
      <c r="M488" s="51"/>
      <c r="N488" s="51"/>
      <c r="O488" s="51"/>
      <c r="P488" s="51"/>
      <c r="Q488" s="51"/>
      <c r="R488" s="51"/>
      <c r="S488" s="51"/>
      <c r="T488" s="51"/>
      <c r="U488" s="51"/>
      <c r="V488" s="51"/>
      <c r="W488" s="51"/>
      <c r="X488" s="51"/>
      <c r="Y488" s="51"/>
      <c r="Z488" s="51"/>
      <c r="AA488" s="51"/>
    </row>
    <row r="489" spans="1:27" ht="47">
      <c r="A489" s="53" t="s">
        <v>1323</v>
      </c>
      <c r="B489" s="53"/>
      <c r="C489" s="51"/>
      <c r="D489" s="51" t="s">
        <v>1324</v>
      </c>
      <c r="E489" s="51"/>
      <c r="F489" s="51"/>
      <c r="G489" s="51"/>
      <c r="H489" s="51"/>
      <c r="I489" s="51"/>
      <c r="J489" s="51"/>
      <c r="K489" s="51" t="s">
        <v>1325</v>
      </c>
      <c r="L489" s="51"/>
      <c r="M489" s="51"/>
      <c r="N489" s="51"/>
      <c r="O489" s="51"/>
      <c r="P489" s="51"/>
      <c r="Q489" s="51"/>
      <c r="R489" s="51"/>
      <c r="S489" s="51"/>
      <c r="T489" s="51"/>
      <c r="U489" s="51"/>
      <c r="V489" s="51"/>
      <c r="W489" s="51"/>
      <c r="X489" s="51"/>
      <c r="Y489" s="51"/>
      <c r="Z489" s="51"/>
      <c r="AA489" s="51"/>
    </row>
    <row r="490" spans="1:27" ht="47">
      <c r="A490" s="53" t="s">
        <v>1326</v>
      </c>
      <c r="B490" s="53"/>
      <c r="C490" s="51"/>
      <c r="D490" s="51" t="s">
        <v>1327</v>
      </c>
      <c r="E490" s="51"/>
      <c r="F490" s="51"/>
      <c r="G490" s="51"/>
      <c r="H490" s="51"/>
      <c r="I490" s="51"/>
      <c r="J490" s="51"/>
      <c r="K490" s="51" t="s">
        <v>1328</v>
      </c>
      <c r="L490" s="51"/>
      <c r="M490" s="51"/>
      <c r="N490" s="51"/>
      <c r="O490" s="51"/>
      <c r="P490" s="51"/>
      <c r="Q490" s="51"/>
      <c r="R490" s="51"/>
      <c r="S490" s="51"/>
      <c r="T490" s="51"/>
      <c r="U490" s="51"/>
      <c r="V490" s="51"/>
      <c r="W490" s="51"/>
      <c r="X490" s="51"/>
      <c r="Y490" s="51"/>
      <c r="Z490" s="51"/>
      <c r="AA490" s="51"/>
    </row>
    <row r="491" spans="1:27" ht="47">
      <c r="A491" s="53" t="s">
        <v>1329</v>
      </c>
      <c r="B491" s="53"/>
      <c r="C491" s="51"/>
      <c r="D491" s="51" t="s">
        <v>1330</v>
      </c>
      <c r="E491" s="51"/>
      <c r="F491" s="51"/>
      <c r="G491" s="51"/>
      <c r="H491" s="51"/>
      <c r="I491" s="51"/>
      <c r="J491" s="51"/>
      <c r="K491" s="51" t="s">
        <v>1331</v>
      </c>
      <c r="L491" s="51"/>
      <c r="M491" s="51"/>
      <c r="N491" s="51"/>
      <c r="O491" s="51"/>
      <c r="P491" s="51"/>
      <c r="Q491" s="51"/>
      <c r="R491" s="51"/>
      <c r="S491" s="51"/>
      <c r="T491" s="51"/>
      <c r="U491" s="51"/>
      <c r="V491" s="51"/>
      <c r="W491" s="51"/>
      <c r="X491" s="51"/>
      <c r="Y491" s="51"/>
      <c r="Z491" s="51"/>
      <c r="AA491" s="51"/>
    </row>
    <row r="492" spans="1:27" ht="58.5">
      <c r="A492" s="53" t="s">
        <v>1332</v>
      </c>
      <c r="B492" s="53"/>
      <c r="C492" s="51"/>
      <c r="D492" s="51" t="s">
        <v>1333</v>
      </c>
      <c r="E492" s="51"/>
      <c r="F492" s="51"/>
      <c r="G492" s="51"/>
      <c r="H492" s="51"/>
      <c r="I492" s="51"/>
      <c r="J492" s="51"/>
      <c r="K492" s="51" t="s">
        <v>1334</v>
      </c>
      <c r="L492" s="51"/>
      <c r="M492" s="51"/>
      <c r="N492" s="51"/>
      <c r="O492" s="51"/>
      <c r="P492" s="51"/>
      <c r="Q492" s="51"/>
      <c r="R492" s="51"/>
      <c r="S492" s="51"/>
      <c r="T492" s="51"/>
      <c r="U492" s="51"/>
      <c r="V492" s="51"/>
      <c r="W492" s="51"/>
      <c r="X492" s="51"/>
      <c r="Y492" s="51"/>
      <c r="Z492" s="51"/>
      <c r="AA492" s="51"/>
    </row>
    <row r="493" spans="1:27" ht="81.5">
      <c r="A493" s="53" t="s">
        <v>783</v>
      </c>
      <c r="B493" s="53"/>
      <c r="C493" s="51"/>
      <c r="D493" s="51" t="s">
        <v>1335</v>
      </c>
      <c r="E493" s="51"/>
      <c r="F493" s="51"/>
      <c r="G493" s="51"/>
      <c r="H493" s="51"/>
      <c r="I493" s="51"/>
      <c r="J493" s="51"/>
      <c r="K493" s="51" t="s">
        <v>1336</v>
      </c>
      <c r="L493" s="51"/>
      <c r="M493" s="51"/>
      <c r="N493" s="51"/>
      <c r="O493" s="51"/>
      <c r="P493" s="51"/>
      <c r="Q493" s="51"/>
      <c r="R493" s="51"/>
      <c r="S493" s="51"/>
      <c r="T493" s="51"/>
      <c r="U493" s="51"/>
      <c r="V493" s="51"/>
      <c r="W493" s="51"/>
      <c r="X493" s="51"/>
      <c r="Y493" s="51"/>
      <c r="Z493" s="51"/>
      <c r="AA493" s="51"/>
    </row>
    <row r="494" spans="1:27" ht="81.5">
      <c r="A494" s="53" t="s">
        <v>783</v>
      </c>
      <c r="B494" s="53"/>
      <c r="C494" s="51"/>
      <c r="D494" s="51" t="s">
        <v>1337</v>
      </c>
      <c r="E494" s="51"/>
      <c r="F494" s="51"/>
      <c r="G494" s="51"/>
      <c r="H494" s="51"/>
      <c r="I494" s="51"/>
      <c r="J494" s="51"/>
      <c r="K494" s="51" t="s">
        <v>1338</v>
      </c>
      <c r="L494" s="51"/>
      <c r="M494" s="51"/>
      <c r="N494" s="51"/>
      <c r="O494" s="51"/>
      <c r="P494" s="51"/>
      <c r="Q494" s="51"/>
      <c r="R494" s="51"/>
      <c r="S494" s="51"/>
      <c r="T494" s="51"/>
      <c r="U494" s="51"/>
      <c r="V494" s="51"/>
      <c r="W494" s="51"/>
      <c r="X494" s="51"/>
      <c r="Y494" s="51"/>
      <c r="Z494" s="51"/>
      <c r="AA494" s="51"/>
    </row>
    <row r="495" spans="1:27" ht="35.5">
      <c r="A495" s="53" t="s">
        <v>1329</v>
      </c>
      <c r="B495" s="53"/>
      <c r="C495" s="51"/>
      <c r="D495" s="51" t="s">
        <v>1339</v>
      </c>
      <c r="E495" s="51"/>
      <c r="F495" s="51"/>
      <c r="G495" s="51"/>
      <c r="H495" s="51"/>
      <c r="I495" s="51"/>
      <c r="J495" s="51"/>
      <c r="K495" s="51" t="s">
        <v>1340</v>
      </c>
      <c r="L495" s="51"/>
      <c r="M495" s="51"/>
      <c r="N495" s="51"/>
      <c r="O495" s="51"/>
      <c r="P495" s="51"/>
      <c r="Q495" s="51"/>
      <c r="R495" s="51"/>
      <c r="S495" s="51"/>
      <c r="T495" s="51"/>
      <c r="U495" s="51"/>
      <c r="V495" s="51"/>
      <c r="W495" s="51"/>
      <c r="X495" s="51"/>
      <c r="Y495" s="51"/>
      <c r="Z495" s="51"/>
      <c r="AA495" s="51"/>
    </row>
    <row r="496" spans="1:27" ht="47">
      <c r="A496" s="53" t="s">
        <v>1341</v>
      </c>
      <c r="B496" s="53"/>
      <c r="C496" s="51"/>
      <c r="D496" s="51" t="s">
        <v>1342</v>
      </c>
      <c r="E496" s="51"/>
      <c r="F496" s="51"/>
      <c r="G496" s="51"/>
      <c r="H496" s="51"/>
      <c r="I496" s="51"/>
      <c r="J496" s="51"/>
      <c r="K496" s="51" t="s">
        <v>1343</v>
      </c>
      <c r="L496" s="51"/>
      <c r="M496" s="51"/>
      <c r="N496" s="51"/>
      <c r="O496" s="51"/>
      <c r="P496" s="51"/>
      <c r="Q496" s="51"/>
      <c r="R496" s="51"/>
      <c r="S496" s="51"/>
      <c r="T496" s="51"/>
      <c r="U496" s="51"/>
      <c r="V496" s="51"/>
      <c r="W496" s="51"/>
      <c r="X496" s="51"/>
      <c r="Y496" s="51"/>
      <c r="Z496" s="51"/>
      <c r="AA496" s="51"/>
    </row>
    <row r="497" spans="1:27" ht="81.5">
      <c r="A497" s="53" t="s">
        <v>783</v>
      </c>
      <c r="B497" s="53"/>
      <c r="C497" s="51"/>
      <c r="D497" s="51" t="s">
        <v>1344</v>
      </c>
      <c r="E497" s="51"/>
      <c r="F497" s="51"/>
      <c r="G497" s="51"/>
      <c r="H497" s="51"/>
      <c r="I497" s="51"/>
      <c r="J497" s="51"/>
      <c r="K497" s="51" t="s">
        <v>1345</v>
      </c>
      <c r="L497" s="51"/>
      <c r="M497" s="51"/>
      <c r="N497" s="51"/>
      <c r="O497" s="51"/>
      <c r="P497" s="51"/>
      <c r="Q497" s="51"/>
      <c r="R497" s="51"/>
      <c r="S497" s="51"/>
      <c r="T497" s="51"/>
      <c r="U497" s="51"/>
      <c r="V497" s="51"/>
      <c r="W497" s="51"/>
      <c r="X497" s="51"/>
      <c r="Y497" s="51"/>
      <c r="Z497" s="51"/>
      <c r="AA497" s="51"/>
    </row>
    <row r="498" spans="1:27" ht="58.5">
      <c r="A498" s="53" t="s">
        <v>1346</v>
      </c>
      <c r="B498" s="53"/>
      <c r="C498" s="51"/>
      <c r="D498" s="51" t="s">
        <v>1347</v>
      </c>
      <c r="E498" s="51"/>
      <c r="F498" s="51"/>
      <c r="G498" s="51"/>
      <c r="H498" s="51"/>
      <c r="I498" s="51"/>
      <c r="J498" s="51"/>
      <c r="K498" s="51" t="s">
        <v>1348</v>
      </c>
      <c r="L498" s="51"/>
      <c r="M498" s="51"/>
      <c r="N498" s="51"/>
      <c r="O498" s="51"/>
      <c r="P498" s="51"/>
      <c r="Q498" s="51"/>
      <c r="R498" s="51"/>
      <c r="S498" s="51"/>
      <c r="T498" s="51"/>
      <c r="U498" s="51"/>
      <c r="V498" s="51"/>
      <c r="W498" s="51"/>
      <c r="X498" s="51"/>
      <c r="Y498" s="51"/>
      <c r="Z498" s="51"/>
      <c r="AA498" s="51"/>
    </row>
    <row r="499" spans="1:27" ht="58.5">
      <c r="A499" s="53" t="s">
        <v>1346</v>
      </c>
      <c r="B499" s="53"/>
      <c r="C499" s="51"/>
      <c r="D499" s="51" t="s">
        <v>1349</v>
      </c>
      <c r="E499" s="51"/>
      <c r="F499" s="51"/>
      <c r="G499" s="51"/>
      <c r="H499" s="51"/>
      <c r="I499" s="51"/>
      <c r="J499" s="51"/>
      <c r="K499" s="51" t="s">
        <v>1350</v>
      </c>
      <c r="L499" s="51"/>
      <c r="M499" s="51"/>
      <c r="N499" s="51"/>
      <c r="O499" s="51"/>
      <c r="P499" s="51"/>
      <c r="Q499" s="51"/>
      <c r="R499" s="51"/>
      <c r="S499" s="51"/>
      <c r="T499" s="51"/>
      <c r="U499" s="51"/>
      <c r="V499" s="51"/>
      <c r="W499" s="51"/>
      <c r="X499" s="51"/>
      <c r="Y499" s="51"/>
      <c r="Z499" s="51"/>
      <c r="AA499" s="51"/>
    </row>
    <row r="500" spans="1:27" ht="58.5">
      <c r="A500" s="53" t="s">
        <v>1351</v>
      </c>
      <c r="B500" s="53"/>
      <c r="C500" s="51"/>
      <c r="D500" s="51" t="s">
        <v>1352</v>
      </c>
      <c r="E500" s="51"/>
      <c r="F500" s="51"/>
      <c r="G500" s="51"/>
      <c r="H500" s="51"/>
      <c r="I500" s="51"/>
      <c r="J500" s="51"/>
      <c r="K500" s="51" t="s">
        <v>1353</v>
      </c>
      <c r="L500" s="51"/>
      <c r="M500" s="51"/>
      <c r="N500" s="51"/>
      <c r="O500" s="51"/>
      <c r="P500" s="51"/>
      <c r="Q500" s="51"/>
      <c r="R500" s="51"/>
      <c r="S500" s="51"/>
      <c r="T500" s="51"/>
      <c r="U500" s="51"/>
      <c r="V500" s="51"/>
      <c r="W500" s="51"/>
      <c r="X500" s="51"/>
      <c r="Y500" s="51"/>
      <c r="Z500" s="51"/>
      <c r="AA500" s="51"/>
    </row>
    <row r="501" spans="1:27" ht="116">
      <c r="A501" s="53" t="s">
        <v>1329</v>
      </c>
      <c r="B501" s="53"/>
      <c r="C501" s="51"/>
      <c r="D501" s="51" t="s">
        <v>1354</v>
      </c>
      <c r="E501" s="51"/>
      <c r="F501" s="51"/>
      <c r="G501" s="51"/>
      <c r="H501" s="51"/>
      <c r="I501" s="51"/>
      <c r="J501" s="51"/>
      <c r="K501" s="51" t="s">
        <v>1355</v>
      </c>
      <c r="L501" s="51"/>
      <c r="M501" s="51"/>
      <c r="N501" s="51"/>
      <c r="O501" s="51"/>
      <c r="P501" s="51"/>
      <c r="Q501" s="51"/>
      <c r="R501" s="51"/>
      <c r="S501" s="51"/>
      <c r="T501" s="51"/>
      <c r="U501" s="51"/>
      <c r="V501" s="51"/>
      <c r="W501" s="51"/>
      <c r="X501" s="51"/>
      <c r="Y501" s="51"/>
      <c r="Z501" s="51"/>
      <c r="AA501" s="51"/>
    </row>
    <row r="502" spans="1:27" ht="35.5">
      <c r="A502" s="53" t="s">
        <v>1346</v>
      </c>
      <c r="B502" s="53"/>
      <c r="C502" s="51"/>
      <c r="D502" s="51" t="s">
        <v>1356</v>
      </c>
      <c r="E502" s="51"/>
      <c r="F502" s="51"/>
      <c r="G502" s="51"/>
      <c r="H502" s="51"/>
      <c r="I502" s="51"/>
      <c r="J502" s="51"/>
      <c r="K502" s="51" t="s">
        <v>1357</v>
      </c>
      <c r="L502" s="51"/>
      <c r="M502" s="51"/>
      <c r="N502" s="51"/>
      <c r="O502" s="51"/>
      <c r="P502" s="51"/>
      <c r="Q502" s="51"/>
      <c r="R502" s="51"/>
      <c r="S502" s="51"/>
      <c r="T502" s="51"/>
      <c r="U502" s="51"/>
      <c r="V502" s="51"/>
      <c r="W502" s="51"/>
      <c r="X502" s="51"/>
      <c r="Y502" s="51"/>
      <c r="Z502" s="51"/>
      <c r="AA502" s="51"/>
    </row>
    <row r="503" spans="1:27" ht="93">
      <c r="A503" s="53" t="s">
        <v>1358</v>
      </c>
      <c r="B503" s="53"/>
      <c r="C503" s="51"/>
      <c r="D503" s="51" t="s">
        <v>1359</v>
      </c>
      <c r="E503" s="51"/>
      <c r="F503" s="51"/>
      <c r="G503" s="51"/>
      <c r="H503" s="51"/>
      <c r="I503" s="51"/>
      <c r="J503" s="51"/>
      <c r="K503" s="51" t="s">
        <v>1360</v>
      </c>
      <c r="L503" s="51"/>
      <c r="M503" s="51"/>
      <c r="N503" s="51"/>
      <c r="O503" s="51"/>
      <c r="P503" s="51"/>
      <c r="Q503" s="51"/>
      <c r="R503" s="51"/>
      <c r="S503" s="51"/>
      <c r="T503" s="51"/>
      <c r="U503" s="51"/>
      <c r="V503" s="51"/>
      <c r="W503" s="51"/>
      <c r="X503" s="51"/>
      <c r="Y503" s="51"/>
      <c r="Z503" s="51"/>
      <c r="AA503" s="51"/>
    </row>
    <row r="504" spans="1:27" ht="35.5">
      <c r="A504" s="53" t="s">
        <v>432</v>
      </c>
      <c r="B504" s="53"/>
      <c r="C504" s="51"/>
      <c r="D504" s="51" t="s">
        <v>1361</v>
      </c>
      <c r="E504" s="51"/>
      <c r="F504" s="51"/>
      <c r="G504" s="51"/>
      <c r="H504" s="51"/>
      <c r="I504" s="51"/>
      <c r="J504" s="51"/>
      <c r="K504" s="51" t="s">
        <v>1362</v>
      </c>
      <c r="L504" s="51"/>
      <c r="M504" s="51"/>
      <c r="N504" s="51"/>
      <c r="O504" s="51"/>
      <c r="P504" s="51"/>
      <c r="Q504" s="51"/>
      <c r="R504" s="51"/>
      <c r="S504" s="51"/>
      <c r="T504" s="51"/>
      <c r="U504" s="51"/>
      <c r="V504" s="51"/>
      <c r="W504" s="51"/>
      <c r="X504" s="51"/>
      <c r="Y504" s="51"/>
      <c r="Z504" s="51"/>
      <c r="AA504" s="51"/>
    </row>
    <row r="505" spans="1:27" ht="47">
      <c r="A505" s="53" t="s">
        <v>1358</v>
      </c>
      <c r="B505" s="53"/>
      <c r="C505" s="51"/>
      <c r="D505" s="51" t="s">
        <v>1363</v>
      </c>
      <c r="E505" s="51"/>
      <c r="F505" s="51"/>
      <c r="G505" s="51"/>
      <c r="H505" s="51"/>
      <c r="I505" s="51"/>
      <c r="J505" s="51"/>
      <c r="K505" s="51" t="s">
        <v>1364</v>
      </c>
      <c r="L505" s="51"/>
      <c r="M505" s="51"/>
      <c r="N505" s="51"/>
      <c r="O505" s="51"/>
      <c r="P505" s="51"/>
      <c r="Q505" s="51"/>
      <c r="R505" s="51"/>
      <c r="S505" s="51"/>
      <c r="T505" s="51"/>
      <c r="U505" s="51"/>
      <c r="V505" s="51"/>
      <c r="W505" s="51"/>
      <c r="X505" s="51"/>
      <c r="Y505" s="51"/>
      <c r="Z505" s="51"/>
      <c r="AA505" s="51"/>
    </row>
    <row r="506" spans="1:27" ht="35.5">
      <c r="A506" s="53" t="s">
        <v>148</v>
      </c>
      <c r="B506" s="53"/>
      <c r="C506" s="51"/>
      <c r="D506" s="51" t="s">
        <v>1365</v>
      </c>
      <c r="E506" s="51"/>
      <c r="F506" s="51"/>
      <c r="G506" s="51"/>
      <c r="H506" s="51"/>
      <c r="I506" s="51"/>
      <c r="J506" s="51"/>
      <c r="K506" s="51" t="s">
        <v>1366</v>
      </c>
      <c r="L506" s="51"/>
      <c r="M506" s="51"/>
      <c r="N506" s="51"/>
      <c r="O506" s="51"/>
      <c r="P506" s="51"/>
      <c r="Q506" s="51"/>
      <c r="R506" s="51"/>
      <c r="S506" s="51"/>
      <c r="T506" s="51"/>
      <c r="U506" s="51"/>
      <c r="V506" s="51"/>
      <c r="W506" s="51"/>
      <c r="X506" s="51"/>
      <c r="Y506" s="51"/>
      <c r="Z506" s="51"/>
      <c r="AA506" s="51"/>
    </row>
    <row r="507" spans="1:27" ht="58.5">
      <c r="A507" s="53" t="s">
        <v>432</v>
      </c>
      <c r="B507" s="53"/>
      <c r="C507" s="51"/>
      <c r="D507" s="51" t="s">
        <v>1367</v>
      </c>
      <c r="E507" s="51"/>
      <c r="F507" s="51"/>
      <c r="G507" s="51"/>
      <c r="H507" s="51"/>
      <c r="I507" s="51"/>
      <c r="J507" s="51"/>
      <c r="K507" s="51" t="s">
        <v>1368</v>
      </c>
      <c r="L507" s="51"/>
      <c r="M507" s="51"/>
      <c r="N507" s="51"/>
      <c r="O507" s="51"/>
      <c r="P507" s="51"/>
      <c r="Q507" s="51"/>
      <c r="R507" s="51"/>
      <c r="S507" s="51"/>
      <c r="T507" s="51"/>
      <c r="U507" s="51"/>
      <c r="V507" s="51"/>
      <c r="W507" s="51"/>
      <c r="X507" s="51"/>
      <c r="Y507" s="51"/>
      <c r="Z507" s="51"/>
      <c r="AA507" s="51"/>
    </row>
    <row r="508" spans="1:27" ht="35.5">
      <c r="A508" s="53" t="s">
        <v>1369</v>
      </c>
      <c r="B508" s="53"/>
      <c r="C508" s="51"/>
      <c r="D508" s="51" t="s">
        <v>1370</v>
      </c>
      <c r="E508" s="51"/>
      <c r="F508" s="51"/>
      <c r="G508" s="51"/>
      <c r="H508" s="51"/>
      <c r="I508" s="51"/>
      <c r="J508" s="51"/>
      <c r="K508" s="51" t="s">
        <v>1371</v>
      </c>
      <c r="L508" s="51"/>
      <c r="M508" s="51"/>
      <c r="N508" s="51"/>
      <c r="O508" s="51"/>
      <c r="P508" s="51"/>
      <c r="Q508" s="51"/>
      <c r="R508" s="51"/>
      <c r="S508" s="51"/>
      <c r="T508" s="51"/>
      <c r="U508" s="51"/>
      <c r="V508" s="51"/>
      <c r="W508" s="51"/>
      <c r="X508" s="51"/>
      <c r="Y508" s="51"/>
      <c r="Z508" s="51"/>
      <c r="AA508" s="51"/>
    </row>
    <row r="509" spans="1:27" ht="58.5">
      <c r="A509" s="53" t="s">
        <v>432</v>
      </c>
      <c r="B509" s="53"/>
      <c r="C509" s="51"/>
      <c r="D509" s="51" t="s">
        <v>1372</v>
      </c>
      <c r="E509" s="51"/>
      <c r="F509" s="51"/>
      <c r="G509" s="51"/>
      <c r="H509" s="51"/>
      <c r="I509" s="51"/>
      <c r="J509" s="51"/>
      <c r="K509" s="51" t="s">
        <v>1373</v>
      </c>
      <c r="L509" s="51"/>
      <c r="M509" s="51"/>
      <c r="N509" s="51"/>
      <c r="O509" s="51"/>
      <c r="P509" s="51"/>
      <c r="Q509" s="51"/>
      <c r="R509" s="51"/>
      <c r="S509" s="51"/>
      <c r="T509" s="51"/>
      <c r="U509" s="51"/>
      <c r="V509" s="51"/>
      <c r="W509" s="51"/>
      <c r="X509" s="51"/>
      <c r="Y509" s="51"/>
      <c r="Z509" s="51"/>
      <c r="AA509" s="51"/>
    </row>
    <row r="510" spans="1:27" ht="58.5">
      <c r="A510" s="53" t="s">
        <v>1374</v>
      </c>
      <c r="B510" s="53"/>
      <c r="C510" s="51"/>
      <c r="D510" s="51" t="s">
        <v>1375</v>
      </c>
      <c r="E510" s="51"/>
      <c r="F510" s="51"/>
      <c r="G510" s="51"/>
      <c r="H510" s="51"/>
      <c r="I510" s="51"/>
      <c r="J510" s="51"/>
      <c r="K510" s="51" t="s">
        <v>1376</v>
      </c>
      <c r="L510" s="51"/>
      <c r="M510" s="51"/>
      <c r="N510" s="51"/>
      <c r="O510" s="51"/>
      <c r="P510" s="51"/>
      <c r="Q510" s="51"/>
      <c r="R510" s="51"/>
      <c r="S510" s="51"/>
      <c r="T510" s="51"/>
      <c r="U510" s="51"/>
      <c r="V510" s="51"/>
      <c r="W510" s="51"/>
      <c r="X510" s="51"/>
      <c r="Y510" s="51"/>
      <c r="Z510" s="51"/>
      <c r="AA510" s="51"/>
    </row>
    <row r="511" spans="1:27" ht="81.5">
      <c r="A511" s="53" t="s">
        <v>1374</v>
      </c>
      <c r="B511" s="53"/>
      <c r="C511" s="51"/>
      <c r="D511" s="51" t="s">
        <v>1377</v>
      </c>
      <c r="E511" s="51"/>
      <c r="F511" s="51"/>
      <c r="G511" s="51"/>
      <c r="H511" s="51"/>
      <c r="I511" s="51"/>
      <c r="J511" s="51"/>
      <c r="K511" s="51" t="s">
        <v>1378</v>
      </c>
      <c r="L511" s="51"/>
      <c r="M511" s="51"/>
      <c r="N511" s="51"/>
      <c r="O511" s="51"/>
      <c r="P511" s="51"/>
      <c r="Q511" s="51"/>
      <c r="R511" s="51"/>
      <c r="S511" s="51"/>
      <c r="T511" s="51"/>
      <c r="U511" s="51"/>
      <c r="V511" s="51"/>
      <c r="W511" s="51"/>
      <c r="X511" s="51"/>
      <c r="Y511" s="51"/>
      <c r="Z511" s="51"/>
      <c r="AA511" s="51"/>
    </row>
    <row r="512" spans="1:27" ht="35.5">
      <c r="A512" s="53" t="s">
        <v>1374</v>
      </c>
      <c r="B512" s="53"/>
      <c r="C512" s="51"/>
      <c r="D512" s="51" t="s">
        <v>1379</v>
      </c>
      <c r="E512" s="51"/>
      <c r="F512" s="51"/>
      <c r="G512" s="51"/>
      <c r="H512" s="51"/>
      <c r="I512" s="51"/>
      <c r="J512" s="51"/>
      <c r="K512" s="51" t="s">
        <v>1380</v>
      </c>
      <c r="L512" s="51"/>
      <c r="M512" s="51"/>
      <c r="N512" s="51"/>
      <c r="O512" s="51"/>
      <c r="P512" s="51"/>
      <c r="Q512" s="51"/>
      <c r="R512" s="51"/>
      <c r="S512" s="51"/>
      <c r="T512" s="51"/>
      <c r="U512" s="51"/>
      <c r="V512" s="51"/>
      <c r="W512" s="51"/>
      <c r="X512" s="51"/>
      <c r="Y512" s="51"/>
      <c r="Z512" s="51"/>
      <c r="AA512" s="51"/>
    </row>
    <row r="513" spans="1:27" ht="58.5">
      <c r="A513" s="53" t="s">
        <v>1381</v>
      </c>
      <c r="B513" s="53"/>
      <c r="C513" s="51"/>
      <c r="D513" s="51" t="s">
        <v>1382</v>
      </c>
      <c r="E513" s="51"/>
      <c r="F513" s="51"/>
      <c r="G513" s="51"/>
      <c r="H513" s="51"/>
      <c r="I513" s="51"/>
      <c r="J513" s="51"/>
      <c r="K513" s="51" t="s">
        <v>1383</v>
      </c>
      <c r="L513" s="51"/>
      <c r="M513" s="51"/>
      <c r="N513" s="51"/>
      <c r="O513" s="51"/>
      <c r="P513" s="51"/>
      <c r="Q513" s="51"/>
      <c r="R513" s="51"/>
      <c r="S513" s="51"/>
      <c r="T513" s="51"/>
      <c r="U513" s="51"/>
      <c r="V513" s="51"/>
      <c r="W513" s="51"/>
      <c r="X513" s="51"/>
      <c r="Y513" s="51"/>
      <c r="Z513" s="51"/>
      <c r="AA513" s="51"/>
    </row>
    <row r="514" spans="1:27" ht="24">
      <c r="A514" s="53" t="s">
        <v>1384</v>
      </c>
      <c r="B514" s="53"/>
      <c r="C514" s="51"/>
      <c r="D514" s="51" t="s">
        <v>1385</v>
      </c>
      <c r="E514" s="51"/>
      <c r="F514" s="51"/>
      <c r="G514" s="51"/>
      <c r="H514" s="51"/>
      <c r="I514" s="51"/>
      <c r="J514" s="51"/>
      <c r="K514" s="51" t="s">
        <v>1386</v>
      </c>
      <c r="L514" s="51"/>
      <c r="M514" s="51"/>
      <c r="N514" s="51"/>
      <c r="O514" s="51"/>
      <c r="P514" s="51"/>
      <c r="Q514" s="51"/>
      <c r="R514" s="51"/>
      <c r="S514" s="51"/>
      <c r="T514" s="51"/>
      <c r="U514" s="51"/>
      <c r="V514" s="51"/>
      <c r="W514" s="51"/>
      <c r="X514" s="51"/>
      <c r="Y514" s="51"/>
      <c r="Z514" s="51"/>
      <c r="AA514" s="51"/>
    </row>
    <row r="515" spans="1:27" ht="24">
      <c r="A515" s="53" t="s">
        <v>1273</v>
      </c>
      <c r="B515" s="53"/>
      <c r="C515" s="51"/>
      <c r="D515" s="51" t="s">
        <v>1385</v>
      </c>
      <c r="E515" s="51"/>
      <c r="F515" s="51"/>
      <c r="G515" s="51"/>
      <c r="H515" s="51"/>
      <c r="I515" s="51"/>
      <c r="J515" s="51"/>
      <c r="K515" s="51" t="s">
        <v>1386</v>
      </c>
      <c r="L515" s="51"/>
      <c r="M515" s="51"/>
      <c r="N515" s="51"/>
      <c r="O515" s="51"/>
      <c r="P515" s="51"/>
      <c r="Q515" s="51"/>
      <c r="R515" s="51"/>
      <c r="S515" s="51"/>
      <c r="T515" s="51"/>
      <c r="U515" s="51"/>
      <c r="V515" s="51"/>
      <c r="W515" s="51"/>
      <c r="X515" s="51"/>
      <c r="Y515" s="51"/>
      <c r="Z515" s="51"/>
      <c r="AA515" s="51"/>
    </row>
    <row r="516" spans="1:27" ht="58.5">
      <c r="A516" s="53" t="s">
        <v>329</v>
      </c>
      <c r="B516" s="53"/>
      <c r="C516" s="51"/>
      <c r="D516" s="51" t="s">
        <v>1387</v>
      </c>
      <c r="E516" s="51"/>
      <c r="F516" s="51"/>
      <c r="G516" s="51"/>
      <c r="H516" s="51"/>
      <c r="I516" s="51"/>
      <c r="J516" s="51"/>
      <c r="K516" s="51" t="s">
        <v>1388</v>
      </c>
      <c r="L516" s="51"/>
      <c r="M516" s="51"/>
      <c r="N516" s="51"/>
      <c r="O516" s="51"/>
      <c r="P516" s="51"/>
      <c r="Q516" s="51"/>
      <c r="R516" s="51"/>
      <c r="S516" s="51"/>
      <c r="T516" s="51"/>
      <c r="U516" s="51"/>
      <c r="V516" s="51"/>
      <c r="W516" s="51"/>
      <c r="X516" s="51"/>
      <c r="Y516" s="51"/>
      <c r="Z516" s="51"/>
      <c r="AA516" s="51"/>
    </row>
    <row r="517" spans="1:27" ht="70">
      <c r="A517" s="53" t="s">
        <v>432</v>
      </c>
      <c r="B517" s="53"/>
      <c r="C517" s="51"/>
      <c r="D517" s="51" t="s">
        <v>1389</v>
      </c>
      <c r="E517" s="51"/>
      <c r="F517" s="51"/>
      <c r="G517" s="51"/>
      <c r="H517" s="51"/>
      <c r="I517" s="51"/>
      <c r="J517" s="51"/>
      <c r="K517" s="51" t="s">
        <v>1390</v>
      </c>
      <c r="L517" s="51"/>
      <c r="M517" s="51"/>
      <c r="N517" s="51"/>
      <c r="O517" s="51"/>
      <c r="P517" s="51"/>
      <c r="Q517" s="51"/>
      <c r="R517" s="51"/>
      <c r="S517" s="51"/>
      <c r="T517" s="51"/>
      <c r="U517" s="51"/>
      <c r="V517" s="51"/>
      <c r="W517" s="51"/>
      <c r="X517" s="51"/>
      <c r="Y517" s="51"/>
      <c r="Z517" s="51"/>
      <c r="AA517" s="51"/>
    </row>
    <row r="518" spans="1:27" ht="47">
      <c r="A518" s="53" t="s">
        <v>737</v>
      </c>
      <c r="B518" s="53"/>
      <c r="C518" s="51"/>
      <c r="D518" s="51" t="s">
        <v>1391</v>
      </c>
      <c r="E518" s="51"/>
      <c r="F518" s="51"/>
      <c r="G518" s="51"/>
      <c r="H518" s="51"/>
      <c r="I518" s="51"/>
      <c r="J518" s="51"/>
      <c r="K518" s="51" t="s">
        <v>1392</v>
      </c>
      <c r="L518" s="51"/>
      <c r="M518" s="51"/>
      <c r="N518" s="51"/>
      <c r="O518" s="51"/>
      <c r="P518" s="51"/>
      <c r="Q518" s="51"/>
      <c r="R518" s="51"/>
      <c r="S518" s="51"/>
      <c r="T518" s="51"/>
      <c r="U518" s="51"/>
      <c r="V518" s="51"/>
      <c r="W518" s="51"/>
      <c r="X518" s="51"/>
      <c r="Y518" s="51"/>
      <c r="Z518" s="51"/>
      <c r="AA518" s="51"/>
    </row>
    <row r="519" spans="1:27" ht="47">
      <c r="A519" s="53" t="s">
        <v>175</v>
      </c>
      <c r="B519" s="53"/>
      <c r="C519" s="51"/>
      <c r="D519" s="51" t="s">
        <v>1391</v>
      </c>
      <c r="E519" s="51"/>
      <c r="F519" s="51"/>
      <c r="G519" s="51"/>
      <c r="H519" s="51"/>
      <c r="I519" s="51"/>
      <c r="J519" s="51"/>
      <c r="K519" s="51" t="s">
        <v>1392</v>
      </c>
      <c r="L519" s="51"/>
      <c r="M519" s="51"/>
      <c r="N519" s="51"/>
      <c r="O519" s="51"/>
      <c r="P519" s="51"/>
      <c r="Q519" s="51"/>
      <c r="R519" s="51"/>
      <c r="S519" s="51"/>
      <c r="T519" s="51"/>
      <c r="U519" s="51"/>
      <c r="V519" s="51"/>
      <c r="W519" s="51"/>
      <c r="X519" s="51"/>
      <c r="Y519" s="51"/>
      <c r="Z519" s="51"/>
      <c r="AA519" s="51"/>
    </row>
    <row r="520" spans="1:27" ht="35.5">
      <c r="A520" s="53" t="s">
        <v>1393</v>
      </c>
      <c r="B520" s="53"/>
      <c r="C520" s="51"/>
      <c r="D520" s="51" t="s">
        <v>1394</v>
      </c>
      <c r="E520" s="51"/>
      <c r="F520" s="51"/>
      <c r="G520" s="51"/>
      <c r="H520" s="51"/>
      <c r="I520" s="51"/>
      <c r="J520" s="51"/>
      <c r="K520" s="51" t="s">
        <v>1395</v>
      </c>
      <c r="L520" s="51"/>
      <c r="M520" s="51"/>
      <c r="N520" s="51"/>
      <c r="O520" s="51"/>
      <c r="P520" s="51"/>
      <c r="Q520" s="51"/>
      <c r="R520" s="51"/>
      <c r="S520" s="51"/>
      <c r="T520" s="51"/>
      <c r="U520" s="51"/>
      <c r="V520" s="51"/>
      <c r="W520" s="51"/>
      <c r="X520" s="51"/>
      <c r="Y520" s="51"/>
      <c r="Z520" s="51"/>
      <c r="AA520" s="51"/>
    </row>
    <row r="521" spans="1:27" ht="35.5">
      <c r="A521" s="53" t="s">
        <v>175</v>
      </c>
      <c r="B521" s="53"/>
      <c r="C521" s="51"/>
      <c r="D521" s="51" t="s">
        <v>1396</v>
      </c>
      <c r="E521" s="51"/>
      <c r="F521" s="51"/>
      <c r="G521" s="51"/>
      <c r="H521" s="51"/>
      <c r="I521" s="51"/>
      <c r="J521" s="51"/>
      <c r="K521" s="51" t="s">
        <v>1397</v>
      </c>
      <c r="L521" s="51"/>
      <c r="M521" s="51"/>
      <c r="N521" s="51"/>
      <c r="O521" s="51"/>
      <c r="P521" s="51"/>
      <c r="Q521" s="51"/>
      <c r="R521" s="51"/>
      <c r="S521" s="51"/>
      <c r="T521" s="51"/>
      <c r="U521" s="51"/>
      <c r="V521" s="51"/>
      <c r="W521" s="51"/>
      <c r="X521" s="51"/>
      <c r="Y521" s="51"/>
      <c r="Z521" s="51"/>
      <c r="AA521" s="51"/>
    </row>
    <row r="522" spans="1:27" ht="24">
      <c r="A522" s="53" t="s">
        <v>867</v>
      </c>
      <c r="B522" s="53"/>
      <c r="C522" s="51"/>
      <c r="D522" s="51" t="s">
        <v>1398</v>
      </c>
      <c r="E522" s="51"/>
      <c r="F522" s="51"/>
      <c r="G522" s="51"/>
      <c r="H522" s="51"/>
      <c r="I522" s="51"/>
      <c r="J522" s="51"/>
      <c r="K522" s="51" t="s">
        <v>1399</v>
      </c>
      <c r="L522" s="51"/>
      <c r="M522" s="51"/>
      <c r="N522" s="51"/>
      <c r="O522" s="51"/>
      <c r="P522" s="51"/>
      <c r="Q522" s="51"/>
      <c r="R522" s="51"/>
      <c r="S522" s="51"/>
      <c r="T522" s="51"/>
      <c r="U522" s="51"/>
      <c r="V522" s="51"/>
      <c r="W522" s="51"/>
      <c r="X522" s="51"/>
      <c r="Y522" s="51"/>
      <c r="Z522" s="51"/>
      <c r="AA522" s="51"/>
    </row>
    <row r="523" spans="1:27" ht="24">
      <c r="A523" s="53" t="s">
        <v>737</v>
      </c>
      <c r="B523" s="53"/>
      <c r="C523" s="51"/>
      <c r="D523" s="51" t="s">
        <v>1398</v>
      </c>
      <c r="E523" s="51"/>
      <c r="F523" s="51"/>
      <c r="G523" s="51"/>
      <c r="H523" s="51"/>
      <c r="I523" s="51"/>
      <c r="J523" s="51"/>
      <c r="K523" s="51" t="s">
        <v>1399</v>
      </c>
      <c r="L523" s="51"/>
      <c r="M523" s="51"/>
      <c r="N523" s="51"/>
      <c r="O523" s="51"/>
      <c r="P523" s="51"/>
      <c r="Q523" s="51"/>
      <c r="R523" s="51"/>
      <c r="S523" s="51"/>
      <c r="T523" s="51"/>
      <c r="U523" s="51"/>
      <c r="V523" s="51"/>
      <c r="W523" s="51"/>
      <c r="X523" s="51"/>
      <c r="Y523" s="51"/>
      <c r="Z523" s="51"/>
      <c r="AA523" s="51"/>
    </row>
    <row r="524" spans="1:27" ht="35.5">
      <c r="A524" s="53" t="s">
        <v>144</v>
      </c>
      <c r="B524" s="53"/>
      <c r="C524" s="51"/>
      <c r="D524" s="51" t="s">
        <v>1400</v>
      </c>
      <c r="E524" s="51"/>
      <c r="F524" s="51"/>
      <c r="G524" s="51"/>
      <c r="H524" s="51"/>
      <c r="I524" s="51"/>
      <c r="J524" s="51"/>
      <c r="K524" s="51" t="s">
        <v>1401</v>
      </c>
      <c r="L524" s="51"/>
      <c r="M524" s="51"/>
      <c r="N524" s="51"/>
      <c r="O524" s="51"/>
      <c r="P524" s="51"/>
      <c r="Q524" s="51"/>
      <c r="R524" s="51"/>
      <c r="S524" s="51"/>
      <c r="T524" s="51"/>
      <c r="U524" s="51"/>
      <c r="V524" s="51"/>
      <c r="W524" s="51"/>
      <c r="X524" s="51"/>
      <c r="Y524" s="51"/>
      <c r="Z524" s="51"/>
      <c r="AA524" s="51"/>
    </row>
    <row r="525" spans="1:27" ht="24">
      <c r="A525" s="53" t="s">
        <v>432</v>
      </c>
      <c r="B525" s="53"/>
      <c r="C525" s="51"/>
      <c r="D525" s="51" t="s">
        <v>1402</v>
      </c>
      <c r="E525" s="51"/>
      <c r="F525" s="51"/>
      <c r="G525" s="51"/>
      <c r="H525" s="51"/>
      <c r="I525" s="51"/>
      <c r="J525" s="51"/>
      <c r="K525" s="51" t="s">
        <v>1403</v>
      </c>
      <c r="L525" s="51"/>
      <c r="M525" s="51"/>
      <c r="N525" s="51"/>
      <c r="O525" s="51"/>
      <c r="P525" s="51"/>
      <c r="Q525" s="51"/>
      <c r="R525" s="51"/>
      <c r="S525" s="51"/>
      <c r="T525" s="51"/>
      <c r="U525" s="51"/>
      <c r="V525" s="51"/>
      <c r="W525" s="51"/>
      <c r="X525" s="51"/>
      <c r="Y525" s="51"/>
      <c r="Z525" s="51"/>
      <c r="AA525" s="51"/>
    </row>
    <row r="526" spans="1:27" ht="35.5">
      <c r="A526" s="53" t="s">
        <v>144</v>
      </c>
      <c r="B526" s="53"/>
      <c r="C526" s="51"/>
      <c r="D526" s="51" t="s">
        <v>1404</v>
      </c>
      <c r="E526" s="51"/>
      <c r="F526" s="51"/>
      <c r="G526" s="51"/>
      <c r="H526" s="51"/>
      <c r="I526" s="51"/>
      <c r="J526" s="51"/>
      <c r="K526" s="51" t="s">
        <v>1405</v>
      </c>
      <c r="L526" s="51"/>
      <c r="M526" s="51"/>
      <c r="N526" s="51"/>
      <c r="O526" s="51"/>
      <c r="P526" s="51"/>
      <c r="Q526" s="51"/>
      <c r="R526" s="51"/>
      <c r="S526" s="51"/>
      <c r="T526" s="51"/>
      <c r="U526" s="51"/>
      <c r="V526" s="51"/>
      <c r="W526" s="51"/>
      <c r="X526" s="51"/>
      <c r="Y526" s="51"/>
      <c r="Z526" s="51"/>
      <c r="AA526" s="51"/>
    </row>
    <row r="527" spans="1:27" ht="47">
      <c r="A527" s="53" t="s">
        <v>175</v>
      </c>
      <c r="B527" s="53"/>
      <c r="C527" s="51"/>
      <c r="D527" s="51" t="s">
        <v>1406</v>
      </c>
      <c r="E527" s="51"/>
      <c r="F527" s="51"/>
      <c r="G527" s="51"/>
      <c r="H527" s="51"/>
      <c r="I527" s="51"/>
      <c r="J527" s="51"/>
      <c r="K527" s="51" t="s">
        <v>1407</v>
      </c>
      <c r="L527" s="51"/>
      <c r="M527" s="51"/>
      <c r="N527" s="51"/>
      <c r="O527" s="51"/>
      <c r="P527" s="51"/>
      <c r="Q527" s="51"/>
      <c r="R527" s="51"/>
      <c r="S527" s="51"/>
      <c r="T527" s="51"/>
      <c r="U527" s="51"/>
      <c r="V527" s="51"/>
      <c r="W527" s="51"/>
      <c r="X527" s="51"/>
      <c r="Y527" s="51"/>
      <c r="Z527" s="51"/>
      <c r="AA527" s="51"/>
    </row>
    <row r="528" spans="1:27" ht="35.5">
      <c r="A528" s="53" t="s">
        <v>1144</v>
      </c>
      <c r="B528" s="53"/>
      <c r="C528" s="51"/>
      <c r="D528" s="51" t="s">
        <v>1408</v>
      </c>
      <c r="E528" s="51"/>
      <c r="F528" s="51"/>
      <c r="G528" s="51"/>
      <c r="H528" s="51"/>
      <c r="I528" s="51"/>
      <c r="J528" s="51"/>
      <c r="K528" s="51" t="s">
        <v>1409</v>
      </c>
      <c r="L528" s="51"/>
      <c r="M528" s="51"/>
      <c r="N528" s="51"/>
      <c r="O528" s="51"/>
      <c r="P528" s="51"/>
      <c r="Q528" s="51"/>
      <c r="R528" s="51"/>
      <c r="S528" s="51"/>
      <c r="T528" s="51"/>
      <c r="U528" s="51"/>
      <c r="V528" s="51"/>
      <c r="W528" s="51"/>
      <c r="X528" s="51"/>
      <c r="Y528" s="51"/>
      <c r="Z528" s="51"/>
      <c r="AA528" s="51"/>
    </row>
    <row r="529" spans="1:27" ht="35.5">
      <c r="A529" s="53" t="s">
        <v>352</v>
      </c>
      <c r="B529" s="53"/>
      <c r="C529" s="51"/>
      <c r="D529" s="51" t="s">
        <v>1410</v>
      </c>
      <c r="E529" s="51"/>
      <c r="F529" s="51"/>
      <c r="G529" s="51"/>
      <c r="H529" s="51"/>
      <c r="I529" s="51"/>
      <c r="J529" s="51"/>
      <c r="K529" s="51" t="s">
        <v>1411</v>
      </c>
      <c r="L529" s="51"/>
      <c r="M529" s="51"/>
      <c r="N529" s="51"/>
      <c r="O529" s="51"/>
      <c r="P529" s="51"/>
      <c r="Q529" s="51"/>
      <c r="R529" s="51"/>
      <c r="S529" s="51"/>
      <c r="T529" s="51"/>
      <c r="U529" s="51"/>
      <c r="V529" s="51"/>
      <c r="W529" s="51"/>
      <c r="X529" s="51"/>
      <c r="Y529" s="51"/>
      <c r="Z529" s="51"/>
      <c r="AA529" s="51"/>
    </row>
    <row r="530" spans="1:27" ht="58.5">
      <c r="A530" s="53" t="s">
        <v>1412</v>
      </c>
      <c r="B530" s="53"/>
      <c r="C530" s="51"/>
      <c r="D530" s="51" t="s">
        <v>1413</v>
      </c>
      <c r="E530" s="51"/>
      <c r="F530" s="51"/>
      <c r="G530" s="51"/>
      <c r="H530" s="51"/>
      <c r="I530" s="51"/>
      <c r="J530" s="51"/>
      <c r="K530" s="51" t="s">
        <v>1414</v>
      </c>
      <c r="L530" s="51"/>
      <c r="M530" s="51"/>
      <c r="N530" s="51"/>
      <c r="O530" s="51"/>
      <c r="P530" s="51"/>
      <c r="Q530" s="51"/>
      <c r="R530" s="51"/>
      <c r="S530" s="51"/>
      <c r="T530" s="51"/>
      <c r="U530" s="51"/>
      <c r="V530" s="51"/>
      <c r="W530" s="51"/>
      <c r="X530" s="51"/>
      <c r="Y530" s="51"/>
      <c r="Z530" s="51"/>
      <c r="AA530" s="51"/>
    </row>
    <row r="531" spans="1:27" ht="35.5">
      <c r="A531" s="53" t="s">
        <v>403</v>
      </c>
      <c r="B531" s="53"/>
      <c r="C531" s="51"/>
      <c r="D531" s="51" t="s">
        <v>1415</v>
      </c>
      <c r="E531" s="51"/>
      <c r="F531" s="51"/>
      <c r="G531" s="51"/>
      <c r="H531" s="51"/>
      <c r="I531" s="51"/>
      <c r="J531" s="51"/>
      <c r="K531" s="51" t="s">
        <v>1416</v>
      </c>
      <c r="L531" s="51"/>
      <c r="M531" s="51"/>
      <c r="N531" s="51"/>
      <c r="O531" s="51"/>
      <c r="P531" s="51"/>
      <c r="Q531" s="51"/>
      <c r="R531" s="51"/>
      <c r="S531" s="51"/>
      <c r="T531" s="51"/>
      <c r="U531" s="51"/>
      <c r="V531" s="51"/>
      <c r="W531" s="51"/>
      <c r="X531" s="51"/>
      <c r="Y531" s="51"/>
      <c r="Z531" s="51"/>
      <c r="AA531" s="51"/>
    </row>
    <row r="532" spans="1:27" ht="24">
      <c r="A532" s="53" t="s">
        <v>1417</v>
      </c>
      <c r="B532" s="53"/>
      <c r="C532" s="51"/>
      <c r="D532" s="51" t="s">
        <v>1418</v>
      </c>
      <c r="E532" s="51"/>
      <c r="F532" s="51"/>
      <c r="G532" s="51"/>
      <c r="H532" s="51"/>
      <c r="I532" s="51"/>
      <c r="J532" s="51"/>
      <c r="K532" s="51" t="s">
        <v>1419</v>
      </c>
      <c r="L532" s="51"/>
      <c r="M532" s="51"/>
      <c r="N532" s="51"/>
      <c r="O532" s="51"/>
      <c r="P532" s="51"/>
      <c r="Q532" s="51"/>
      <c r="R532" s="51"/>
      <c r="S532" s="51"/>
      <c r="T532" s="51"/>
      <c r="U532" s="51"/>
      <c r="V532" s="51"/>
      <c r="W532" s="51"/>
      <c r="X532" s="51"/>
      <c r="Y532" s="51"/>
      <c r="Z532" s="51"/>
      <c r="AA532" s="51"/>
    </row>
    <row r="533" spans="1:27" ht="24">
      <c r="A533" s="53" t="s">
        <v>1420</v>
      </c>
      <c r="B533" s="53"/>
      <c r="C533" s="51"/>
      <c r="D533" s="51" t="s">
        <v>1418</v>
      </c>
      <c r="E533" s="51"/>
      <c r="F533" s="51"/>
      <c r="G533" s="51"/>
      <c r="H533" s="51"/>
      <c r="I533" s="51"/>
      <c r="J533" s="51"/>
      <c r="K533" s="51" t="s">
        <v>1419</v>
      </c>
      <c r="L533" s="51"/>
      <c r="M533" s="51"/>
      <c r="N533" s="51"/>
      <c r="O533" s="51"/>
      <c r="P533" s="51"/>
      <c r="Q533" s="51"/>
      <c r="R533" s="51"/>
      <c r="S533" s="51"/>
      <c r="T533" s="51"/>
      <c r="U533" s="51"/>
      <c r="V533" s="51"/>
      <c r="W533" s="51"/>
      <c r="X533" s="51"/>
      <c r="Y533" s="51"/>
      <c r="Z533" s="51"/>
      <c r="AA533" s="51"/>
    </row>
    <row r="534" spans="1:27" ht="24">
      <c r="A534" s="53" t="s">
        <v>180</v>
      </c>
      <c r="B534" s="53"/>
      <c r="C534" s="51"/>
      <c r="D534" s="51" t="s">
        <v>1421</v>
      </c>
      <c r="E534" s="51"/>
      <c r="F534" s="51"/>
      <c r="G534" s="51"/>
      <c r="H534" s="51"/>
      <c r="I534" s="51"/>
      <c r="J534" s="51"/>
      <c r="K534" s="51" t="s">
        <v>1422</v>
      </c>
      <c r="L534" s="51"/>
      <c r="M534" s="51"/>
      <c r="N534" s="51"/>
      <c r="O534" s="51"/>
      <c r="P534" s="51"/>
      <c r="Q534" s="51"/>
      <c r="R534" s="51"/>
      <c r="S534" s="51"/>
      <c r="T534" s="51"/>
      <c r="U534" s="51"/>
      <c r="V534" s="51"/>
      <c r="W534" s="51"/>
      <c r="X534" s="51"/>
      <c r="Y534" s="51"/>
      <c r="Z534" s="51"/>
      <c r="AA534" s="51"/>
    </row>
    <row r="535" spans="1:27" ht="70">
      <c r="A535" s="53" t="s">
        <v>1420</v>
      </c>
      <c r="B535" s="53"/>
      <c r="C535" s="51"/>
      <c r="D535" s="51" t="s">
        <v>1423</v>
      </c>
      <c r="E535" s="51"/>
      <c r="F535" s="51"/>
      <c r="G535" s="51"/>
      <c r="H535" s="51"/>
      <c r="I535" s="51"/>
      <c r="J535" s="51"/>
      <c r="K535" s="51" t="s">
        <v>1424</v>
      </c>
      <c r="L535" s="51"/>
      <c r="M535" s="51"/>
      <c r="N535" s="51"/>
      <c r="O535" s="51"/>
      <c r="P535" s="51"/>
      <c r="Q535" s="51"/>
      <c r="R535" s="51"/>
      <c r="S535" s="51"/>
      <c r="T535" s="51"/>
      <c r="U535" s="51"/>
      <c r="V535" s="51"/>
      <c r="W535" s="51"/>
      <c r="X535" s="51"/>
      <c r="Y535" s="51"/>
      <c r="Z535" s="51"/>
      <c r="AA535" s="51"/>
    </row>
    <row r="536" spans="1:27" ht="24">
      <c r="A536" s="53" t="s">
        <v>357</v>
      </c>
      <c r="B536" s="53"/>
      <c r="C536" s="51"/>
      <c r="D536" s="51" t="s">
        <v>1425</v>
      </c>
      <c r="E536" s="51"/>
      <c r="F536" s="51"/>
      <c r="G536" s="51"/>
      <c r="H536" s="51"/>
      <c r="I536" s="51"/>
      <c r="J536" s="51"/>
      <c r="K536" s="51" t="s">
        <v>1426</v>
      </c>
      <c r="L536" s="51"/>
      <c r="M536" s="51"/>
      <c r="N536" s="51"/>
      <c r="O536" s="51"/>
      <c r="P536" s="51"/>
      <c r="Q536" s="51"/>
      <c r="R536" s="51"/>
      <c r="S536" s="51"/>
      <c r="T536" s="51"/>
      <c r="U536" s="51"/>
      <c r="V536" s="51"/>
      <c r="W536" s="51"/>
      <c r="X536" s="51"/>
      <c r="Y536" s="51"/>
      <c r="Z536" s="51"/>
      <c r="AA536" s="51"/>
    </row>
    <row r="537" spans="1:27" ht="24">
      <c r="A537" s="53" t="s">
        <v>361</v>
      </c>
      <c r="B537" s="53"/>
      <c r="C537" s="51"/>
      <c r="D537" s="51" t="s">
        <v>1427</v>
      </c>
      <c r="E537" s="51"/>
      <c r="F537" s="51"/>
      <c r="G537" s="51"/>
      <c r="H537" s="51"/>
      <c r="I537" s="51"/>
      <c r="J537" s="51"/>
      <c r="K537" s="51" t="s">
        <v>1428</v>
      </c>
      <c r="L537" s="51"/>
      <c r="M537" s="51"/>
      <c r="N537" s="51"/>
      <c r="O537" s="51"/>
      <c r="P537" s="51"/>
      <c r="Q537" s="51"/>
      <c r="R537" s="51"/>
      <c r="S537" s="51"/>
      <c r="T537" s="51"/>
      <c r="U537" s="51"/>
      <c r="V537" s="51"/>
      <c r="W537" s="51"/>
      <c r="X537" s="51"/>
      <c r="Y537" s="51"/>
      <c r="Z537" s="51"/>
      <c r="AA537" s="51"/>
    </row>
    <row r="538" spans="1:27" ht="24">
      <c r="A538" s="53" t="s">
        <v>1144</v>
      </c>
      <c r="B538" s="53"/>
      <c r="C538" s="51"/>
      <c r="D538" s="51" t="s">
        <v>1429</v>
      </c>
      <c r="E538" s="51"/>
      <c r="F538" s="51"/>
      <c r="G538" s="51"/>
      <c r="H538" s="51"/>
      <c r="I538" s="51"/>
      <c r="J538" s="51"/>
      <c r="K538" s="51" t="s">
        <v>1430</v>
      </c>
      <c r="L538" s="51"/>
      <c r="M538" s="51"/>
      <c r="N538" s="51"/>
      <c r="O538" s="51"/>
      <c r="P538" s="51"/>
      <c r="Q538" s="51"/>
      <c r="R538" s="51"/>
      <c r="S538" s="51"/>
      <c r="T538" s="51"/>
      <c r="U538" s="51"/>
      <c r="V538" s="51"/>
      <c r="W538" s="51"/>
      <c r="X538" s="51"/>
      <c r="Y538" s="51"/>
      <c r="Z538" s="51"/>
      <c r="AA538" s="51"/>
    </row>
    <row r="539" spans="1:27" ht="24">
      <c r="A539" s="53" t="s">
        <v>1431</v>
      </c>
      <c r="B539" s="53"/>
      <c r="C539" s="51"/>
      <c r="D539" s="51" t="s">
        <v>1432</v>
      </c>
      <c r="E539" s="51"/>
      <c r="F539" s="51"/>
      <c r="G539" s="51"/>
      <c r="H539" s="51"/>
      <c r="I539" s="51"/>
      <c r="J539" s="51"/>
      <c r="K539" s="51" t="s">
        <v>1433</v>
      </c>
      <c r="L539" s="51"/>
      <c r="M539" s="51"/>
      <c r="N539" s="51"/>
      <c r="O539" s="51"/>
      <c r="P539" s="51"/>
      <c r="Q539" s="51"/>
      <c r="R539" s="51"/>
      <c r="S539" s="51"/>
      <c r="T539" s="51"/>
      <c r="U539" s="51"/>
      <c r="V539" s="51"/>
      <c r="W539" s="51"/>
      <c r="X539" s="51"/>
      <c r="Y539" s="51"/>
      <c r="Z539" s="51"/>
      <c r="AA539" s="51"/>
    </row>
    <row r="540" spans="1:27" ht="24">
      <c r="A540" s="53" t="s">
        <v>1250</v>
      </c>
      <c r="B540" s="53"/>
      <c r="C540" s="51"/>
      <c r="D540" s="51" t="s">
        <v>1434</v>
      </c>
      <c r="E540" s="51"/>
      <c r="F540" s="51"/>
      <c r="G540" s="51"/>
      <c r="H540" s="51"/>
      <c r="I540" s="51"/>
      <c r="J540" s="51"/>
      <c r="K540" s="51" t="s">
        <v>1435</v>
      </c>
      <c r="L540" s="51"/>
      <c r="M540" s="51"/>
      <c r="N540" s="51"/>
      <c r="O540" s="51"/>
      <c r="P540" s="51"/>
      <c r="Q540" s="51"/>
      <c r="R540" s="51"/>
      <c r="S540" s="51"/>
      <c r="T540" s="51"/>
      <c r="U540" s="51"/>
      <c r="V540" s="51"/>
      <c r="W540" s="51"/>
      <c r="X540" s="51"/>
      <c r="Y540" s="51"/>
      <c r="Z540" s="51"/>
      <c r="AA540" s="51"/>
    </row>
    <row r="541" spans="1:27" ht="35.5">
      <c r="A541" s="53" t="s">
        <v>184</v>
      </c>
      <c r="B541" s="53"/>
      <c r="C541" s="51"/>
      <c r="D541" s="51" t="s">
        <v>1436</v>
      </c>
      <c r="E541" s="51"/>
      <c r="F541" s="51"/>
      <c r="G541" s="51"/>
      <c r="H541" s="51"/>
      <c r="I541" s="51"/>
      <c r="J541" s="51"/>
      <c r="K541" s="51" t="s">
        <v>1437</v>
      </c>
      <c r="L541" s="51"/>
      <c r="M541" s="51"/>
      <c r="N541" s="51"/>
      <c r="O541" s="51"/>
      <c r="P541" s="51"/>
      <c r="Q541" s="51"/>
      <c r="R541" s="51"/>
      <c r="S541" s="51"/>
      <c r="T541" s="51"/>
      <c r="U541" s="51"/>
      <c r="V541" s="51"/>
      <c r="W541" s="51"/>
      <c r="X541" s="51"/>
      <c r="Y541" s="51"/>
      <c r="Z541" s="51"/>
      <c r="AA541" s="51"/>
    </row>
    <row r="542" spans="1:27" ht="47">
      <c r="A542" s="53" t="s">
        <v>1250</v>
      </c>
      <c r="B542" s="53"/>
      <c r="C542" s="51"/>
      <c r="D542" s="51" t="s">
        <v>1438</v>
      </c>
      <c r="E542" s="51"/>
      <c r="F542" s="51"/>
      <c r="G542" s="51"/>
      <c r="H542" s="51"/>
      <c r="I542" s="51"/>
      <c r="J542" s="51"/>
      <c r="K542" s="51" t="s">
        <v>1439</v>
      </c>
      <c r="L542" s="51"/>
      <c r="M542" s="51"/>
      <c r="N542" s="51"/>
      <c r="O542" s="51"/>
      <c r="P542" s="51"/>
      <c r="Q542" s="51"/>
      <c r="R542" s="51"/>
      <c r="S542" s="51"/>
      <c r="T542" s="51"/>
      <c r="U542" s="51"/>
      <c r="V542" s="51"/>
      <c r="W542" s="51"/>
      <c r="X542" s="51"/>
      <c r="Y542" s="51"/>
      <c r="Z542" s="51"/>
      <c r="AA542" s="51"/>
    </row>
    <row r="543" spans="1:27" ht="35.5">
      <c r="A543" s="53" t="s">
        <v>742</v>
      </c>
      <c r="B543" s="53"/>
      <c r="C543" s="51"/>
      <c r="D543" s="51" t="s">
        <v>1440</v>
      </c>
      <c r="E543" s="51"/>
      <c r="F543" s="51"/>
      <c r="G543" s="51"/>
      <c r="H543" s="51"/>
      <c r="I543" s="51"/>
      <c r="J543" s="51"/>
      <c r="K543" s="51" t="s">
        <v>1441</v>
      </c>
      <c r="L543" s="51"/>
      <c r="M543" s="51"/>
      <c r="N543" s="51"/>
      <c r="O543" s="51"/>
      <c r="P543" s="51"/>
      <c r="Q543" s="51"/>
      <c r="R543" s="51"/>
      <c r="S543" s="51"/>
      <c r="T543" s="51"/>
      <c r="U543" s="51"/>
      <c r="V543" s="51"/>
      <c r="W543" s="51"/>
      <c r="X543" s="51"/>
      <c r="Y543" s="51"/>
      <c r="Z543" s="51"/>
      <c r="AA543" s="51"/>
    </row>
    <row r="544" spans="1:27" ht="35.5">
      <c r="A544" s="53" t="s">
        <v>1250</v>
      </c>
      <c r="B544" s="53"/>
      <c r="C544" s="51"/>
      <c r="D544" s="51" t="s">
        <v>1440</v>
      </c>
      <c r="E544" s="51"/>
      <c r="F544" s="51"/>
      <c r="G544" s="51"/>
      <c r="H544" s="51"/>
      <c r="I544" s="51"/>
      <c r="J544" s="51"/>
      <c r="K544" s="51" t="s">
        <v>1441</v>
      </c>
      <c r="L544" s="51"/>
      <c r="M544" s="51"/>
      <c r="N544" s="51"/>
      <c r="O544" s="51"/>
      <c r="P544" s="51"/>
      <c r="Q544" s="51"/>
      <c r="R544" s="51"/>
      <c r="S544" s="51"/>
      <c r="T544" s="51"/>
      <c r="U544" s="51"/>
      <c r="V544" s="51"/>
      <c r="W544" s="51"/>
      <c r="X544" s="51"/>
      <c r="Y544" s="51"/>
      <c r="Z544" s="51"/>
      <c r="AA544" s="51"/>
    </row>
    <row r="545" spans="1:27" ht="35.5">
      <c r="A545" s="53" t="s">
        <v>184</v>
      </c>
      <c r="B545" s="53"/>
      <c r="C545" s="51"/>
      <c r="D545" s="51" t="s">
        <v>1440</v>
      </c>
      <c r="E545" s="51"/>
      <c r="F545" s="51"/>
      <c r="G545" s="51"/>
      <c r="H545" s="51"/>
      <c r="I545" s="51"/>
      <c r="J545" s="51"/>
      <c r="K545" s="51" t="s">
        <v>1441</v>
      </c>
      <c r="L545" s="51"/>
      <c r="M545" s="51"/>
      <c r="N545" s="51"/>
      <c r="O545" s="51"/>
      <c r="P545" s="51"/>
      <c r="Q545" s="51"/>
      <c r="R545" s="51"/>
      <c r="S545" s="51"/>
      <c r="T545" s="51"/>
      <c r="U545" s="51"/>
      <c r="V545" s="51"/>
      <c r="W545" s="51"/>
      <c r="X545" s="51"/>
      <c r="Y545" s="51"/>
      <c r="Z545" s="51"/>
      <c r="AA545" s="51"/>
    </row>
    <row r="546" spans="1:27" ht="24">
      <c r="A546" s="53" t="s">
        <v>1250</v>
      </c>
      <c r="B546" s="53"/>
      <c r="C546" s="51"/>
      <c r="D546" s="51" t="s">
        <v>1442</v>
      </c>
      <c r="E546" s="51"/>
      <c r="F546" s="51"/>
      <c r="G546" s="51"/>
      <c r="H546" s="51"/>
      <c r="I546" s="51"/>
      <c r="J546" s="51"/>
      <c r="K546" s="51" t="s">
        <v>1443</v>
      </c>
      <c r="L546" s="51"/>
      <c r="M546" s="51"/>
      <c r="N546" s="51"/>
      <c r="O546" s="51"/>
      <c r="P546" s="51"/>
      <c r="Q546" s="51"/>
      <c r="R546" s="51"/>
      <c r="S546" s="51"/>
      <c r="T546" s="51"/>
      <c r="U546" s="51"/>
      <c r="V546" s="51"/>
      <c r="W546" s="51"/>
      <c r="X546" s="51"/>
      <c r="Y546" s="51"/>
      <c r="Z546" s="51"/>
      <c r="AA546" s="51"/>
    </row>
    <row r="547" spans="1:27" ht="47">
      <c r="A547" s="53" t="s">
        <v>1250</v>
      </c>
      <c r="B547" s="53"/>
      <c r="C547" s="51"/>
      <c r="D547" s="51" t="s">
        <v>1444</v>
      </c>
      <c r="E547" s="51"/>
      <c r="F547" s="51"/>
      <c r="G547" s="51"/>
      <c r="H547" s="51"/>
      <c r="I547" s="51"/>
      <c r="J547" s="51"/>
      <c r="K547" s="51" t="s">
        <v>1445</v>
      </c>
      <c r="L547" s="51"/>
      <c r="M547" s="51"/>
      <c r="N547" s="51"/>
      <c r="O547" s="51"/>
      <c r="P547" s="51"/>
      <c r="Q547" s="51"/>
      <c r="R547" s="51"/>
      <c r="S547" s="51"/>
      <c r="T547" s="51"/>
      <c r="U547" s="51"/>
      <c r="V547" s="51"/>
      <c r="W547" s="51"/>
      <c r="X547" s="51"/>
      <c r="Y547" s="51"/>
      <c r="Z547" s="51"/>
      <c r="AA547" s="51"/>
    </row>
    <row r="548" spans="1:27" ht="24">
      <c r="A548" s="53" t="s">
        <v>1144</v>
      </c>
      <c r="B548" s="53"/>
      <c r="C548" s="51"/>
      <c r="D548" s="51" t="s">
        <v>1446</v>
      </c>
      <c r="E548" s="51"/>
      <c r="F548" s="51"/>
      <c r="G548" s="51"/>
      <c r="H548" s="51"/>
      <c r="I548" s="51"/>
      <c r="J548" s="51"/>
      <c r="K548" s="51" t="s">
        <v>1447</v>
      </c>
      <c r="L548" s="51"/>
      <c r="M548" s="51"/>
      <c r="N548" s="51"/>
      <c r="O548" s="51"/>
      <c r="P548" s="51"/>
      <c r="Q548" s="51"/>
      <c r="R548" s="51"/>
      <c r="S548" s="51"/>
      <c r="T548" s="51"/>
      <c r="U548" s="51"/>
      <c r="V548" s="51"/>
      <c r="W548" s="51"/>
      <c r="X548" s="51"/>
      <c r="Y548" s="51"/>
      <c r="Z548" s="51"/>
      <c r="AA548" s="51"/>
    </row>
    <row r="549" spans="1:27" ht="24">
      <c r="A549" s="53" t="s">
        <v>1250</v>
      </c>
      <c r="B549" s="53"/>
      <c r="C549" s="51"/>
      <c r="D549" s="51" t="s">
        <v>1448</v>
      </c>
      <c r="E549" s="51"/>
      <c r="F549" s="51"/>
      <c r="G549" s="51"/>
      <c r="H549" s="51"/>
      <c r="I549" s="51"/>
      <c r="J549" s="51"/>
      <c r="K549" s="51" t="s">
        <v>1449</v>
      </c>
      <c r="L549" s="51"/>
      <c r="M549" s="51"/>
      <c r="N549" s="51"/>
      <c r="O549" s="51"/>
      <c r="P549" s="51"/>
      <c r="Q549" s="51"/>
      <c r="R549" s="51"/>
      <c r="S549" s="51"/>
      <c r="T549" s="51"/>
      <c r="U549" s="51"/>
      <c r="V549" s="51"/>
      <c r="W549" s="51"/>
      <c r="X549" s="51"/>
      <c r="Y549" s="51"/>
      <c r="Z549" s="51"/>
      <c r="AA549" s="51"/>
    </row>
    <row r="550" spans="1:27" ht="24">
      <c r="A550" s="53" t="s">
        <v>742</v>
      </c>
      <c r="B550" s="53"/>
      <c r="C550" s="51"/>
      <c r="D550" s="51" t="s">
        <v>1450</v>
      </c>
      <c r="E550" s="51"/>
      <c r="F550" s="51"/>
      <c r="G550" s="51"/>
      <c r="H550" s="51"/>
      <c r="I550" s="51"/>
      <c r="J550" s="51"/>
      <c r="K550" s="51" t="s">
        <v>1452</v>
      </c>
      <c r="L550" s="51"/>
      <c r="M550" s="51"/>
      <c r="N550" s="51"/>
      <c r="O550" s="51"/>
      <c r="P550" s="51"/>
      <c r="Q550" s="51"/>
      <c r="R550" s="51"/>
      <c r="S550" s="51"/>
      <c r="T550" s="51"/>
      <c r="U550" s="51"/>
      <c r="V550" s="51"/>
      <c r="W550" s="51"/>
      <c r="X550" s="51"/>
      <c r="Y550" s="51"/>
      <c r="Z550" s="51"/>
      <c r="AA550" s="51"/>
    </row>
    <row r="551" spans="1:27" ht="35.5">
      <c r="A551" s="53" t="s">
        <v>1250</v>
      </c>
      <c r="B551" s="53"/>
      <c r="C551" s="51"/>
      <c r="D551" s="51" t="s">
        <v>1453</v>
      </c>
      <c r="E551" s="51"/>
      <c r="F551" s="51"/>
      <c r="G551" s="51"/>
      <c r="H551" s="51"/>
      <c r="I551" s="51"/>
      <c r="J551" s="51"/>
      <c r="K551" s="51" t="s">
        <v>1454</v>
      </c>
      <c r="L551" s="51"/>
      <c r="M551" s="51"/>
      <c r="N551" s="51"/>
      <c r="O551" s="51"/>
      <c r="P551" s="51"/>
      <c r="Q551" s="51"/>
      <c r="R551" s="51"/>
      <c r="S551" s="51"/>
      <c r="T551" s="51"/>
      <c r="U551" s="51"/>
      <c r="V551" s="51"/>
      <c r="W551" s="51"/>
      <c r="X551" s="51"/>
      <c r="Y551" s="51"/>
      <c r="Z551" s="51"/>
      <c r="AA551" s="51"/>
    </row>
    <row r="552" spans="1:27" ht="35.5">
      <c r="A552" s="53" t="s">
        <v>1250</v>
      </c>
      <c r="B552" s="53"/>
      <c r="C552" s="51"/>
      <c r="D552" s="51" t="s">
        <v>1455</v>
      </c>
      <c r="E552" s="51"/>
      <c r="F552" s="51"/>
      <c r="G552" s="51"/>
      <c r="H552" s="51"/>
      <c r="I552" s="51"/>
      <c r="J552" s="51"/>
      <c r="K552" s="51" t="s">
        <v>1456</v>
      </c>
      <c r="L552" s="51"/>
      <c r="M552" s="51"/>
      <c r="N552" s="51"/>
      <c r="O552" s="51"/>
      <c r="P552" s="51"/>
      <c r="Q552" s="51"/>
      <c r="R552" s="51"/>
      <c r="S552" s="51"/>
      <c r="T552" s="51"/>
      <c r="U552" s="51"/>
      <c r="V552" s="51"/>
      <c r="W552" s="51"/>
      <c r="X552" s="51"/>
      <c r="Y552" s="51"/>
      <c r="Z552" s="51"/>
      <c r="AA552" s="51"/>
    </row>
    <row r="553" spans="1:27" ht="24">
      <c r="A553" s="53" t="s">
        <v>1144</v>
      </c>
      <c r="B553" s="53"/>
      <c r="C553" s="51"/>
      <c r="D553" s="51" t="s">
        <v>1457</v>
      </c>
      <c r="E553" s="51"/>
      <c r="F553" s="51"/>
      <c r="G553" s="51"/>
      <c r="H553" s="51"/>
      <c r="I553" s="51"/>
      <c r="J553" s="51"/>
      <c r="K553" s="51" t="s">
        <v>1458</v>
      </c>
      <c r="L553" s="51"/>
      <c r="M553" s="51"/>
      <c r="N553" s="51"/>
      <c r="O553" s="51"/>
      <c r="P553" s="51"/>
      <c r="Q553" s="51"/>
      <c r="R553" s="51"/>
      <c r="S553" s="51"/>
      <c r="T553" s="51"/>
      <c r="U553" s="51"/>
      <c r="V553" s="51"/>
      <c r="W553" s="51"/>
      <c r="X553" s="51"/>
      <c r="Y553" s="51"/>
      <c r="Z553" s="51"/>
      <c r="AA553" s="51"/>
    </row>
    <row r="554" spans="1:27" ht="35.5">
      <c r="A554" s="53" t="s">
        <v>1346</v>
      </c>
      <c r="B554" s="53"/>
      <c r="C554" s="51"/>
      <c r="D554" s="51" t="s">
        <v>1459</v>
      </c>
      <c r="E554" s="51"/>
      <c r="F554" s="51"/>
      <c r="G554" s="51"/>
      <c r="H554" s="51"/>
      <c r="I554" s="51"/>
      <c r="J554" s="51"/>
      <c r="K554" s="51" t="s">
        <v>1460</v>
      </c>
      <c r="L554" s="51"/>
      <c r="M554" s="51"/>
      <c r="N554" s="51"/>
      <c r="O554" s="51"/>
      <c r="P554" s="51"/>
      <c r="Q554" s="51"/>
      <c r="R554" s="51"/>
      <c r="S554" s="51"/>
      <c r="T554" s="51"/>
      <c r="U554" s="51"/>
      <c r="V554" s="51"/>
      <c r="W554" s="51"/>
      <c r="X554" s="51"/>
      <c r="Y554" s="51"/>
      <c r="Z554" s="51"/>
      <c r="AA554" s="51"/>
    </row>
    <row r="555" spans="1:27" ht="35.5">
      <c r="A555" s="53" t="s">
        <v>184</v>
      </c>
      <c r="B555" s="53"/>
      <c r="C555" s="51"/>
      <c r="D555" s="51" t="s">
        <v>1459</v>
      </c>
      <c r="E555" s="51"/>
      <c r="F555" s="51"/>
      <c r="G555" s="51"/>
      <c r="H555" s="51"/>
      <c r="I555" s="51"/>
      <c r="J555" s="51"/>
      <c r="K555" s="51" t="s">
        <v>1460</v>
      </c>
      <c r="L555" s="51"/>
      <c r="M555" s="51"/>
      <c r="N555" s="51"/>
      <c r="O555" s="51"/>
      <c r="P555" s="51"/>
      <c r="Q555" s="51"/>
      <c r="R555" s="51"/>
      <c r="S555" s="51"/>
      <c r="T555" s="51"/>
      <c r="U555" s="51"/>
      <c r="V555" s="51"/>
      <c r="W555" s="51"/>
      <c r="X555" s="51"/>
      <c r="Y555" s="51"/>
      <c r="Z555" s="51"/>
      <c r="AA555" s="51"/>
    </row>
    <row r="556" spans="1:27" ht="47">
      <c r="A556" s="53" t="s">
        <v>184</v>
      </c>
      <c r="B556" s="53"/>
      <c r="C556" s="51"/>
      <c r="D556" s="51" t="s">
        <v>1461</v>
      </c>
      <c r="E556" s="51"/>
      <c r="F556" s="51"/>
      <c r="G556" s="51"/>
      <c r="H556" s="51"/>
      <c r="I556" s="51"/>
      <c r="J556" s="51"/>
      <c r="K556" s="51" t="s">
        <v>1462</v>
      </c>
      <c r="L556" s="51"/>
      <c r="M556" s="51"/>
      <c r="N556" s="51"/>
      <c r="O556" s="51"/>
      <c r="P556" s="51"/>
      <c r="Q556" s="51"/>
      <c r="R556" s="51"/>
      <c r="S556" s="51"/>
      <c r="T556" s="51"/>
      <c r="U556" s="51"/>
      <c r="V556" s="51"/>
      <c r="W556" s="51"/>
      <c r="X556" s="51"/>
      <c r="Y556" s="51"/>
      <c r="Z556" s="51"/>
      <c r="AA556" s="51"/>
    </row>
    <row r="557" spans="1:27" ht="58.5">
      <c r="A557" s="53" t="s">
        <v>184</v>
      </c>
      <c r="B557" s="53"/>
      <c r="C557" s="51"/>
      <c r="D557" s="51" t="s">
        <v>1463</v>
      </c>
      <c r="E557" s="51"/>
      <c r="F557" s="51"/>
      <c r="G557" s="51"/>
      <c r="H557" s="51"/>
      <c r="I557" s="51"/>
      <c r="J557" s="51"/>
      <c r="K557" s="51" t="s">
        <v>1464</v>
      </c>
      <c r="L557" s="51"/>
      <c r="M557" s="51"/>
      <c r="N557" s="51"/>
      <c r="O557" s="51"/>
      <c r="P557" s="51"/>
      <c r="Q557" s="51"/>
      <c r="R557" s="51"/>
      <c r="S557" s="51"/>
      <c r="T557" s="51"/>
      <c r="U557" s="51"/>
      <c r="V557" s="51"/>
      <c r="W557" s="51"/>
      <c r="X557" s="51"/>
      <c r="Y557" s="51"/>
      <c r="Z557" s="51"/>
      <c r="AA557" s="51"/>
    </row>
    <row r="558" spans="1:27" ht="58.5">
      <c r="A558" s="53" t="s">
        <v>1431</v>
      </c>
      <c r="B558" s="53"/>
      <c r="C558" s="51"/>
      <c r="D558" s="51" t="s">
        <v>1463</v>
      </c>
      <c r="E558" s="51"/>
      <c r="F558" s="51"/>
      <c r="G558" s="51"/>
      <c r="H558" s="51"/>
      <c r="I558" s="51"/>
      <c r="J558" s="51"/>
      <c r="K558" s="51" t="s">
        <v>1464</v>
      </c>
      <c r="L558" s="51"/>
      <c r="M558" s="51"/>
      <c r="N558" s="51"/>
      <c r="O558" s="51"/>
      <c r="P558" s="51"/>
      <c r="Q558" s="51"/>
      <c r="R558" s="51"/>
      <c r="S558" s="51"/>
      <c r="T558" s="51"/>
      <c r="U558" s="51"/>
      <c r="V558" s="51"/>
      <c r="W558" s="51"/>
      <c r="X558" s="51"/>
      <c r="Y558" s="51"/>
      <c r="Z558" s="51"/>
      <c r="AA558" s="51"/>
    </row>
    <row r="559" spans="1:27" ht="58.5">
      <c r="A559" s="53" t="s">
        <v>1346</v>
      </c>
      <c r="B559" s="53"/>
      <c r="C559" s="51"/>
      <c r="D559" s="51" t="s">
        <v>1463</v>
      </c>
      <c r="E559" s="51"/>
      <c r="F559" s="51"/>
      <c r="G559" s="51"/>
      <c r="H559" s="51"/>
      <c r="I559" s="51"/>
      <c r="J559" s="51"/>
      <c r="K559" s="51" t="s">
        <v>1464</v>
      </c>
      <c r="L559" s="51"/>
      <c r="M559" s="51"/>
      <c r="N559" s="51"/>
      <c r="O559" s="51"/>
      <c r="P559" s="51"/>
      <c r="Q559" s="51"/>
      <c r="R559" s="51"/>
      <c r="S559" s="51"/>
      <c r="T559" s="51"/>
      <c r="U559" s="51"/>
      <c r="V559" s="51"/>
      <c r="W559" s="51"/>
      <c r="X559" s="51"/>
      <c r="Y559" s="51"/>
      <c r="Z559" s="51"/>
      <c r="AA559" s="51"/>
    </row>
    <row r="560" spans="1:27" ht="24">
      <c r="A560" s="53" t="s">
        <v>1144</v>
      </c>
      <c r="B560" s="53"/>
      <c r="C560" s="51"/>
      <c r="D560" s="51" t="s">
        <v>1465</v>
      </c>
      <c r="E560" s="51"/>
      <c r="F560" s="51"/>
      <c r="G560" s="51"/>
      <c r="H560" s="51"/>
      <c r="I560" s="51"/>
      <c r="J560" s="51"/>
      <c r="K560" s="51" t="s">
        <v>1466</v>
      </c>
      <c r="L560" s="51"/>
      <c r="M560" s="51"/>
      <c r="N560" s="51"/>
      <c r="O560" s="51"/>
      <c r="P560" s="51"/>
      <c r="Q560" s="51"/>
      <c r="R560" s="51"/>
      <c r="S560" s="51"/>
      <c r="T560" s="51"/>
      <c r="U560" s="51"/>
      <c r="V560" s="51"/>
      <c r="W560" s="51"/>
      <c r="X560" s="51"/>
      <c r="Y560" s="51"/>
      <c r="Z560" s="51"/>
      <c r="AA560" s="51"/>
    </row>
    <row r="561" spans="1:27" ht="47">
      <c r="A561" s="53" t="s">
        <v>1250</v>
      </c>
      <c r="B561" s="53"/>
      <c r="C561" s="51"/>
      <c r="D561" s="51" t="s">
        <v>1467</v>
      </c>
      <c r="E561" s="51"/>
      <c r="F561" s="51"/>
      <c r="G561" s="51"/>
      <c r="H561" s="51"/>
      <c r="I561" s="51"/>
      <c r="J561" s="51"/>
      <c r="K561" s="51" t="s">
        <v>1468</v>
      </c>
      <c r="L561" s="51"/>
      <c r="M561" s="51"/>
      <c r="N561" s="51"/>
      <c r="O561" s="51"/>
      <c r="P561" s="51"/>
      <c r="Q561" s="51"/>
      <c r="R561" s="51"/>
      <c r="S561" s="51"/>
      <c r="T561" s="51"/>
      <c r="U561" s="51"/>
      <c r="V561" s="51"/>
      <c r="W561" s="51"/>
      <c r="X561" s="51"/>
      <c r="Y561" s="51"/>
      <c r="Z561" s="51"/>
      <c r="AA561" s="51"/>
    </row>
    <row r="562" spans="1:27" ht="47">
      <c r="A562" s="53" t="s">
        <v>315</v>
      </c>
      <c r="B562" s="53"/>
      <c r="C562" s="51"/>
      <c r="D562" s="51" t="s">
        <v>1469</v>
      </c>
      <c r="E562" s="51"/>
      <c r="F562" s="51"/>
      <c r="G562" s="51"/>
      <c r="H562" s="51"/>
      <c r="I562" s="51"/>
      <c r="J562" s="51"/>
      <c r="K562" s="51" t="s">
        <v>1470</v>
      </c>
      <c r="L562" s="51"/>
      <c r="M562" s="51"/>
      <c r="N562" s="51"/>
      <c r="O562" s="51"/>
      <c r="P562" s="51"/>
      <c r="Q562" s="51"/>
      <c r="R562" s="51"/>
      <c r="S562" s="51"/>
      <c r="T562" s="51"/>
      <c r="U562" s="51"/>
      <c r="V562" s="51"/>
      <c r="W562" s="51"/>
      <c r="X562" s="51"/>
      <c r="Y562" s="51"/>
      <c r="Z562" s="51"/>
      <c r="AA562" s="51"/>
    </row>
    <row r="563" spans="1:27" ht="47">
      <c r="A563" s="53" t="s">
        <v>1472</v>
      </c>
      <c r="B563" s="53"/>
      <c r="C563" s="51"/>
      <c r="D563" s="51" t="s">
        <v>1469</v>
      </c>
      <c r="E563" s="51"/>
      <c r="F563" s="51"/>
      <c r="G563" s="51"/>
      <c r="H563" s="51"/>
      <c r="I563" s="51"/>
      <c r="J563" s="51"/>
      <c r="K563" s="51" t="s">
        <v>1470</v>
      </c>
      <c r="L563" s="51"/>
      <c r="M563" s="51"/>
      <c r="N563" s="51"/>
      <c r="O563" s="51"/>
      <c r="P563" s="51"/>
      <c r="Q563" s="51"/>
      <c r="R563" s="51"/>
      <c r="S563" s="51"/>
      <c r="T563" s="51"/>
      <c r="U563" s="51"/>
      <c r="V563" s="51"/>
      <c r="W563" s="51"/>
      <c r="X563" s="51"/>
      <c r="Y563" s="51"/>
      <c r="Z563" s="51"/>
      <c r="AA563" s="51"/>
    </row>
    <row r="564" spans="1:27" ht="24">
      <c r="A564" s="53" t="s">
        <v>1473</v>
      </c>
      <c r="B564" s="53"/>
      <c r="C564" s="51"/>
      <c r="D564" s="51" t="s">
        <v>1474</v>
      </c>
      <c r="E564" s="51"/>
      <c r="F564" s="51"/>
      <c r="G564" s="51"/>
      <c r="H564" s="51"/>
      <c r="I564" s="51"/>
      <c r="J564" s="51"/>
      <c r="K564" s="51" t="s">
        <v>1475</v>
      </c>
      <c r="L564" s="51"/>
      <c r="M564" s="51"/>
      <c r="N564" s="51"/>
      <c r="O564" s="51"/>
      <c r="P564" s="51"/>
      <c r="Q564" s="51"/>
      <c r="R564" s="51"/>
      <c r="S564" s="51"/>
      <c r="T564" s="51"/>
      <c r="U564" s="51"/>
      <c r="V564" s="51"/>
      <c r="W564" s="51"/>
      <c r="X564" s="51"/>
      <c r="Y564" s="51"/>
      <c r="Z564" s="51"/>
      <c r="AA564" s="51"/>
    </row>
    <row r="565" spans="1:27" ht="24">
      <c r="A565" s="53" t="s">
        <v>1253</v>
      </c>
      <c r="B565" s="53"/>
      <c r="C565" s="51"/>
      <c r="D565" s="51" t="s">
        <v>1476</v>
      </c>
      <c r="E565" s="51"/>
      <c r="F565" s="51"/>
      <c r="G565" s="51"/>
      <c r="H565" s="51"/>
      <c r="I565" s="51"/>
      <c r="J565" s="51"/>
      <c r="K565" s="51" t="s">
        <v>1477</v>
      </c>
      <c r="L565" s="51"/>
      <c r="M565" s="51"/>
      <c r="N565" s="51"/>
      <c r="O565" s="51"/>
      <c r="P565" s="51"/>
      <c r="Q565" s="51"/>
      <c r="R565" s="51"/>
      <c r="S565" s="51"/>
      <c r="T565" s="51"/>
      <c r="U565" s="51"/>
      <c r="V565" s="51"/>
      <c r="W565" s="51"/>
      <c r="X565" s="51"/>
      <c r="Y565" s="51"/>
      <c r="Z565" s="51"/>
      <c r="AA565" s="51"/>
    </row>
    <row r="566" spans="1:27" ht="70">
      <c r="A566" s="53" t="s">
        <v>235</v>
      </c>
      <c r="B566" s="53"/>
      <c r="C566" s="51"/>
      <c r="D566" s="51" t="s">
        <v>1478</v>
      </c>
      <c r="E566" s="51"/>
      <c r="F566" s="51"/>
      <c r="G566" s="51"/>
      <c r="H566" s="51"/>
      <c r="I566" s="51"/>
      <c r="J566" s="51"/>
      <c r="K566" s="51" t="s">
        <v>1479</v>
      </c>
      <c r="L566" s="51"/>
      <c r="M566" s="51"/>
      <c r="N566" s="51"/>
      <c r="O566" s="51"/>
      <c r="P566" s="51"/>
      <c r="Q566" s="51"/>
      <c r="R566" s="51"/>
      <c r="S566" s="51"/>
      <c r="T566" s="51"/>
      <c r="U566" s="51"/>
      <c r="V566" s="51"/>
      <c r="W566" s="51"/>
      <c r="X566" s="51"/>
      <c r="Y566" s="51"/>
      <c r="Z566" s="51"/>
      <c r="AA566" s="51"/>
    </row>
    <row r="567" spans="1:27" ht="35.5">
      <c r="A567" s="53" t="s">
        <v>1144</v>
      </c>
      <c r="B567" s="53"/>
      <c r="C567" s="51"/>
      <c r="D567" s="51" t="s">
        <v>1480</v>
      </c>
      <c r="E567" s="51"/>
      <c r="F567" s="51"/>
      <c r="G567" s="51"/>
      <c r="H567" s="51"/>
      <c r="I567" s="51"/>
      <c r="J567" s="51"/>
      <c r="K567" s="51" t="s">
        <v>1481</v>
      </c>
      <c r="L567" s="51"/>
      <c r="M567" s="51"/>
      <c r="N567" s="51"/>
      <c r="O567" s="51"/>
      <c r="P567" s="51"/>
      <c r="Q567" s="51"/>
      <c r="R567" s="51"/>
      <c r="S567" s="51"/>
      <c r="T567" s="51"/>
      <c r="U567" s="51"/>
      <c r="V567" s="51"/>
      <c r="W567" s="51"/>
      <c r="X567" s="51"/>
      <c r="Y567" s="51"/>
      <c r="Z567" s="51"/>
      <c r="AA567" s="51"/>
    </row>
    <row r="568" spans="1:27" ht="35.5">
      <c r="A568" s="53" t="s">
        <v>742</v>
      </c>
      <c r="B568" s="53"/>
      <c r="C568" s="51"/>
      <c r="D568" s="51" t="s">
        <v>1482</v>
      </c>
      <c r="E568" s="51"/>
      <c r="F568" s="51"/>
      <c r="G568" s="51"/>
      <c r="H568" s="51"/>
      <c r="I568" s="51"/>
      <c r="J568" s="51"/>
      <c r="K568" s="51" t="s">
        <v>1483</v>
      </c>
      <c r="L568" s="51"/>
      <c r="M568" s="51"/>
      <c r="N568" s="51"/>
      <c r="O568" s="51"/>
      <c r="P568" s="51"/>
      <c r="Q568" s="51"/>
      <c r="R568" s="51"/>
      <c r="S568" s="51"/>
      <c r="T568" s="51"/>
      <c r="U568" s="51"/>
      <c r="V568" s="51"/>
      <c r="W568" s="51"/>
      <c r="X568" s="51"/>
      <c r="Y568" s="51"/>
      <c r="Z568" s="51"/>
      <c r="AA568" s="51"/>
    </row>
    <row r="569" spans="1:27" ht="47">
      <c r="A569" s="53" t="s">
        <v>1144</v>
      </c>
      <c r="B569" s="53"/>
      <c r="C569" s="51"/>
      <c r="D569" s="51" t="s">
        <v>1484</v>
      </c>
      <c r="E569" s="51"/>
      <c r="F569" s="51"/>
      <c r="G569" s="51"/>
      <c r="H569" s="51"/>
      <c r="I569" s="51"/>
      <c r="J569" s="51"/>
      <c r="K569" s="51" t="s">
        <v>1485</v>
      </c>
      <c r="L569" s="51"/>
      <c r="M569" s="51"/>
      <c r="N569" s="51"/>
      <c r="O569" s="51"/>
      <c r="P569" s="51"/>
      <c r="Q569" s="51"/>
      <c r="R569" s="51"/>
      <c r="S569" s="51"/>
      <c r="T569" s="51"/>
      <c r="U569" s="51"/>
      <c r="V569" s="51"/>
      <c r="W569" s="51"/>
      <c r="X569" s="51"/>
      <c r="Y569" s="51"/>
      <c r="Z569" s="51"/>
      <c r="AA569" s="51"/>
    </row>
    <row r="570" spans="1:27" ht="35.5">
      <c r="A570" s="53" t="s">
        <v>1309</v>
      </c>
      <c r="B570" s="53"/>
      <c r="C570" s="51"/>
      <c r="D570" s="51" t="s">
        <v>1486</v>
      </c>
      <c r="E570" s="51"/>
      <c r="F570" s="51"/>
      <c r="G570" s="51"/>
      <c r="H570" s="51"/>
      <c r="I570" s="51"/>
      <c r="J570" s="51"/>
      <c r="K570" s="51" t="s">
        <v>1487</v>
      </c>
      <c r="L570" s="51"/>
      <c r="M570" s="51"/>
      <c r="N570" s="51"/>
      <c r="O570" s="51"/>
      <c r="P570" s="51"/>
      <c r="Q570" s="51"/>
      <c r="R570" s="51"/>
      <c r="S570" s="51"/>
      <c r="T570" s="51"/>
      <c r="U570" s="51"/>
      <c r="V570" s="51"/>
      <c r="W570" s="51"/>
      <c r="X570" s="51"/>
      <c r="Y570" s="51"/>
      <c r="Z570" s="51"/>
      <c r="AA570" s="51"/>
    </row>
    <row r="571" spans="1:27" ht="35.5">
      <c r="A571" s="53" t="s">
        <v>1309</v>
      </c>
      <c r="B571" s="53"/>
      <c r="C571" s="51"/>
      <c r="D571" s="51" t="s">
        <v>1488</v>
      </c>
      <c r="E571" s="51"/>
      <c r="F571" s="51"/>
      <c r="G571" s="51"/>
      <c r="H571" s="51"/>
      <c r="I571" s="51"/>
      <c r="J571" s="51"/>
      <c r="K571" s="51" t="s">
        <v>1491</v>
      </c>
      <c r="L571" s="51"/>
      <c r="M571" s="51"/>
      <c r="N571" s="51"/>
      <c r="O571" s="51"/>
      <c r="P571" s="51"/>
      <c r="Q571" s="51"/>
      <c r="R571" s="51"/>
      <c r="S571" s="51"/>
      <c r="T571" s="51"/>
      <c r="U571" s="51"/>
      <c r="V571" s="51"/>
      <c r="W571" s="51"/>
      <c r="X571" s="51"/>
      <c r="Y571" s="51"/>
      <c r="Z571" s="51"/>
      <c r="AA571" s="51"/>
    </row>
    <row r="572" spans="1:27" ht="24">
      <c r="A572" s="53" t="s">
        <v>757</v>
      </c>
      <c r="B572" s="53"/>
      <c r="C572" s="51"/>
      <c r="D572" s="51" t="s">
        <v>1492</v>
      </c>
      <c r="E572" s="51"/>
      <c r="F572" s="51"/>
      <c r="G572" s="51"/>
      <c r="H572" s="51"/>
      <c r="I572" s="51"/>
      <c r="J572" s="51"/>
      <c r="K572" s="51" t="s">
        <v>1493</v>
      </c>
      <c r="L572" s="51"/>
      <c r="M572" s="51"/>
      <c r="N572" s="51"/>
      <c r="O572" s="51"/>
      <c r="P572" s="51"/>
      <c r="Q572" s="51"/>
      <c r="R572" s="51"/>
      <c r="S572" s="51"/>
      <c r="T572" s="51"/>
      <c r="U572" s="51"/>
      <c r="V572" s="51"/>
      <c r="W572" s="51"/>
      <c r="X572" s="51"/>
      <c r="Y572" s="51"/>
      <c r="Z572" s="51"/>
      <c r="AA572" s="51"/>
    </row>
    <row r="573" spans="1:27" ht="35.5">
      <c r="A573" s="53" t="s">
        <v>783</v>
      </c>
      <c r="B573" s="53"/>
      <c r="C573" s="51"/>
      <c r="D573" s="51" t="s">
        <v>1494</v>
      </c>
      <c r="E573" s="51"/>
      <c r="F573" s="51"/>
      <c r="G573" s="51"/>
      <c r="H573" s="51"/>
      <c r="I573" s="51"/>
      <c r="J573" s="51"/>
      <c r="K573" s="51" t="s">
        <v>1495</v>
      </c>
      <c r="L573" s="51"/>
      <c r="M573" s="51"/>
      <c r="N573" s="51"/>
      <c r="O573" s="51"/>
      <c r="P573" s="51"/>
      <c r="Q573" s="51"/>
      <c r="R573" s="51"/>
      <c r="S573" s="51"/>
      <c r="T573" s="51"/>
      <c r="U573" s="51"/>
      <c r="V573" s="51"/>
      <c r="W573" s="51"/>
      <c r="X573" s="51"/>
      <c r="Y573" s="51"/>
      <c r="Z573" s="51"/>
      <c r="AA573" s="51"/>
    </row>
    <row r="574" spans="1:27" ht="24">
      <c r="A574" s="53" t="s">
        <v>1309</v>
      </c>
      <c r="B574" s="53"/>
      <c r="C574" s="51"/>
      <c r="D574" s="51" t="s">
        <v>1504</v>
      </c>
      <c r="E574" s="51"/>
      <c r="F574" s="51"/>
      <c r="G574" s="51"/>
      <c r="H574" s="51"/>
      <c r="I574" s="51"/>
      <c r="J574" s="51"/>
      <c r="K574" s="51" t="s">
        <v>1506</v>
      </c>
      <c r="L574" s="51"/>
      <c r="M574" s="51"/>
      <c r="N574" s="51"/>
      <c r="O574" s="51"/>
      <c r="P574" s="51"/>
      <c r="Q574" s="51"/>
      <c r="R574" s="51"/>
      <c r="S574" s="51"/>
      <c r="T574" s="51"/>
      <c r="U574" s="51"/>
      <c r="V574" s="51"/>
      <c r="W574" s="51"/>
      <c r="X574" s="51"/>
      <c r="Y574" s="51"/>
      <c r="Z574" s="51"/>
      <c r="AA574" s="51"/>
    </row>
    <row r="575" spans="1:27" ht="70">
      <c r="A575" s="53" t="s">
        <v>655</v>
      </c>
      <c r="B575" s="53"/>
      <c r="C575" s="51"/>
      <c r="D575" s="51" t="s">
        <v>1511</v>
      </c>
      <c r="E575" s="51"/>
      <c r="F575" s="51"/>
      <c r="G575" s="51"/>
      <c r="H575" s="51"/>
      <c r="I575" s="51"/>
      <c r="J575" s="51"/>
      <c r="K575" s="51" t="s">
        <v>1512</v>
      </c>
      <c r="L575" s="51"/>
      <c r="M575" s="51"/>
      <c r="N575" s="51"/>
      <c r="O575" s="51"/>
      <c r="P575" s="51"/>
      <c r="Q575" s="51"/>
      <c r="R575" s="51"/>
      <c r="S575" s="51"/>
      <c r="T575" s="51"/>
      <c r="U575" s="51"/>
      <c r="V575" s="51"/>
      <c r="W575" s="51"/>
      <c r="X575" s="51"/>
      <c r="Y575" s="51"/>
      <c r="Z575" s="51"/>
      <c r="AA575" s="51"/>
    </row>
    <row r="576" spans="1:27" ht="35.5">
      <c r="A576" s="53" t="s">
        <v>757</v>
      </c>
      <c r="B576" s="53"/>
      <c r="C576" s="51"/>
      <c r="D576" s="51" t="s">
        <v>1513</v>
      </c>
      <c r="E576" s="51"/>
      <c r="F576" s="51"/>
      <c r="G576" s="51"/>
      <c r="H576" s="51"/>
      <c r="I576" s="51"/>
      <c r="J576" s="51"/>
      <c r="K576" s="51" t="s">
        <v>1514</v>
      </c>
      <c r="L576" s="51"/>
      <c r="M576" s="51"/>
      <c r="N576" s="51"/>
      <c r="O576" s="51"/>
      <c r="P576" s="51"/>
      <c r="Q576" s="51"/>
      <c r="R576" s="51"/>
      <c r="S576" s="51"/>
      <c r="T576" s="51"/>
      <c r="U576" s="51"/>
      <c r="V576" s="51"/>
      <c r="W576" s="51"/>
      <c r="X576" s="51"/>
      <c r="Y576" s="51"/>
      <c r="Z576" s="51"/>
      <c r="AA576" s="51"/>
    </row>
    <row r="577" spans="1:27" ht="35.5">
      <c r="A577" s="53" t="s">
        <v>112</v>
      </c>
      <c r="B577" s="53"/>
      <c r="C577" s="51"/>
      <c r="D577" s="51" t="s">
        <v>1513</v>
      </c>
      <c r="E577" s="51"/>
      <c r="F577" s="51"/>
      <c r="G577" s="51"/>
      <c r="H577" s="51"/>
      <c r="I577" s="51"/>
      <c r="J577" s="51"/>
      <c r="K577" s="51" t="s">
        <v>1514</v>
      </c>
      <c r="L577" s="51"/>
      <c r="M577" s="51"/>
      <c r="N577" s="51"/>
      <c r="O577" s="51"/>
      <c r="P577" s="51"/>
      <c r="Q577" s="51"/>
      <c r="R577" s="51"/>
      <c r="S577" s="51"/>
      <c r="T577" s="51"/>
      <c r="U577" s="51"/>
      <c r="V577" s="51"/>
      <c r="W577" s="51"/>
      <c r="X577" s="51"/>
      <c r="Y577" s="51"/>
      <c r="Z577" s="51"/>
      <c r="AA577" s="51"/>
    </row>
    <row r="578" spans="1:27" ht="35.5">
      <c r="A578" s="53" t="s">
        <v>1309</v>
      </c>
      <c r="B578" s="53"/>
      <c r="C578" s="51"/>
      <c r="D578" s="51" t="s">
        <v>1515</v>
      </c>
      <c r="E578" s="51"/>
      <c r="F578" s="51"/>
      <c r="G578" s="51"/>
      <c r="H578" s="51"/>
      <c r="I578" s="51"/>
      <c r="J578" s="51"/>
      <c r="K578" s="51" t="s">
        <v>1516</v>
      </c>
      <c r="L578" s="51"/>
      <c r="M578" s="51"/>
      <c r="N578" s="51"/>
      <c r="O578" s="51"/>
      <c r="P578" s="51"/>
      <c r="Q578" s="51"/>
      <c r="R578" s="51"/>
      <c r="S578" s="51"/>
      <c r="T578" s="51"/>
      <c r="U578" s="51"/>
      <c r="V578" s="51"/>
      <c r="W578" s="51"/>
      <c r="X578" s="51"/>
      <c r="Y578" s="51"/>
      <c r="Z578" s="51"/>
      <c r="AA578" s="51"/>
    </row>
    <row r="579" spans="1:27" ht="104.5">
      <c r="A579" s="53" t="s">
        <v>167</v>
      </c>
      <c r="B579" s="53"/>
      <c r="C579" s="51"/>
      <c r="D579" s="51" t="s">
        <v>1517</v>
      </c>
      <c r="E579" s="51"/>
      <c r="F579" s="51"/>
      <c r="G579" s="51"/>
      <c r="H579" s="51"/>
      <c r="I579" s="51"/>
      <c r="J579" s="51"/>
      <c r="K579" s="51" t="s">
        <v>1518</v>
      </c>
      <c r="L579" s="51"/>
      <c r="M579" s="51"/>
      <c r="N579" s="51"/>
      <c r="O579" s="51"/>
      <c r="P579" s="51"/>
      <c r="Q579" s="51"/>
      <c r="R579" s="51"/>
      <c r="S579" s="51"/>
      <c r="T579" s="51"/>
      <c r="U579" s="51"/>
      <c r="V579" s="51"/>
      <c r="W579" s="51"/>
      <c r="X579" s="51"/>
      <c r="Y579" s="51"/>
      <c r="Z579" s="51"/>
      <c r="AA579" s="51"/>
    </row>
    <row r="580" spans="1:27" ht="81.5">
      <c r="A580" s="53" t="s">
        <v>170</v>
      </c>
      <c r="B580" s="53"/>
      <c r="C580" s="51"/>
      <c r="D580" s="51" t="s">
        <v>1519</v>
      </c>
      <c r="E580" s="51"/>
      <c r="F580" s="51"/>
      <c r="G580" s="51"/>
      <c r="H580" s="51"/>
      <c r="I580" s="51"/>
      <c r="J580" s="51"/>
      <c r="K580" s="51" t="s">
        <v>1520</v>
      </c>
      <c r="L580" s="51"/>
      <c r="M580" s="51"/>
      <c r="N580" s="51"/>
      <c r="O580" s="51"/>
      <c r="P580" s="51"/>
      <c r="Q580" s="51"/>
      <c r="R580" s="51"/>
      <c r="S580" s="51"/>
      <c r="T580" s="51"/>
      <c r="U580" s="51"/>
      <c r="V580" s="51"/>
      <c r="W580" s="51"/>
      <c r="X580" s="51"/>
      <c r="Y580" s="51"/>
      <c r="Z580" s="51"/>
      <c r="AA580" s="51"/>
    </row>
    <row r="581" spans="1:27" ht="47">
      <c r="A581" s="53" t="s">
        <v>757</v>
      </c>
      <c r="B581" s="53"/>
      <c r="C581" s="51"/>
      <c r="D581" s="51" t="s">
        <v>1521</v>
      </c>
      <c r="E581" s="51"/>
      <c r="F581" s="51"/>
      <c r="G581" s="51"/>
      <c r="H581" s="51"/>
      <c r="I581" s="51"/>
      <c r="J581" s="51"/>
      <c r="K581" s="51" t="s">
        <v>1522</v>
      </c>
      <c r="L581" s="51"/>
      <c r="M581" s="51"/>
      <c r="N581" s="51"/>
      <c r="O581" s="51"/>
      <c r="P581" s="51"/>
      <c r="Q581" s="51"/>
      <c r="R581" s="51"/>
      <c r="S581" s="51"/>
      <c r="T581" s="51"/>
      <c r="U581" s="51"/>
      <c r="V581" s="51"/>
      <c r="W581" s="51"/>
      <c r="X581" s="51"/>
      <c r="Y581" s="51"/>
      <c r="Z581" s="51"/>
      <c r="AA581" s="51"/>
    </row>
    <row r="582" spans="1:27" ht="35.5">
      <c r="A582" s="53" t="s">
        <v>1278</v>
      </c>
      <c r="B582" s="53"/>
      <c r="C582" s="51"/>
      <c r="D582" s="51" t="s">
        <v>1523</v>
      </c>
      <c r="E582" s="51"/>
      <c r="F582" s="51"/>
      <c r="G582" s="51"/>
      <c r="H582" s="51"/>
      <c r="I582" s="51"/>
      <c r="J582" s="51"/>
      <c r="K582" s="51" t="s">
        <v>1524</v>
      </c>
      <c r="L582" s="51"/>
      <c r="M582" s="51"/>
      <c r="N582" s="51"/>
      <c r="O582" s="51"/>
      <c r="P582" s="51"/>
      <c r="Q582" s="51"/>
      <c r="R582" s="51"/>
      <c r="S582" s="51"/>
      <c r="T582" s="51"/>
      <c r="U582" s="51"/>
      <c r="V582" s="51"/>
      <c r="W582" s="51"/>
      <c r="X582" s="51"/>
      <c r="Y582" s="51"/>
      <c r="Z582" s="51"/>
      <c r="AA582" s="51"/>
    </row>
    <row r="583" spans="1:27" ht="58.5">
      <c r="A583" s="53" t="s">
        <v>1472</v>
      </c>
      <c r="B583" s="53"/>
      <c r="C583" s="51"/>
      <c r="D583" s="51" t="s">
        <v>1525</v>
      </c>
      <c r="E583" s="51"/>
      <c r="F583" s="51"/>
      <c r="G583" s="51"/>
      <c r="H583" s="51"/>
      <c r="I583" s="51"/>
      <c r="J583" s="51"/>
      <c r="K583" s="51" t="s">
        <v>1526</v>
      </c>
      <c r="L583" s="51"/>
      <c r="M583" s="51"/>
      <c r="N583" s="51"/>
      <c r="O583" s="51"/>
      <c r="P583" s="51"/>
      <c r="Q583" s="51"/>
      <c r="R583" s="51"/>
      <c r="S583" s="51"/>
      <c r="T583" s="51"/>
      <c r="U583" s="51"/>
      <c r="V583" s="51"/>
      <c r="W583" s="51"/>
      <c r="X583" s="51"/>
      <c r="Y583" s="51"/>
      <c r="Z583" s="51"/>
      <c r="AA583" s="51"/>
    </row>
    <row r="584" spans="1:27" ht="47">
      <c r="A584" s="53" t="s">
        <v>133</v>
      </c>
      <c r="B584" s="53"/>
      <c r="C584" s="51"/>
      <c r="D584" s="51" t="s">
        <v>1527</v>
      </c>
      <c r="E584" s="51"/>
      <c r="F584" s="51"/>
      <c r="G584" s="51"/>
      <c r="H584" s="51"/>
      <c r="I584" s="51"/>
      <c r="J584" s="51"/>
      <c r="K584" s="51" t="s">
        <v>1528</v>
      </c>
      <c r="L584" s="51"/>
      <c r="M584" s="51"/>
      <c r="N584" s="51"/>
      <c r="O584" s="51"/>
      <c r="P584" s="51"/>
      <c r="Q584" s="51"/>
      <c r="R584" s="51"/>
      <c r="S584" s="51"/>
      <c r="T584" s="51"/>
      <c r="U584" s="51"/>
      <c r="V584" s="51"/>
      <c r="W584" s="51"/>
      <c r="X584" s="51"/>
      <c r="Y584" s="51"/>
      <c r="Z584" s="51"/>
      <c r="AA584" s="51"/>
    </row>
    <row r="585" spans="1:27" ht="35.5">
      <c r="A585" s="53" t="s">
        <v>1529</v>
      </c>
      <c r="B585" s="53"/>
      <c r="C585" s="51"/>
      <c r="D585" s="51" t="s">
        <v>1530</v>
      </c>
      <c r="E585" s="51"/>
      <c r="F585" s="51"/>
      <c r="G585" s="51"/>
      <c r="H585" s="51"/>
      <c r="I585" s="51"/>
      <c r="J585" s="51"/>
      <c r="K585" s="51" t="s">
        <v>1533</v>
      </c>
      <c r="L585" s="51"/>
      <c r="M585" s="51"/>
      <c r="N585" s="51"/>
      <c r="O585" s="51"/>
      <c r="P585" s="51"/>
      <c r="Q585" s="51"/>
      <c r="R585" s="51"/>
      <c r="S585" s="51"/>
      <c r="T585" s="51"/>
      <c r="U585" s="51"/>
      <c r="V585" s="51"/>
      <c r="W585" s="51"/>
      <c r="X585" s="51"/>
      <c r="Y585" s="51"/>
      <c r="Z585" s="51"/>
      <c r="AA585" s="51"/>
    </row>
    <row r="586" spans="1:27" ht="35.5">
      <c r="A586" s="53" t="s">
        <v>1534</v>
      </c>
      <c r="B586" s="53"/>
      <c r="C586" s="51"/>
      <c r="D586" s="51" t="s">
        <v>1530</v>
      </c>
      <c r="E586" s="51"/>
      <c r="F586" s="51"/>
      <c r="G586" s="51"/>
      <c r="H586" s="51"/>
      <c r="I586" s="51"/>
      <c r="J586" s="51"/>
      <c r="K586" s="51" t="s">
        <v>1533</v>
      </c>
      <c r="L586" s="51"/>
      <c r="M586" s="51"/>
      <c r="N586" s="51"/>
      <c r="O586" s="51"/>
      <c r="P586" s="51"/>
      <c r="Q586" s="51"/>
      <c r="R586" s="51"/>
      <c r="S586" s="51"/>
      <c r="T586" s="51"/>
      <c r="U586" s="51"/>
      <c r="V586" s="51"/>
      <c r="W586" s="51"/>
      <c r="X586" s="51"/>
      <c r="Y586" s="51"/>
      <c r="Z586" s="51"/>
      <c r="AA586" s="51"/>
    </row>
    <row r="587" spans="1:27" ht="47">
      <c r="A587" s="53" t="s">
        <v>1534</v>
      </c>
      <c r="B587" s="53"/>
      <c r="C587" s="51"/>
      <c r="D587" s="51" t="s">
        <v>1538</v>
      </c>
      <c r="E587" s="51"/>
      <c r="F587" s="51"/>
      <c r="G587" s="51"/>
      <c r="H587" s="51"/>
      <c r="I587" s="51"/>
      <c r="J587" s="51"/>
      <c r="K587" s="51" t="s">
        <v>1539</v>
      </c>
      <c r="L587" s="51"/>
      <c r="M587" s="51"/>
      <c r="N587" s="51"/>
      <c r="O587" s="51"/>
      <c r="P587" s="51"/>
      <c r="Q587" s="51"/>
      <c r="R587" s="51"/>
      <c r="S587" s="51"/>
      <c r="T587" s="51"/>
      <c r="U587" s="51"/>
      <c r="V587" s="51"/>
      <c r="W587" s="51"/>
      <c r="X587" s="51"/>
      <c r="Y587" s="51"/>
      <c r="Z587" s="51"/>
      <c r="AA587" s="51"/>
    </row>
    <row r="588" spans="1:27" ht="162">
      <c r="A588" s="53" t="s">
        <v>411</v>
      </c>
      <c r="B588" s="53"/>
      <c r="C588" s="51"/>
      <c r="D588" s="51" t="s">
        <v>1540</v>
      </c>
      <c r="E588" s="51"/>
      <c r="F588" s="51"/>
      <c r="G588" s="51"/>
      <c r="H588" s="51"/>
      <c r="I588" s="51"/>
      <c r="J588" s="51"/>
      <c r="K588" s="51" t="s">
        <v>1541</v>
      </c>
      <c r="L588" s="51"/>
      <c r="M588" s="51"/>
      <c r="N588" s="51"/>
      <c r="O588" s="51"/>
      <c r="P588" s="51"/>
      <c r="Q588" s="51"/>
      <c r="R588" s="51"/>
      <c r="S588" s="51"/>
      <c r="T588" s="51"/>
      <c r="U588" s="51"/>
      <c r="V588" s="51"/>
      <c r="W588" s="51"/>
      <c r="X588" s="51"/>
      <c r="Y588" s="51"/>
      <c r="Z588" s="51"/>
      <c r="AA588" s="51"/>
    </row>
    <row r="589" spans="1:27" ht="47">
      <c r="A589" s="53" t="s">
        <v>1544</v>
      </c>
      <c r="B589" s="53"/>
      <c r="C589" s="51"/>
      <c r="D589" s="51" t="s">
        <v>1545</v>
      </c>
      <c r="E589" s="51"/>
      <c r="F589" s="51"/>
      <c r="G589" s="51"/>
      <c r="H589" s="51"/>
      <c r="I589" s="51"/>
      <c r="J589" s="51"/>
      <c r="K589" s="51" t="s">
        <v>1546</v>
      </c>
      <c r="L589" s="51"/>
      <c r="M589" s="51"/>
      <c r="N589" s="51"/>
      <c r="O589" s="51"/>
      <c r="P589" s="51"/>
      <c r="Q589" s="51"/>
      <c r="R589" s="51"/>
      <c r="S589" s="51"/>
      <c r="T589" s="51"/>
      <c r="U589" s="51"/>
      <c r="V589" s="51"/>
      <c r="W589" s="51"/>
      <c r="X589" s="51"/>
      <c r="Y589" s="51"/>
      <c r="Z589" s="51"/>
      <c r="AA589" s="51"/>
    </row>
    <row r="590" spans="1:27" ht="58.5">
      <c r="A590" s="53" t="s">
        <v>1529</v>
      </c>
      <c r="B590" s="53"/>
      <c r="C590" s="51"/>
      <c r="D590" s="51" t="s">
        <v>1547</v>
      </c>
      <c r="E590" s="51"/>
      <c r="F590" s="51"/>
      <c r="G590" s="51"/>
      <c r="H590" s="51"/>
      <c r="I590" s="51"/>
      <c r="J590" s="51"/>
      <c r="K590" s="51" t="s">
        <v>1548</v>
      </c>
      <c r="L590" s="51"/>
      <c r="M590" s="51"/>
      <c r="N590" s="51"/>
      <c r="O590" s="51"/>
      <c r="P590" s="51"/>
      <c r="Q590" s="51"/>
      <c r="R590" s="51"/>
      <c r="S590" s="51"/>
      <c r="T590" s="51"/>
      <c r="U590" s="51"/>
      <c r="V590" s="51"/>
      <c r="W590" s="51"/>
      <c r="X590" s="51"/>
      <c r="Y590" s="51"/>
      <c r="Z590" s="51"/>
      <c r="AA590" s="51"/>
    </row>
    <row r="591" spans="1:27" ht="58.5">
      <c r="A591" s="53" t="s">
        <v>1529</v>
      </c>
      <c r="B591" s="53"/>
      <c r="C591" s="51"/>
      <c r="D591" s="51" t="s">
        <v>1549</v>
      </c>
      <c r="E591" s="51"/>
      <c r="F591" s="51"/>
      <c r="G591" s="51"/>
      <c r="H591" s="51"/>
      <c r="I591" s="51"/>
      <c r="J591" s="51"/>
      <c r="K591" s="51" t="s">
        <v>1550</v>
      </c>
      <c r="L591" s="51"/>
      <c r="M591" s="51"/>
      <c r="N591" s="51"/>
      <c r="O591" s="51"/>
      <c r="P591" s="51"/>
      <c r="Q591" s="51"/>
      <c r="R591" s="51"/>
      <c r="S591" s="51"/>
      <c r="T591" s="51"/>
      <c r="U591" s="51"/>
      <c r="V591" s="51"/>
      <c r="W591" s="51"/>
      <c r="X591" s="51"/>
      <c r="Y591" s="51"/>
      <c r="Z591" s="51"/>
      <c r="AA591" s="51"/>
    </row>
    <row r="592" spans="1:27" ht="93">
      <c r="A592" s="53" t="s">
        <v>1551</v>
      </c>
      <c r="B592" s="53"/>
      <c r="C592" s="51"/>
      <c r="D592" s="51" t="s">
        <v>1552</v>
      </c>
      <c r="E592" s="51"/>
      <c r="F592" s="51"/>
      <c r="G592" s="51"/>
      <c r="H592" s="51"/>
      <c r="I592" s="51"/>
      <c r="J592" s="51"/>
      <c r="K592" s="51" t="s">
        <v>1553</v>
      </c>
      <c r="L592" s="51"/>
      <c r="M592" s="51"/>
      <c r="N592" s="51"/>
      <c r="O592" s="51"/>
      <c r="P592" s="51"/>
      <c r="Q592" s="51"/>
      <c r="R592" s="51"/>
      <c r="S592" s="51"/>
      <c r="T592" s="51"/>
      <c r="U592" s="51"/>
      <c r="V592" s="51"/>
      <c r="W592" s="51"/>
      <c r="X592" s="51"/>
      <c r="Y592" s="51"/>
      <c r="Z592" s="51"/>
      <c r="AA592" s="51"/>
    </row>
    <row r="593" spans="1:27" ht="58.5">
      <c r="A593" s="53" t="s">
        <v>1551</v>
      </c>
      <c r="B593" s="53"/>
      <c r="C593" s="51"/>
      <c r="D593" s="51" t="s">
        <v>1554</v>
      </c>
      <c r="E593" s="51"/>
      <c r="F593" s="51"/>
      <c r="G593" s="51"/>
      <c r="H593" s="51"/>
      <c r="I593" s="51"/>
      <c r="J593" s="51"/>
      <c r="K593" s="51" t="s">
        <v>1555</v>
      </c>
      <c r="L593" s="51"/>
      <c r="M593" s="51"/>
      <c r="N593" s="51"/>
      <c r="O593" s="51"/>
      <c r="P593" s="51"/>
      <c r="Q593" s="51"/>
      <c r="R593" s="51"/>
      <c r="S593" s="51"/>
      <c r="T593" s="51"/>
      <c r="U593" s="51"/>
      <c r="V593" s="51"/>
      <c r="W593" s="51"/>
      <c r="X593" s="51"/>
      <c r="Y593" s="51"/>
      <c r="Z593" s="51"/>
      <c r="AA593" s="51"/>
    </row>
    <row r="594" spans="1:27" ht="173.5">
      <c r="A594" s="53" t="s">
        <v>1529</v>
      </c>
      <c r="B594" s="53"/>
      <c r="C594" s="51"/>
      <c r="D594" s="51" t="s">
        <v>1556</v>
      </c>
      <c r="E594" s="51"/>
      <c r="F594" s="51"/>
      <c r="G594" s="51"/>
      <c r="H594" s="51"/>
      <c r="I594" s="51"/>
      <c r="J594" s="51"/>
      <c r="K594" s="51" t="s">
        <v>1557</v>
      </c>
      <c r="L594" s="51"/>
      <c r="M594" s="51"/>
      <c r="N594" s="51"/>
      <c r="O594" s="51"/>
      <c r="P594" s="51"/>
      <c r="Q594" s="51"/>
      <c r="R594" s="51"/>
      <c r="S594" s="51"/>
      <c r="T594" s="51"/>
      <c r="U594" s="51"/>
      <c r="V594" s="51"/>
      <c r="W594" s="51"/>
      <c r="X594" s="51"/>
      <c r="Y594" s="51"/>
      <c r="Z594" s="51"/>
      <c r="AA594" s="51"/>
    </row>
    <row r="595" spans="1:27" ht="58.5">
      <c r="A595" s="53" t="s">
        <v>1558</v>
      </c>
      <c r="B595" s="53"/>
      <c r="C595" s="51"/>
      <c r="D595" s="51" t="s">
        <v>1559</v>
      </c>
      <c r="E595" s="51"/>
      <c r="F595" s="51"/>
      <c r="G595" s="51"/>
      <c r="H595" s="51"/>
      <c r="I595" s="51"/>
      <c r="J595" s="51"/>
      <c r="K595" s="51" t="s">
        <v>1560</v>
      </c>
      <c r="L595" s="51"/>
      <c r="M595" s="51"/>
      <c r="N595" s="51"/>
      <c r="O595" s="51"/>
      <c r="P595" s="51"/>
      <c r="Q595" s="51"/>
      <c r="R595" s="51"/>
      <c r="S595" s="51"/>
      <c r="T595" s="51"/>
      <c r="U595" s="51"/>
      <c r="V595" s="51"/>
      <c r="W595" s="51"/>
      <c r="X595" s="51"/>
      <c r="Y595" s="51"/>
      <c r="Z595" s="51"/>
      <c r="AA595" s="51"/>
    </row>
    <row r="596" spans="1:27" ht="70">
      <c r="A596" s="53" t="s">
        <v>1529</v>
      </c>
      <c r="B596" s="53"/>
      <c r="C596" s="51"/>
      <c r="D596" s="51" t="s">
        <v>1561</v>
      </c>
      <c r="E596" s="51"/>
      <c r="F596" s="51"/>
      <c r="G596" s="51"/>
      <c r="H596" s="51"/>
      <c r="I596" s="51"/>
      <c r="J596" s="51"/>
      <c r="K596" s="51" t="s">
        <v>1562</v>
      </c>
      <c r="L596" s="51"/>
      <c r="M596" s="51"/>
      <c r="N596" s="51"/>
      <c r="O596" s="51"/>
      <c r="P596" s="51"/>
      <c r="Q596" s="51"/>
      <c r="R596" s="51"/>
      <c r="S596" s="51"/>
      <c r="T596" s="51"/>
      <c r="U596" s="51"/>
      <c r="V596" s="51"/>
      <c r="W596" s="51"/>
      <c r="X596" s="51"/>
      <c r="Y596" s="51"/>
      <c r="Z596" s="51"/>
      <c r="AA596" s="51"/>
    </row>
    <row r="597" spans="1:27" ht="47">
      <c r="A597" s="53" t="s">
        <v>1529</v>
      </c>
      <c r="B597" s="53"/>
      <c r="C597" s="51"/>
      <c r="D597" s="51" t="s">
        <v>1563</v>
      </c>
      <c r="E597" s="51"/>
      <c r="F597" s="51"/>
      <c r="G597" s="51"/>
      <c r="H597" s="51"/>
      <c r="I597" s="51"/>
      <c r="J597" s="51"/>
      <c r="K597" s="51" t="s">
        <v>1564</v>
      </c>
      <c r="L597" s="51"/>
      <c r="M597" s="51"/>
      <c r="N597" s="51"/>
      <c r="O597" s="51"/>
      <c r="P597" s="51"/>
      <c r="Q597" s="51"/>
      <c r="R597" s="51"/>
      <c r="S597" s="51"/>
      <c r="T597" s="51"/>
      <c r="U597" s="51"/>
      <c r="V597" s="51"/>
      <c r="W597" s="51"/>
      <c r="X597" s="51"/>
      <c r="Y597" s="51"/>
      <c r="Z597" s="51"/>
      <c r="AA597" s="51"/>
    </row>
    <row r="598" spans="1:27" ht="35.5">
      <c r="A598" s="53" t="s">
        <v>144</v>
      </c>
      <c r="B598" s="53"/>
      <c r="C598" s="51"/>
      <c r="D598" s="51" t="s">
        <v>1565</v>
      </c>
      <c r="E598" s="51"/>
      <c r="F598" s="51"/>
      <c r="G598" s="51"/>
      <c r="H598" s="51"/>
      <c r="I598" s="51"/>
      <c r="J598" s="51"/>
      <c r="K598" s="51" t="s">
        <v>1566</v>
      </c>
      <c r="L598" s="51"/>
      <c r="M598" s="51"/>
      <c r="N598" s="51"/>
      <c r="O598" s="51"/>
      <c r="P598" s="51"/>
      <c r="Q598" s="51"/>
      <c r="R598" s="51"/>
      <c r="S598" s="51"/>
      <c r="T598" s="51"/>
      <c r="U598" s="51"/>
      <c r="V598" s="51"/>
      <c r="W598" s="51"/>
      <c r="X598" s="51"/>
      <c r="Y598" s="51"/>
      <c r="Z598" s="51"/>
      <c r="AA598" s="51"/>
    </row>
    <row r="599" spans="1:27" ht="47">
      <c r="A599" s="53" t="s">
        <v>1567</v>
      </c>
      <c r="B599" s="53"/>
      <c r="C599" s="51"/>
      <c r="D599" s="51" t="s">
        <v>1568</v>
      </c>
      <c r="E599" s="51"/>
      <c r="F599" s="51"/>
      <c r="G599" s="51"/>
      <c r="H599" s="51"/>
      <c r="I599" s="51"/>
      <c r="J599" s="51"/>
      <c r="K599" s="51" t="s">
        <v>1569</v>
      </c>
      <c r="L599" s="51"/>
      <c r="M599" s="51"/>
      <c r="N599" s="51"/>
      <c r="O599" s="51"/>
      <c r="P599" s="51"/>
      <c r="Q599" s="51"/>
      <c r="R599" s="51"/>
      <c r="S599" s="51"/>
      <c r="T599" s="51"/>
      <c r="U599" s="51"/>
      <c r="V599" s="51"/>
      <c r="W599" s="51"/>
      <c r="X599" s="51"/>
      <c r="Y599" s="51"/>
      <c r="Z599" s="51"/>
      <c r="AA599" s="51"/>
    </row>
    <row r="600" spans="1:27" ht="35.5">
      <c r="A600" s="53" t="s">
        <v>1567</v>
      </c>
      <c r="B600" s="53"/>
      <c r="C600" s="51"/>
      <c r="D600" s="51" t="s">
        <v>1570</v>
      </c>
      <c r="E600" s="51"/>
      <c r="F600" s="51"/>
      <c r="G600" s="51"/>
      <c r="H600" s="51"/>
      <c r="I600" s="51"/>
      <c r="J600" s="51"/>
      <c r="K600" s="51" t="s">
        <v>1571</v>
      </c>
      <c r="L600" s="51"/>
      <c r="M600" s="51"/>
      <c r="N600" s="51"/>
      <c r="O600" s="51"/>
      <c r="P600" s="51"/>
      <c r="Q600" s="51"/>
      <c r="R600" s="51"/>
      <c r="S600" s="51"/>
      <c r="T600" s="51"/>
      <c r="U600" s="51"/>
      <c r="V600" s="51"/>
      <c r="W600" s="51"/>
      <c r="X600" s="51"/>
      <c r="Y600" s="51"/>
      <c r="Z600" s="51"/>
      <c r="AA600" s="51"/>
    </row>
    <row r="601" spans="1:27" ht="58.5">
      <c r="A601" s="53" t="s">
        <v>1567</v>
      </c>
      <c r="B601" s="53"/>
      <c r="C601" s="51"/>
      <c r="D601" s="51" t="s">
        <v>1572</v>
      </c>
      <c r="E601" s="51"/>
      <c r="F601" s="51"/>
      <c r="G601" s="51"/>
      <c r="H601" s="51"/>
      <c r="I601" s="51"/>
      <c r="J601" s="51"/>
      <c r="K601" s="51" t="s">
        <v>1573</v>
      </c>
      <c r="L601" s="51"/>
      <c r="M601" s="51"/>
      <c r="N601" s="51"/>
      <c r="O601" s="51"/>
      <c r="P601" s="51"/>
      <c r="Q601" s="51"/>
      <c r="R601" s="51"/>
      <c r="S601" s="51"/>
      <c r="T601" s="51"/>
      <c r="U601" s="51"/>
      <c r="V601" s="51"/>
      <c r="W601" s="51"/>
      <c r="X601" s="51"/>
      <c r="Y601" s="51"/>
      <c r="Z601" s="51"/>
      <c r="AA601" s="51"/>
    </row>
    <row r="602" spans="1:27" ht="35.5">
      <c r="A602" s="53" t="s">
        <v>783</v>
      </c>
      <c r="B602" s="53"/>
      <c r="C602" s="51"/>
      <c r="D602" s="51" t="s">
        <v>1574</v>
      </c>
      <c r="E602" s="51"/>
      <c r="F602" s="51"/>
      <c r="G602" s="51"/>
      <c r="H602" s="51"/>
      <c r="I602" s="51"/>
      <c r="J602" s="51"/>
      <c r="K602" s="51" t="s">
        <v>1575</v>
      </c>
      <c r="L602" s="51"/>
      <c r="M602" s="51"/>
      <c r="N602" s="51"/>
      <c r="O602" s="51"/>
      <c r="P602" s="51"/>
      <c r="Q602" s="51"/>
      <c r="R602" s="51"/>
      <c r="S602" s="51"/>
      <c r="T602" s="51"/>
      <c r="U602" s="51"/>
      <c r="V602" s="51"/>
      <c r="W602" s="51"/>
      <c r="X602" s="51"/>
      <c r="Y602" s="51"/>
      <c r="Z602" s="51"/>
      <c r="AA602" s="51"/>
    </row>
    <row r="603" spans="1:27" ht="70">
      <c r="A603" s="53" t="s">
        <v>1567</v>
      </c>
      <c r="B603" s="53"/>
      <c r="C603" s="51"/>
      <c r="D603" s="51" t="s">
        <v>1576</v>
      </c>
      <c r="E603" s="51"/>
      <c r="F603" s="51"/>
      <c r="G603" s="51"/>
      <c r="H603" s="51"/>
      <c r="I603" s="51"/>
      <c r="J603" s="51"/>
      <c r="K603" s="51" t="s">
        <v>1577</v>
      </c>
      <c r="L603" s="51"/>
      <c r="M603" s="51"/>
      <c r="N603" s="51"/>
      <c r="O603" s="51"/>
      <c r="P603" s="51"/>
      <c r="Q603" s="51"/>
      <c r="R603" s="51"/>
      <c r="S603" s="51"/>
      <c r="T603" s="51"/>
      <c r="U603" s="51"/>
      <c r="V603" s="51"/>
      <c r="W603" s="51"/>
      <c r="X603" s="51"/>
      <c r="Y603" s="51"/>
      <c r="Z603" s="51"/>
      <c r="AA603" s="51"/>
    </row>
    <row r="604" spans="1:27" ht="24">
      <c r="A604" s="53" t="s">
        <v>1567</v>
      </c>
      <c r="B604" s="53"/>
      <c r="C604" s="51"/>
      <c r="D604" s="51" t="s">
        <v>1578</v>
      </c>
      <c r="E604" s="51"/>
      <c r="F604" s="51"/>
      <c r="G604" s="51"/>
      <c r="H604" s="51"/>
      <c r="I604" s="51"/>
      <c r="J604" s="51"/>
      <c r="K604" s="51" t="s">
        <v>1579</v>
      </c>
      <c r="L604" s="51"/>
      <c r="M604" s="51"/>
      <c r="N604" s="51"/>
      <c r="O604" s="51"/>
      <c r="P604" s="51"/>
      <c r="Q604" s="51"/>
      <c r="R604" s="51"/>
      <c r="S604" s="51"/>
      <c r="T604" s="51"/>
      <c r="U604" s="51"/>
      <c r="V604" s="51"/>
      <c r="W604" s="51"/>
      <c r="X604" s="51"/>
      <c r="Y604" s="51"/>
      <c r="Z604" s="51"/>
      <c r="AA604" s="51"/>
    </row>
    <row r="605" spans="1:27" ht="24">
      <c r="A605" s="53" t="s">
        <v>403</v>
      </c>
      <c r="B605" s="53"/>
      <c r="C605" s="51"/>
      <c r="D605" s="51" t="s">
        <v>1580</v>
      </c>
      <c r="E605" s="51"/>
      <c r="F605" s="51"/>
      <c r="G605" s="51"/>
      <c r="H605" s="51"/>
      <c r="I605" s="51"/>
      <c r="J605" s="51"/>
      <c r="K605" s="51" t="s">
        <v>1581</v>
      </c>
      <c r="L605" s="51"/>
      <c r="M605" s="51"/>
      <c r="N605" s="51"/>
      <c r="O605" s="51"/>
      <c r="P605" s="51"/>
      <c r="Q605" s="51"/>
      <c r="R605" s="51"/>
      <c r="S605" s="51"/>
      <c r="T605" s="51"/>
      <c r="U605" s="51"/>
      <c r="V605" s="51"/>
      <c r="W605" s="51"/>
      <c r="X605" s="51"/>
      <c r="Y605" s="51"/>
      <c r="Z605" s="51"/>
      <c r="AA605" s="51"/>
    </row>
    <row r="606" spans="1:27" ht="47">
      <c r="A606" s="53" t="s">
        <v>403</v>
      </c>
      <c r="B606" s="53"/>
      <c r="C606" s="51"/>
      <c r="D606" s="51" t="s">
        <v>1582</v>
      </c>
      <c r="E606" s="51"/>
      <c r="F606" s="51"/>
      <c r="G606" s="51"/>
      <c r="H606" s="51"/>
      <c r="I606" s="51"/>
      <c r="J606" s="51"/>
      <c r="K606" s="51" t="s">
        <v>1583</v>
      </c>
      <c r="L606" s="51"/>
      <c r="M606" s="51"/>
      <c r="N606" s="51"/>
      <c r="O606" s="51"/>
      <c r="P606" s="51"/>
      <c r="Q606" s="51"/>
      <c r="R606" s="51"/>
      <c r="S606" s="51"/>
      <c r="T606" s="51"/>
      <c r="U606" s="51"/>
      <c r="V606" s="51"/>
      <c r="W606" s="51"/>
      <c r="X606" s="51"/>
      <c r="Y606" s="51"/>
      <c r="Z606" s="51"/>
      <c r="AA606" s="51"/>
    </row>
    <row r="607" spans="1:27" ht="47">
      <c r="A607" s="53" t="s">
        <v>403</v>
      </c>
      <c r="B607" s="53"/>
      <c r="C607" s="51"/>
      <c r="D607" s="51" t="s">
        <v>1584</v>
      </c>
      <c r="E607" s="51"/>
      <c r="F607" s="51"/>
      <c r="G607" s="51"/>
      <c r="H607" s="51"/>
      <c r="I607" s="51"/>
      <c r="J607" s="51"/>
      <c r="K607" s="51" t="s">
        <v>1585</v>
      </c>
      <c r="L607" s="51"/>
      <c r="M607" s="51"/>
      <c r="N607" s="51"/>
      <c r="O607" s="51"/>
      <c r="P607" s="51"/>
      <c r="Q607" s="51"/>
      <c r="R607" s="51"/>
      <c r="S607" s="51"/>
      <c r="T607" s="51"/>
      <c r="U607" s="51"/>
      <c r="V607" s="51"/>
      <c r="W607" s="51"/>
      <c r="X607" s="51"/>
      <c r="Y607" s="51"/>
      <c r="Z607" s="51"/>
      <c r="AA607" s="51"/>
    </row>
    <row r="608" spans="1:27" ht="35.5">
      <c r="A608" s="53" t="s">
        <v>403</v>
      </c>
      <c r="B608" s="53"/>
      <c r="C608" s="51"/>
      <c r="D608" s="51" t="s">
        <v>1586</v>
      </c>
      <c r="E608" s="51"/>
      <c r="F608" s="51"/>
      <c r="G608" s="51"/>
      <c r="H608" s="51"/>
      <c r="I608" s="51"/>
      <c r="J608" s="51"/>
      <c r="K608" s="51" t="s">
        <v>1587</v>
      </c>
      <c r="L608" s="51"/>
      <c r="M608" s="51"/>
      <c r="N608" s="51"/>
      <c r="O608" s="51"/>
      <c r="P608" s="51"/>
      <c r="Q608" s="51"/>
      <c r="R608" s="51"/>
      <c r="S608" s="51"/>
      <c r="T608" s="51"/>
      <c r="U608" s="51"/>
      <c r="V608" s="51"/>
      <c r="W608" s="51"/>
      <c r="X608" s="51"/>
      <c r="Y608" s="51"/>
      <c r="Z608" s="51"/>
      <c r="AA608" s="51"/>
    </row>
    <row r="609" spans="1:27" ht="47">
      <c r="A609" s="53" t="s">
        <v>403</v>
      </c>
      <c r="B609" s="53"/>
      <c r="C609" s="51"/>
      <c r="D609" s="51" t="s">
        <v>1588</v>
      </c>
      <c r="E609" s="51"/>
      <c r="F609" s="51"/>
      <c r="G609" s="51"/>
      <c r="H609" s="51"/>
      <c r="I609" s="51"/>
      <c r="J609" s="51"/>
      <c r="K609" s="51" t="s">
        <v>1589</v>
      </c>
      <c r="L609" s="51"/>
      <c r="M609" s="51"/>
      <c r="N609" s="51"/>
      <c r="O609" s="51"/>
      <c r="P609" s="51"/>
      <c r="Q609" s="51"/>
      <c r="R609" s="51"/>
      <c r="S609" s="51"/>
      <c r="T609" s="51"/>
      <c r="U609" s="51"/>
      <c r="V609" s="51"/>
      <c r="W609" s="51"/>
      <c r="X609" s="51"/>
      <c r="Y609" s="51"/>
      <c r="Z609" s="51"/>
      <c r="AA609" s="51"/>
    </row>
    <row r="610" spans="1:27" ht="24">
      <c r="A610" s="53" t="s">
        <v>403</v>
      </c>
      <c r="B610" s="53"/>
      <c r="C610" s="51"/>
      <c r="D610" s="51" t="s">
        <v>1590</v>
      </c>
      <c r="E610" s="51"/>
      <c r="F610" s="51"/>
      <c r="G610" s="51"/>
      <c r="H610" s="51"/>
      <c r="I610" s="51"/>
      <c r="J610" s="51"/>
      <c r="K610" s="51" t="s">
        <v>1591</v>
      </c>
      <c r="L610" s="51"/>
      <c r="M610" s="51"/>
      <c r="N610" s="51"/>
      <c r="O610" s="51"/>
      <c r="P610" s="51"/>
      <c r="Q610" s="51"/>
      <c r="R610" s="51"/>
      <c r="S610" s="51"/>
      <c r="T610" s="51"/>
      <c r="U610" s="51"/>
      <c r="V610" s="51"/>
      <c r="W610" s="51"/>
      <c r="X610" s="51"/>
      <c r="Y610" s="51"/>
      <c r="Z610" s="51"/>
      <c r="AA610" s="51"/>
    </row>
    <row r="611" spans="1:27" ht="58.5">
      <c r="A611" s="53" t="s">
        <v>403</v>
      </c>
      <c r="B611" s="53"/>
      <c r="C611" s="51"/>
      <c r="D611" s="51" t="s">
        <v>1592</v>
      </c>
      <c r="E611" s="51"/>
      <c r="F611" s="51"/>
      <c r="G611" s="51"/>
      <c r="H611" s="51"/>
      <c r="I611" s="51"/>
      <c r="J611" s="51"/>
      <c r="K611" s="51" t="s">
        <v>1593</v>
      </c>
      <c r="L611" s="51"/>
      <c r="M611" s="51"/>
      <c r="N611" s="51"/>
      <c r="O611" s="51"/>
      <c r="P611" s="51"/>
      <c r="Q611" s="51"/>
      <c r="R611" s="51"/>
      <c r="S611" s="51"/>
      <c r="T611" s="51"/>
      <c r="U611" s="51"/>
      <c r="V611" s="51"/>
      <c r="W611" s="51"/>
      <c r="X611" s="51"/>
      <c r="Y611" s="51"/>
      <c r="Z611" s="51"/>
      <c r="AA611" s="51"/>
    </row>
    <row r="612" spans="1:27" ht="24">
      <c r="A612" s="53" t="s">
        <v>403</v>
      </c>
      <c r="B612" s="53"/>
      <c r="C612" s="51"/>
      <c r="D612" s="51" t="s">
        <v>1594</v>
      </c>
      <c r="E612" s="51"/>
      <c r="F612" s="51"/>
      <c r="G612" s="51"/>
      <c r="H612" s="51"/>
      <c r="I612" s="51"/>
      <c r="J612" s="51"/>
      <c r="K612" s="51" t="s">
        <v>1595</v>
      </c>
      <c r="L612" s="51"/>
      <c r="M612" s="51"/>
      <c r="N612" s="51"/>
      <c r="O612" s="51"/>
      <c r="P612" s="51"/>
      <c r="Q612" s="51"/>
      <c r="R612" s="51"/>
      <c r="S612" s="51"/>
      <c r="T612" s="51"/>
      <c r="U612" s="51"/>
      <c r="V612" s="51"/>
      <c r="W612" s="51"/>
      <c r="X612" s="51"/>
      <c r="Y612" s="51"/>
      <c r="Z612" s="51"/>
      <c r="AA612" s="51"/>
    </row>
    <row r="613" spans="1:27" ht="47">
      <c r="A613" s="53" t="s">
        <v>1309</v>
      </c>
      <c r="B613" s="53"/>
      <c r="C613" s="51"/>
      <c r="D613" s="51" t="s">
        <v>1596</v>
      </c>
      <c r="E613" s="51"/>
      <c r="F613" s="51"/>
      <c r="G613" s="51"/>
      <c r="H613" s="51"/>
      <c r="I613" s="51"/>
      <c r="J613" s="51"/>
      <c r="K613" s="51" t="s">
        <v>1597</v>
      </c>
      <c r="L613" s="51"/>
      <c r="M613" s="51"/>
      <c r="N613" s="51"/>
      <c r="O613" s="51"/>
      <c r="P613" s="51"/>
      <c r="Q613" s="51"/>
      <c r="R613" s="51"/>
      <c r="S613" s="51"/>
      <c r="T613" s="51"/>
      <c r="U613" s="51"/>
      <c r="V613" s="51"/>
      <c r="W613" s="51"/>
      <c r="X613" s="51"/>
      <c r="Y613" s="51"/>
      <c r="Z613" s="51"/>
      <c r="AA613" s="51"/>
    </row>
    <row r="614" spans="1:27" ht="47">
      <c r="A614" s="53" t="s">
        <v>1309</v>
      </c>
      <c r="B614" s="53"/>
      <c r="C614" s="51"/>
      <c r="D614" s="51" t="s">
        <v>1598</v>
      </c>
      <c r="E614" s="51"/>
      <c r="F614" s="51"/>
      <c r="G614" s="51"/>
      <c r="H614" s="51"/>
      <c r="I614" s="51"/>
      <c r="J614" s="51"/>
      <c r="K614" s="51" t="s">
        <v>1599</v>
      </c>
      <c r="L614" s="51"/>
      <c r="M614" s="51"/>
      <c r="N614" s="51"/>
      <c r="O614" s="51"/>
      <c r="P614" s="51"/>
      <c r="Q614" s="51"/>
      <c r="R614" s="51"/>
      <c r="S614" s="51"/>
      <c r="T614" s="51"/>
      <c r="U614" s="51"/>
      <c r="V614" s="51"/>
      <c r="W614" s="51"/>
      <c r="X614" s="51"/>
      <c r="Y614" s="51"/>
      <c r="Z614" s="51"/>
      <c r="AA614" s="51"/>
    </row>
    <row r="615" spans="1:27" ht="35.5">
      <c r="A615" s="53" t="s">
        <v>757</v>
      </c>
      <c r="B615" s="53"/>
      <c r="C615" s="51"/>
      <c r="D615" s="51" t="s">
        <v>1600</v>
      </c>
      <c r="E615" s="51"/>
      <c r="F615" s="51"/>
      <c r="G615" s="51"/>
      <c r="H615" s="51"/>
      <c r="I615" s="51"/>
      <c r="J615" s="51"/>
      <c r="K615" s="51" t="s">
        <v>1601</v>
      </c>
      <c r="L615" s="51"/>
      <c r="M615" s="51"/>
      <c r="N615" s="51"/>
      <c r="O615" s="51"/>
      <c r="P615" s="51"/>
      <c r="Q615" s="51"/>
      <c r="R615" s="51"/>
      <c r="S615" s="51"/>
      <c r="T615" s="51"/>
      <c r="U615" s="51"/>
      <c r="V615" s="51"/>
      <c r="W615" s="51"/>
      <c r="X615" s="51"/>
      <c r="Y615" s="51"/>
      <c r="Z615" s="51"/>
      <c r="AA615" s="51"/>
    </row>
    <row r="616" spans="1:27" ht="24">
      <c r="A616" s="53" t="s">
        <v>757</v>
      </c>
      <c r="B616" s="53"/>
      <c r="C616" s="51"/>
      <c r="D616" s="51" t="s">
        <v>1602</v>
      </c>
      <c r="E616" s="51"/>
      <c r="F616" s="51"/>
      <c r="G616" s="51"/>
      <c r="H616" s="51"/>
      <c r="I616" s="51"/>
      <c r="J616" s="51"/>
      <c r="K616" s="51" t="s">
        <v>1603</v>
      </c>
      <c r="L616" s="51"/>
      <c r="M616" s="51"/>
      <c r="N616" s="51"/>
      <c r="O616" s="51"/>
      <c r="P616" s="51"/>
      <c r="Q616" s="51"/>
      <c r="R616" s="51"/>
      <c r="S616" s="51"/>
      <c r="T616" s="51"/>
      <c r="U616" s="51"/>
      <c r="V616" s="51"/>
      <c r="W616" s="51"/>
      <c r="X616" s="51"/>
      <c r="Y616" s="51"/>
      <c r="Z616" s="51"/>
      <c r="AA616" s="51"/>
    </row>
    <row r="617" spans="1:27" ht="58.5">
      <c r="A617" s="53" t="s">
        <v>105</v>
      </c>
      <c r="B617" s="53"/>
      <c r="C617" s="51"/>
      <c r="D617" s="51" t="s">
        <v>1531</v>
      </c>
      <c r="E617" s="51"/>
      <c r="F617" s="51"/>
      <c r="G617" s="51"/>
      <c r="H617" s="51"/>
      <c r="I617" s="51"/>
      <c r="J617" s="51"/>
      <c r="K617" s="51" t="s">
        <v>1604</v>
      </c>
      <c r="L617" s="51"/>
      <c r="M617" s="51"/>
      <c r="N617" s="51"/>
      <c r="O617" s="51"/>
      <c r="P617" s="51"/>
      <c r="Q617" s="51"/>
      <c r="R617" s="51"/>
      <c r="S617" s="51"/>
      <c r="T617" s="51"/>
      <c r="U617" s="51"/>
      <c r="V617" s="51"/>
      <c r="W617" s="51"/>
      <c r="X617" s="51"/>
      <c r="Y617" s="51"/>
      <c r="Z617" s="51"/>
      <c r="AA617" s="51"/>
    </row>
    <row r="618" spans="1:27" ht="35.5">
      <c r="A618" s="53" t="s">
        <v>105</v>
      </c>
      <c r="B618" s="53"/>
      <c r="C618" s="51"/>
      <c r="D618" s="51" t="s">
        <v>1605</v>
      </c>
      <c r="E618" s="51"/>
      <c r="F618" s="51"/>
      <c r="G618" s="51"/>
      <c r="H618" s="51"/>
      <c r="I618" s="51"/>
      <c r="J618" s="51"/>
      <c r="K618" s="51" t="s">
        <v>1606</v>
      </c>
      <c r="L618" s="51"/>
      <c r="M618" s="51"/>
      <c r="N618" s="51"/>
      <c r="O618" s="51"/>
      <c r="P618" s="51"/>
      <c r="Q618" s="51"/>
      <c r="R618" s="51"/>
      <c r="S618" s="51"/>
      <c r="T618" s="51"/>
      <c r="U618" s="51"/>
      <c r="V618" s="51"/>
      <c r="W618" s="51"/>
      <c r="X618" s="51"/>
      <c r="Y618" s="51"/>
      <c r="Z618" s="51"/>
      <c r="AA618" s="51"/>
    </row>
    <row r="619" spans="1:27" ht="58.5">
      <c r="A619" s="53" t="s">
        <v>105</v>
      </c>
      <c r="B619" s="53"/>
      <c r="C619" s="51"/>
      <c r="D619" s="51" t="s">
        <v>1607</v>
      </c>
      <c r="E619" s="51"/>
      <c r="F619" s="51"/>
      <c r="G619" s="51"/>
      <c r="H619" s="51"/>
      <c r="I619" s="51"/>
      <c r="J619" s="51"/>
      <c r="K619" s="51" t="s">
        <v>1608</v>
      </c>
      <c r="L619" s="51"/>
      <c r="M619" s="51"/>
      <c r="N619" s="51"/>
      <c r="O619" s="51"/>
      <c r="P619" s="51"/>
      <c r="Q619" s="51"/>
      <c r="R619" s="51"/>
      <c r="S619" s="51"/>
      <c r="T619" s="51"/>
      <c r="U619" s="51"/>
      <c r="V619" s="51"/>
      <c r="W619" s="51"/>
      <c r="X619" s="51"/>
      <c r="Y619" s="51"/>
      <c r="Z619" s="51"/>
      <c r="AA619" s="51"/>
    </row>
    <row r="620" spans="1:27" ht="70">
      <c r="A620" s="53" t="s">
        <v>105</v>
      </c>
      <c r="B620" s="53"/>
      <c r="C620" s="51"/>
      <c r="D620" s="51" t="s">
        <v>1609</v>
      </c>
      <c r="E620" s="51"/>
      <c r="F620" s="51"/>
      <c r="G620" s="51"/>
      <c r="H620" s="51"/>
      <c r="I620" s="51"/>
      <c r="J620" s="51"/>
      <c r="K620" s="51" t="s">
        <v>1610</v>
      </c>
      <c r="L620" s="51"/>
      <c r="M620" s="51"/>
      <c r="N620" s="51"/>
      <c r="O620" s="51"/>
      <c r="P620" s="51"/>
      <c r="Q620" s="51"/>
      <c r="R620" s="51"/>
      <c r="S620" s="51"/>
      <c r="T620" s="51"/>
      <c r="U620" s="51"/>
      <c r="V620" s="51"/>
      <c r="W620" s="51"/>
      <c r="X620" s="51"/>
      <c r="Y620" s="51"/>
      <c r="Z620" s="51"/>
      <c r="AA620" s="51"/>
    </row>
    <row r="621" spans="1:27" ht="70">
      <c r="A621" s="53" t="s">
        <v>757</v>
      </c>
      <c r="B621" s="53"/>
      <c r="C621" s="51"/>
      <c r="D621" s="51" t="s">
        <v>1611</v>
      </c>
      <c r="E621" s="51"/>
      <c r="F621" s="51"/>
      <c r="G621" s="51"/>
      <c r="H621" s="51"/>
      <c r="I621" s="51"/>
      <c r="J621" s="51"/>
      <c r="K621" s="51" t="s">
        <v>1612</v>
      </c>
      <c r="L621" s="51"/>
      <c r="M621" s="51"/>
      <c r="N621" s="51"/>
      <c r="O621" s="51"/>
      <c r="P621" s="51"/>
      <c r="Q621" s="51"/>
      <c r="R621" s="51"/>
      <c r="S621" s="51"/>
      <c r="T621" s="51"/>
      <c r="U621" s="51"/>
      <c r="V621" s="51"/>
      <c r="W621" s="51"/>
      <c r="X621" s="51"/>
      <c r="Y621" s="51"/>
      <c r="Z621" s="51"/>
      <c r="AA621" s="51"/>
    </row>
    <row r="622" spans="1:27" ht="24">
      <c r="A622" s="53" t="s">
        <v>112</v>
      </c>
      <c r="B622" s="53"/>
      <c r="C622" s="51"/>
      <c r="D622" s="51" t="s">
        <v>1613</v>
      </c>
      <c r="E622" s="51"/>
      <c r="F622" s="51"/>
      <c r="G622" s="51"/>
      <c r="H622" s="51"/>
      <c r="I622" s="51"/>
      <c r="J622" s="51"/>
      <c r="K622" s="51" t="s">
        <v>1614</v>
      </c>
      <c r="L622" s="51"/>
      <c r="M622" s="51"/>
      <c r="N622" s="51"/>
      <c r="O622" s="51"/>
      <c r="P622" s="51"/>
      <c r="Q622" s="51"/>
      <c r="R622" s="51"/>
      <c r="S622" s="51"/>
      <c r="T622" s="51"/>
      <c r="U622" s="51"/>
      <c r="V622" s="51"/>
      <c r="W622" s="51"/>
      <c r="X622" s="51"/>
      <c r="Y622" s="51"/>
      <c r="Z622" s="51"/>
      <c r="AA622" s="51"/>
    </row>
    <row r="623" spans="1:27" ht="104.5">
      <c r="A623" s="53" t="s">
        <v>757</v>
      </c>
      <c r="B623" s="53"/>
      <c r="C623" s="51"/>
      <c r="D623" s="51" t="s">
        <v>1615</v>
      </c>
      <c r="E623" s="51"/>
      <c r="F623" s="51"/>
      <c r="G623" s="51"/>
      <c r="H623" s="51"/>
      <c r="I623" s="51"/>
      <c r="J623" s="51"/>
      <c r="K623" s="51" t="s">
        <v>1616</v>
      </c>
      <c r="L623" s="51"/>
      <c r="M623" s="51"/>
      <c r="N623" s="51"/>
      <c r="O623" s="51"/>
      <c r="P623" s="51"/>
      <c r="Q623" s="51"/>
      <c r="R623" s="51"/>
      <c r="S623" s="51"/>
      <c r="T623" s="51"/>
      <c r="U623" s="51"/>
      <c r="V623" s="51"/>
      <c r="W623" s="51"/>
      <c r="X623" s="51"/>
      <c r="Y623" s="51"/>
      <c r="Z623" s="51"/>
      <c r="AA623" s="51"/>
    </row>
    <row r="624" spans="1:27" ht="104.5">
      <c r="A624" s="53" t="s">
        <v>655</v>
      </c>
      <c r="B624" s="53"/>
      <c r="C624" s="51"/>
      <c r="D624" s="51" t="s">
        <v>1615</v>
      </c>
      <c r="E624" s="51"/>
      <c r="F624" s="51"/>
      <c r="G624" s="51"/>
      <c r="H624" s="51"/>
      <c r="I624" s="51"/>
      <c r="J624" s="51"/>
      <c r="K624" s="51" t="s">
        <v>1616</v>
      </c>
      <c r="L624" s="51"/>
      <c r="M624" s="51"/>
      <c r="N624" s="51"/>
      <c r="O624" s="51"/>
      <c r="P624" s="51"/>
      <c r="Q624" s="51"/>
      <c r="R624" s="51"/>
      <c r="S624" s="51"/>
      <c r="T624" s="51"/>
      <c r="U624" s="51"/>
      <c r="V624" s="51"/>
      <c r="W624" s="51"/>
      <c r="X624" s="51"/>
      <c r="Y624" s="51"/>
      <c r="Z624" s="51"/>
      <c r="AA624" s="51"/>
    </row>
    <row r="625" spans="1:27" ht="47">
      <c r="A625" s="53" t="s">
        <v>757</v>
      </c>
      <c r="B625" s="53"/>
      <c r="C625" s="51"/>
      <c r="D625" s="51" t="s">
        <v>1617</v>
      </c>
      <c r="E625" s="51"/>
      <c r="F625" s="51"/>
      <c r="G625" s="51"/>
      <c r="H625" s="51"/>
      <c r="I625" s="51"/>
      <c r="J625" s="51"/>
      <c r="K625" s="51" t="s">
        <v>1618</v>
      </c>
      <c r="L625" s="51"/>
      <c r="M625" s="51"/>
      <c r="N625" s="51"/>
      <c r="O625" s="51"/>
      <c r="P625" s="51"/>
      <c r="Q625" s="51"/>
      <c r="R625" s="51"/>
      <c r="S625" s="51"/>
      <c r="T625" s="51"/>
      <c r="U625" s="51"/>
      <c r="V625" s="51"/>
      <c r="W625" s="51"/>
      <c r="X625" s="51"/>
      <c r="Y625" s="51"/>
      <c r="Z625" s="51"/>
      <c r="AA625" s="51"/>
    </row>
    <row r="626" spans="1:27" ht="35.5">
      <c r="A626" s="53" t="s">
        <v>105</v>
      </c>
      <c r="B626" s="53"/>
      <c r="C626" s="51"/>
      <c r="D626" s="51" t="s">
        <v>1619</v>
      </c>
      <c r="E626" s="51"/>
      <c r="F626" s="51"/>
      <c r="G626" s="51"/>
      <c r="H626" s="51"/>
      <c r="I626" s="51"/>
      <c r="J626" s="51"/>
      <c r="K626" s="51" t="s">
        <v>1620</v>
      </c>
      <c r="L626" s="51"/>
      <c r="M626" s="51"/>
      <c r="N626" s="51"/>
      <c r="O626" s="51"/>
      <c r="P626" s="51"/>
      <c r="Q626" s="51"/>
      <c r="R626" s="51"/>
      <c r="S626" s="51"/>
      <c r="T626" s="51"/>
      <c r="U626" s="51"/>
      <c r="V626" s="51"/>
      <c r="W626" s="51"/>
      <c r="X626" s="51"/>
      <c r="Y626" s="51"/>
      <c r="Z626" s="51"/>
      <c r="AA626" s="51"/>
    </row>
    <row r="627" spans="1:27" ht="58.5">
      <c r="A627" s="53" t="s">
        <v>1309</v>
      </c>
      <c r="B627" s="53"/>
      <c r="C627" s="51"/>
      <c r="D627" s="51" t="s">
        <v>1621</v>
      </c>
      <c r="E627" s="51"/>
      <c r="F627" s="51"/>
      <c r="G627" s="51"/>
      <c r="H627" s="51"/>
      <c r="I627" s="51"/>
      <c r="J627" s="51"/>
      <c r="K627" s="51" t="s">
        <v>1622</v>
      </c>
      <c r="L627" s="51"/>
      <c r="M627" s="51"/>
      <c r="N627" s="51"/>
      <c r="O627" s="51"/>
      <c r="P627" s="51"/>
      <c r="Q627" s="51"/>
      <c r="R627" s="51"/>
      <c r="S627" s="51"/>
      <c r="T627" s="51"/>
      <c r="U627" s="51"/>
      <c r="V627" s="51"/>
      <c r="W627" s="51"/>
      <c r="X627" s="51"/>
      <c r="Y627" s="51"/>
      <c r="Z627" s="51"/>
      <c r="AA627" s="51"/>
    </row>
    <row r="628" spans="1:27" ht="47">
      <c r="A628" s="53" t="s">
        <v>1309</v>
      </c>
      <c r="B628" s="53"/>
      <c r="C628" s="51"/>
      <c r="D628" s="51" t="s">
        <v>1623</v>
      </c>
      <c r="E628" s="51"/>
      <c r="F628" s="51"/>
      <c r="G628" s="51"/>
      <c r="H628" s="51"/>
      <c r="I628" s="51"/>
      <c r="J628" s="51"/>
      <c r="K628" s="51" t="s">
        <v>1624</v>
      </c>
      <c r="L628" s="51"/>
      <c r="M628" s="51"/>
      <c r="N628" s="51"/>
      <c r="O628" s="51"/>
      <c r="P628" s="51"/>
      <c r="Q628" s="51"/>
      <c r="R628" s="51"/>
      <c r="S628" s="51"/>
      <c r="T628" s="51"/>
      <c r="U628" s="51"/>
      <c r="V628" s="51"/>
      <c r="W628" s="51"/>
      <c r="X628" s="51"/>
      <c r="Y628" s="51"/>
      <c r="Z628" s="51"/>
      <c r="AA628" s="51"/>
    </row>
    <row r="629" spans="1:27" ht="58.5">
      <c r="A629" s="53" t="s">
        <v>757</v>
      </c>
      <c r="B629" s="53"/>
      <c r="C629" s="51"/>
      <c r="D629" s="51" t="s">
        <v>1625</v>
      </c>
      <c r="E629" s="51"/>
      <c r="F629" s="51"/>
      <c r="G629" s="51"/>
      <c r="H629" s="51"/>
      <c r="I629" s="51"/>
      <c r="J629" s="51"/>
      <c r="K629" s="51" t="s">
        <v>1626</v>
      </c>
      <c r="L629" s="51"/>
      <c r="M629" s="51"/>
      <c r="N629" s="51"/>
      <c r="O629" s="51"/>
      <c r="P629" s="51"/>
      <c r="Q629" s="51"/>
      <c r="R629" s="51"/>
      <c r="S629" s="51"/>
      <c r="T629" s="51"/>
      <c r="U629" s="51"/>
      <c r="V629" s="51"/>
      <c r="W629" s="51"/>
      <c r="X629" s="51"/>
      <c r="Y629" s="51"/>
      <c r="Z629" s="51"/>
      <c r="AA629" s="51"/>
    </row>
    <row r="630" spans="1:27" ht="35.5">
      <c r="A630" s="53" t="s">
        <v>757</v>
      </c>
      <c r="B630" s="53"/>
      <c r="C630" s="51"/>
      <c r="D630" s="51" t="s">
        <v>1627</v>
      </c>
      <c r="E630" s="51"/>
      <c r="F630" s="51"/>
      <c r="G630" s="51"/>
      <c r="H630" s="51"/>
      <c r="I630" s="51"/>
      <c r="J630" s="51"/>
      <c r="K630" s="51" t="s">
        <v>1628</v>
      </c>
      <c r="L630" s="51"/>
      <c r="M630" s="51"/>
      <c r="N630" s="51"/>
      <c r="O630" s="51"/>
      <c r="P630" s="51"/>
      <c r="Q630" s="51"/>
      <c r="R630" s="51"/>
      <c r="S630" s="51"/>
      <c r="T630" s="51"/>
      <c r="U630" s="51"/>
      <c r="V630" s="51"/>
      <c r="W630" s="51"/>
      <c r="X630" s="51"/>
      <c r="Y630" s="51"/>
      <c r="Z630" s="51"/>
      <c r="AA630" s="51"/>
    </row>
    <row r="631" spans="1:27" ht="47">
      <c r="A631" s="53" t="s">
        <v>105</v>
      </c>
      <c r="B631" s="53"/>
      <c r="C631" s="51"/>
      <c r="D631" s="51" t="s">
        <v>1629</v>
      </c>
      <c r="E631" s="51"/>
      <c r="F631" s="51"/>
      <c r="G631" s="51"/>
      <c r="H631" s="51"/>
      <c r="I631" s="51"/>
      <c r="J631" s="51"/>
      <c r="K631" s="51" t="s">
        <v>1630</v>
      </c>
      <c r="L631" s="51"/>
      <c r="M631" s="51"/>
      <c r="N631" s="51"/>
      <c r="O631" s="51"/>
      <c r="P631" s="51"/>
      <c r="Q631" s="51"/>
      <c r="R631" s="51"/>
      <c r="S631" s="51"/>
      <c r="T631" s="51"/>
      <c r="U631" s="51"/>
      <c r="V631" s="51"/>
      <c r="W631" s="51"/>
      <c r="X631" s="51"/>
      <c r="Y631" s="51"/>
      <c r="Z631" s="51"/>
      <c r="AA631" s="51"/>
    </row>
    <row r="632" spans="1:27" ht="24">
      <c r="A632" s="53" t="s">
        <v>105</v>
      </c>
      <c r="B632" s="53"/>
      <c r="C632" s="51"/>
      <c r="D632" s="51" t="s">
        <v>1631</v>
      </c>
      <c r="E632" s="51"/>
      <c r="F632" s="51"/>
      <c r="G632" s="51"/>
      <c r="H632" s="51"/>
      <c r="I632" s="51"/>
      <c r="J632" s="51"/>
      <c r="K632" s="51" t="s">
        <v>1632</v>
      </c>
      <c r="L632" s="51"/>
      <c r="M632" s="51"/>
      <c r="N632" s="51"/>
      <c r="O632" s="51"/>
      <c r="P632" s="51"/>
      <c r="Q632" s="51"/>
      <c r="R632" s="51"/>
      <c r="S632" s="51"/>
      <c r="T632" s="51"/>
      <c r="U632" s="51"/>
      <c r="V632" s="51"/>
      <c r="W632" s="51"/>
      <c r="X632" s="51"/>
      <c r="Y632" s="51"/>
      <c r="Z632" s="51"/>
      <c r="AA632" s="51"/>
    </row>
    <row r="633" spans="1:27" ht="47">
      <c r="A633" s="53" t="s">
        <v>105</v>
      </c>
      <c r="B633" s="53"/>
      <c r="C633" s="51"/>
      <c r="D633" s="51" t="s">
        <v>1633</v>
      </c>
      <c r="E633" s="51"/>
      <c r="F633" s="51"/>
      <c r="G633" s="51"/>
      <c r="H633" s="51"/>
      <c r="I633" s="51"/>
      <c r="J633" s="51"/>
      <c r="K633" s="51" t="s">
        <v>1634</v>
      </c>
      <c r="L633" s="51"/>
      <c r="M633" s="51"/>
      <c r="N633" s="51"/>
      <c r="O633" s="51"/>
      <c r="P633" s="51"/>
      <c r="Q633" s="51"/>
      <c r="R633" s="51"/>
      <c r="S633" s="51"/>
      <c r="T633" s="51"/>
      <c r="U633" s="51"/>
      <c r="V633" s="51"/>
      <c r="W633" s="51"/>
      <c r="X633" s="51"/>
      <c r="Y633" s="51"/>
      <c r="Z633" s="51"/>
      <c r="AA633" s="51"/>
    </row>
    <row r="634" spans="1:27" ht="24">
      <c r="A634" s="53" t="s">
        <v>105</v>
      </c>
      <c r="B634" s="53"/>
      <c r="C634" s="51"/>
      <c r="D634" s="51" t="s">
        <v>1635</v>
      </c>
      <c r="E634" s="51"/>
      <c r="F634" s="51"/>
      <c r="G634" s="51"/>
      <c r="H634" s="51"/>
      <c r="I634" s="51"/>
      <c r="J634" s="51"/>
      <c r="K634" s="51" t="s">
        <v>1636</v>
      </c>
      <c r="L634" s="51"/>
      <c r="M634" s="51"/>
      <c r="N634" s="51"/>
      <c r="O634" s="51"/>
      <c r="P634" s="51"/>
      <c r="Q634" s="51"/>
      <c r="R634" s="51"/>
      <c r="S634" s="51"/>
      <c r="T634" s="51"/>
      <c r="U634" s="51"/>
      <c r="V634" s="51"/>
      <c r="W634" s="51"/>
      <c r="X634" s="51"/>
      <c r="Y634" s="51"/>
      <c r="Z634" s="51"/>
      <c r="AA634" s="51"/>
    </row>
    <row r="635" spans="1:27" ht="35.5">
      <c r="A635" s="53" t="s">
        <v>1637</v>
      </c>
      <c r="B635" s="53"/>
      <c r="C635" s="51"/>
      <c r="D635" s="51" t="s">
        <v>1638</v>
      </c>
      <c r="E635" s="51"/>
      <c r="F635" s="51"/>
      <c r="G635" s="51"/>
      <c r="H635" s="51"/>
      <c r="I635" s="51"/>
      <c r="J635" s="51"/>
      <c r="K635" s="51" t="s">
        <v>1639</v>
      </c>
      <c r="L635" s="51"/>
      <c r="M635" s="51"/>
      <c r="N635" s="51"/>
      <c r="O635" s="51"/>
      <c r="P635" s="51"/>
      <c r="Q635" s="51"/>
      <c r="R635" s="51"/>
      <c r="S635" s="51"/>
      <c r="T635" s="51"/>
      <c r="U635" s="51"/>
      <c r="V635" s="51"/>
      <c r="W635" s="51"/>
      <c r="X635" s="51"/>
      <c r="Y635" s="51"/>
      <c r="Z635" s="51"/>
      <c r="AA635" s="51"/>
    </row>
    <row r="636" spans="1:27" ht="24">
      <c r="A636" s="53" t="s">
        <v>1529</v>
      </c>
      <c r="B636" s="53"/>
      <c r="C636" s="51"/>
      <c r="D636" s="51" t="s">
        <v>1640</v>
      </c>
      <c r="E636" s="51"/>
      <c r="F636" s="51"/>
      <c r="G636" s="51"/>
      <c r="H636" s="51"/>
      <c r="I636" s="51"/>
      <c r="J636" s="51"/>
      <c r="K636" s="51" t="s">
        <v>1641</v>
      </c>
      <c r="L636" s="51"/>
      <c r="M636" s="51"/>
      <c r="N636" s="51"/>
      <c r="O636" s="51"/>
      <c r="P636" s="51"/>
      <c r="Q636" s="51"/>
      <c r="R636" s="51"/>
      <c r="S636" s="51"/>
      <c r="T636" s="51"/>
      <c r="U636" s="51"/>
      <c r="V636" s="51"/>
      <c r="W636" s="51"/>
      <c r="X636" s="51"/>
      <c r="Y636" s="51"/>
      <c r="Z636" s="51"/>
      <c r="AA636" s="51"/>
    </row>
    <row r="637" spans="1:27" ht="24">
      <c r="A637" s="53" t="s">
        <v>1544</v>
      </c>
      <c r="B637" s="53"/>
      <c r="C637" s="51"/>
      <c r="D637" s="51" t="s">
        <v>1640</v>
      </c>
      <c r="E637" s="51"/>
      <c r="F637" s="51"/>
      <c r="G637" s="51"/>
      <c r="H637" s="51"/>
      <c r="I637" s="51"/>
      <c r="J637" s="51"/>
      <c r="K637" s="51" t="s">
        <v>1641</v>
      </c>
      <c r="L637" s="51"/>
      <c r="M637" s="51"/>
      <c r="N637" s="51"/>
      <c r="O637" s="51"/>
      <c r="P637" s="51"/>
      <c r="Q637" s="51"/>
      <c r="R637" s="51"/>
      <c r="S637" s="51"/>
      <c r="T637" s="51"/>
      <c r="U637" s="51"/>
      <c r="V637" s="51"/>
      <c r="W637" s="51"/>
      <c r="X637" s="51"/>
      <c r="Y637" s="51"/>
      <c r="Z637" s="51"/>
      <c r="AA637" s="51"/>
    </row>
    <row r="638" spans="1:27" ht="47">
      <c r="A638" s="53" t="s">
        <v>105</v>
      </c>
      <c r="B638" s="53"/>
      <c r="C638" s="51"/>
      <c r="D638" s="51" t="s">
        <v>1642</v>
      </c>
      <c r="E638" s="51"/>
      <c r="F638" s="51"/>
      <c r="G638" s="51"/>
      <c r="H638" s="51"/>
      <c r="I638" s="51"/>
      <c r="J638" s="51"/>
      <c r="K638" s="51" t="s">
        <v>1643</v>
      </c>
      <c r="L638" s="51"/>
      <c r="M638" s="51"/>
      <c r="N638" s="51"/>
      <c r="O638" s="51"/>
      <c r="P638" s="51"/>
      <c r="Q638" s="51"/>
      <c r="R638" s="51"/>
      <c r="S638" s="51"/>
      <c r="T638" s="51"/>
      <c r="U638" s="51"/>
      <c r="V638" s="51"/>
      <c r="W638" s="51"/>
      <c r="X638" s="51"/>
      <c r="Y638" s="51"/>
      <c r="Z638" s="51"/>
      <c r="AA638" s="51"/>
    </row>
    <row r="639" spans="1:27" ht="24">
      <c r="A639" s="53" t="s">
        <v>105</v>
      </c>
      <c r="B639" s="53"/>
      <c r="C639" s="51"/>
      <c r="D639" s="51" t="s">
        <v>1644</v>
      </c>
      <c r="E639" s="51"/>
      <c r="F639" s="51"/>
      <c r="G639" s="51"/>
      <c r="H639" s="51"/>
      <c r="I639" s="51"/>
      <c r="J639" s="51"/>
      <c r="K639" s="51" t="s">
        <v>1645</v>
      </c>
      <c r="L639" s="51"/>
      <c r="M639" s="51"/>
      <c r="N639" s="51"/>
      <c r="O639" s="51"/>
      <c r="P639" s="51"/>
      <c r="Q639" s="51"/>
      <c r="R639" s="51"/>
      <c r="S639" s="51"/>
      <c r="T639" s="51"/>
      <c r="U639" s="51"/>
      <c r="V639" s="51"/>
      <c r="W639" s="51"/>
      <c r="X639" s="51"/>
      <c r="Y639" s="51"/>
      <c r="Z639" s="51"/>
      <c r="AA639" s="51"/>
    </row>
    <row r="640" spans="1:27" ht="35.5">
      <c r="A640" s="53" t="s">
        <v>1544</v>
      </c>
      <c r="B640" s="53"/>
      <c r="C640" s="51"/>
      <c r="D640" s="51" t="s">
        <v>1646</v>
      </c>
      <c r="E640" s="51"/>
      <c r="F640" s="51"/>
      <c r="G640" s="51"/>
      <c r="H640" s="51"/>
      <c r="I640" s="51"/>
      <c r="J640" s="51"/>
      <c r="K640" s="51" t="s">
        <v>1647</v>
      </c>
      <c r="L640" s="51"/>
      <c r="M640" s="51"/>
      <c r="N640" s="51"/>
      <c r="O640" s="51"/>
      <c r="P640" s="51"/>
      <c r="Q640" s="51"/>
      <c r="R640" s="51"/>
      <c r="S640" s="51"/>
      <c r="T640" s="51"/>
      <c r="U640" s="51"/>
      <c r="V640" s="51"/>
      <c r="W640" s="51"/>
      <c r="X640" s="51"/>
      <c r="Y640" s="51"/>
      <c r="Z640" s="51"/>
      <c r="AA640" s="51"/>
    </row>
    <row r="641" spans="1:27" ht="24">
      <c r="A641" s="53" t="s">
        <v>757</v>
      </c>
      <c r="B641" s="53"/>
      <c r="C641" s="51"/>
      <c r="D641" s="51" t="s">
        <v>1648</v>
      </c>
      <c r="E641" s="51"/>
      <c r="F641" s="51"/>
      <c r="G641" s="51"/>
      <c r="H641" s="51"/>
      <c r="I641" s="51"/>
      <c r="J641" s="51"/>
      <c r="K641" s="51" t="s">
        <v>1649</v>
      </c>
      <c r="L641" s="51"/>
      <c r="M641" s="51"/>
      <c r="N641" s="51"/>
      <c r="O641" s="51"/>
      <c r="P641" s="51"/>
      <c r="Q641" s="51"/>
      <c r="R641" s="51"/>
      <c r="S641" s="51"/>
      <c r="T641" s="51"/>
      <c r="U641" s="51"/>
      <c r="V641" s="51"/>
      <c r="W641" s="51"/>
      <c r="X641" s="51"/>
      <c r="Y641" s="51"/>
      <c r="Z641" s="51"/>
      <c r="AA641" s="51"/>
    </row>
    <row r="642" spans="1:27" ht="35.5">
      <c r="A642" s="53" t="s">
        <v>1529</v>
      </c>
      <c r="B642" s="53"/>
      <c r="C642" s="51"/>
      <c r="D642" s="51" t="s">
        <v>1650</v>
      </c>
      <c r="E642" s="51"/>
      <c r="F642" s="51"/>
      <c r="G642" s="51"/>
      <c r="H642" s="51"/>
      <c r="I642" s="51"/>
      <c r="J642" s="51"/>
      <c r="K642" s="51" t="s">
        <v>1651</v>
      </c>
      <c r="L642" s="51"/>
      <c r="M642" s="51"/>
      <c r="N642" s="51"/>
      <c r="O642" s="51"/>
      <c r="P642" s="51"/>
      <c r="Q642" s="51"/>
      <c r="R642" s="51"/>
      <c r="S642" s="51"/>
      <c r="T642" s="51"/>
      <c r="U642" s="51"/>
      <c r="V642" s="51"/>
      <c r="W642" s="51"/>
      <c r="X642" s="51"/>
      <c r="Y642" s="51"/>
      <c r="Z642" s="51"/>
      <c r="AA642" s="51"/>
    </row>
    <row r="643" spans="1:27" ht="24">
      <c r="A643" s="53" t="s">
        <v>105</v>
      </c>
      <c r="B643" s="53"/>
      <c r="C643" s="51"/>
      <c r="D643" s="51" t="s">
        <v>1652</v>
      </c>
      <c r="E643" s="51"/>
      <c r="F643" s="51"/>
      <c r="G643" s="51"/>
      <c r="H643" s="51"/>
      <c r="I643" s="51"/>
      <c r="J643" s="51"/>
      <c r="K643" s="51" t="s">
        <v>1653</v>
      </c>
      <c r="L643" s="51"/>
      <c r="M643" s="51"/>
      <c r="N643" s="51"/>
      <c r="O643" s="51"/>
      <c r="P643" s="51"/>
      <c r="Q643" s="51"/>
      <c r="R643" s="51"/>
      <c r="S643" s="51"/>
      <c r="T643" s="51"/>
      <c r="U643" s="51"/>
      <c r="V643" s="51"/>
      <c r="W643" s="51"/>
      <c r="X643" s="51"/>
      <c r="Y643" s="51"/>
      <c r="Z643" s="51"/>
      <c r="AA643" s="51"/>
    </row>
    <row r="644" spans="1:27" ht="35.5">
      <c r="A644" s="53" t="s">
        <v>105</v>
      </c>
      <c r="B644" s="53"/>
      <c r="C644" s="51"/>
      <c r="D644" s="51" t="s">
        <v>1654</v>
      </c>
      <c r="E644" s="51"/>
      <c r="F644" s="51"/>
      <c r="G644" s="51"/>
      <c r="H644" s="51"/>
      <c r="I644" s="51"/>
      <c r="J644" s="51"/>
      <c r="K644" s="51" t="s">
        <v>1655</v>
      </c>
      <c r="L644" s="51"/>
      <c r="M644" s="51"/>
      <c r="N644" s="51"/>
      <c r="O644" s="51"/>
      <c r="P644" s="51"/>
      <c r="Q644" s="51"/>
      <c r="R644" s="51"/>
      <c r="S644" s="51"/>
      <c r="T644" s="51"/>
      <c r="U644" s="51"/>
      <c r="V644" s="51"/>
      <c r="W644" s="51"/>
      <c r="X644" s="51"/>
      <c r="Y644" s="51"/>
      <c r="Z644" s="51"/>
      <c r="AA644" s="51"/>
    </row>
    <row r="645" spans="1:27" ht="47">
      <c r="A645" s="53" t="s">
        <v>112</v>
      </c>
      <c r="B645" s="53"/>
      <c r="C645" s="51"/>
      <c r="D645" s="51" t="s">
        <v>1656</v>
      </c>
      <c r="E645" s="51"/>
      <c r="F645" s="51"/>
      <c r="G645" s="51"/>
      <c r="H645" s="51"/>
      <c r="I645" s="51"/>
      <c r="J645" s="51"/>
      <c r="K645" s="51" t="s">
        <v>1657</v>
      </c>
      <c r="L645" s="51"/>
      <c r="M645" s="51"/>
      <c r="N645" s="51"/>
      <c r="O645" s="51"/>
      <c r="P645" s="51"/>
      <c r="Q645" s="51"/>
      <c r="R645" s="51"/>
      <c r="S645" s="51"/>
      <c r="T645" s="51"/>
      <c r="U645" s="51"/>
      <c r="V645" s="51"/>
      <c r="W645" s="51"/>
      <c r="X645" s="51"/>
      <c r="Y645" s="51"/>
      <c r="Z645" s="51"/>
      <c r="AA645" s="51"/>
    </row>
    <row r="646" spans="1:27" ht="35.5">
      <c r="A646" s="53" t="s">
        <v>757</v>
      </c>
      <c r="B646" s="53"/>
      <c r="C646" s="51"/>
      <c r="D646" s="51" t="s">
        <v>1658</v>
      </c>
      <c r="E646" s="51"/>
      <c r="F646" s="51"/>
      <c r="G646" s="51"/>
      <c r="H646" s="51"/>
      <c r="I646" s="51"/>
      <c r="J646" s="51"/>
      <c r="K646" s="51" t="s">
        <v>1659</v>
      </c>
      <c r="L646" s="51"/>
      <c r="M646" s="51"/>
      <c r="N646" s="51"/>
      <c r="O646" s="51"/>
      <c r="P646" s="51"/>
      <c r="Q646" s="51"/>
      <c r="R646" s="51"/>
      <c r="S646" s="51"/>
      <c r="T646" s="51"/>
      <c r="U646" s="51"/>
      <c r="V646" s="51"/>
      <c r="W646" s="51"/>
      <c r="X646" s="51"/>
      <c r="Y646" s="51"/>
      <c r="Z646" s="51"/>
      <c r="AA646" s="51"/>
    </row>
    <row r="647" spans="1:27" ht="58.5">
      <c r="A647" s="53" t="s">
        <v>757</v>
      </c>
      <c r="B647" s="53"/>
      <c r="C647" s="51"/>
      <c r="D647" s="51" t="s">
        <v>1660</v>
      </c>
      <c r="E647" s="51"/>
      <c r="F647" s="51"/>
      <c r="G647" s="51"/>
      <c r="H647" s="51"/>
      <c r="I647" s="51"/>
      <c r="J647" s="51"/>
      <c r="K647" s="51" t="s">
        <v>1661</v>
      </c>
      <c r="L647" s="51"/>
      <c r="M647" s="51"/>
      <c r="N647" s="51"/>
      <c r="O647" s="51"/>
      <c r="P647" s="51"/>
      <c r="Q647" s="51"/>
      <c r="R647" s="51"/>
      <c r="S647" s="51"/>
      <c r="T647" s="51"/>
      <c r="U647" s="51"/>
      <c r="V647" s="51"/>
      <c r="W647" s="51"/>
      <c r="X647" s="51"/>
      <c r="Y647" s="51"/>
      <c r="Z647" s="51"/>
      <c r="AA647" s="51"/>
    </row>
    <row r="648" spans="1:27" ht="47">
      <c r="A648" s="53" t="s">
        <v>1309</v>
      </c>
      <c r="B648" s="53"/>
      <c r="C648" s="51"/>
      <c r="D648" s="51" t="s">
        <v>1662</v>
      </c>
      <c r="E648" s="51"/>
      <c r="F648" s="51"/>
      <c r="G648" s="51"/>
      <c r="H648" s="51"/>
      <c r="I648" s="51"/>
      <c r="J648" s="51"/>
      <c r="K648" s="51" t="s">
        <v>1663</v>
      </c>
      <c r="L648" s="51"/>
      <c r="M648" s="51"/>
      <c r="N648" s="51"/>
      <c r="O648" s="51"/>
      <c r="P648" s="51"/>
      <c r="Q648" s="51"/>
      <c r="R648" s="51"/>
      <c r="S648" s="51"/>
      <c r="T648" s="51"/>
      <c r="U648" s="51"/>
      <c r="V648" s="51"/>
      <c r="W648" s="51"/>
      <c r="X648" s="51"/>
      <c r="Y648" s="51"/>
      <c r="Z648" s="51"/>
      <c r="AA648" s="51"/>
    </row>
    <row r="649" spans="1:27" ht="24">
      <c r="A649" s="53" t="s">
        <v>1544</v>
      </c>
      <c r="B649" s="53"/>
      <c r="C649" s="51"/>
      <c r="D649" s="51" t="s">
        <v>1664</v>
      </c>
      <c r="E649" s="51"/>
      <c r="F649" s="51"/>
      <c r="G649" s="51"/>
      <c r="H649" s="51"/>
      <c r="I649" s="51"/>
      <c r="J649" s="51"/>
      <c r="K649" s="51" t="s">
        <v>1665</v>
      </c>
      <c r="L649" s="51"/>
      <c r="M649" s="51"/>
      <c r="N649" s="51"/>
      <c r="O649" s="51"/>
      <c r="P649" s="51"/>
      <c r="Q649" s="51"/>
      <c r="R649" s="51"/>
      <c r="S649" s="51"/>
      <c r="T649" s="51"/>
      <c r="U649" s="51"/>
      <c r="V649" s="51"/>
      <c r="W649" s="51"/>
      <c r="X649" s="51"/>
      <c r="Y649" s="51"/>
      <c r="Z649" s="51"/>
      <c r="AA649" s="51"/>
    </row>
    <row r="650" spans="1:27" ht="24">
      <c r="A650" s="53" t="s">
        <v>1529</v>
      </c>
      <c r="B650" s="53"/>
      <c r="C650" s="51"/>
      <c r="D650" s="51" t="s">
        <v>1664</v>
      </c>
      <c r="E650" s="51"/>
      <c r="F650" s="51"/>
      <c r="G650" s="51"/>
      <c r="H650" s="51"/>
      <c r="I650" s="51"/>
      <c r="J650" s="51"/>
      <c r="K650" s="51" t="s">
        <v>1665</v>
      </c>
      <c r="L650" s="51"/>
      <c r="M650" s="51"/>
      <c r="N650" s="51"/>
      <c r="O650" s="51"/>
      <c r="P650" s="51"/>
      <c r="Q650" s="51"/>
      <c r="R650" s="51"/>
      <c r="S650" s="51"/>
      <c r="T650" s="51"/>
      <c r="U650" s="51"/>
      <c r="V650" s="51"/>
      <c r="W650" s="51"/>
      <c r="X650" s="51"/>
      <c r="Y650" s="51"/>
      <c r="Z650" s="51"/>
      <c r="AA650" s="51"/>
    </row>
    <row r="651" spans="1:27" ht="24">
      <c r="A651" s="53" t="s">
        <v>1666</v>
      </c>
      <c r="B651" s="53"/>
      <c r="C651" s="51"/>
      <c r="D651" s="51" t="s">
        <v>1667</v>
      </c>
      <c r="E651" s="51"/>
      <c r="F651" s="51"/>
      <c r="G651" s="51"/>
      <c r="H651" s="51"/>
      <c r="I651" s="51"/>
      <c r="J651" s="51"/>
      <c r="K651" s="51" t="s">
        <v>1668</v>
      </c>
      <c r="L651" s="51"/>
      <c r="M651" s="51"/>
      <c r="N651" s="51"/>
      <c r="O651" s="51"/>
      <c r="P651" s="51"/>
      <c r="Q651" s="51"/>
      <c r="R651" s="51"/>
      <c r="S651" s="51"/>
      <c r="T651" s="51"/>
      <c r="U651" s="51"/>
      <c r="V651" s="51"/>
      <c r="W651" s="51"/>
      <c r="X651" s="51"/>
      <c r="Y651" s="51"/>
      <c r="Z651" s="51"/>
      <c r="AA651" s="51"/>
    </row>
    <row r="652" spans="1:27" ht="24">
      <c r="A652" s="53" t="s">
        <v>1669</v>
      </c>
      <c r="B652" s="53"/>
      <c r="C652" s="51"/>
      <c r="D652" s="51" t="s">
        <v>1667</v>
      </c>
      <c r="E652" s="51"/>
      <c r="F652" s="51"/>
      <c r="G652" s="51"/>
      <c r="H652" s="51"/>
      <c r="I652" s="51"/>
      <c r="J652" s="51"/>
      <c r="K652" s="51" t="s">
        <v>1668</v>
      </c>
      <c r="L652" s="51"/>
      <c r="M652" s="51"/>
      <c r="N652" s="51"/>
      <c r="O652" s="51"/>
      <c r="P652" s="51"/>
      <c r="Q652" s="51"/>
      <c r="R652" s="51"/>
      <c r="S652" s="51"/>
      <c r="T652" s="51"/>
      <c r="U652" s="51"/>
      <c r="V652" s="51"/>
      <c r="W652" s="51"/>
      <c r="X652" s="51"/>
      <c r="Y652" s="51"/>
      <c r="Z652" s="51"/>
      <c r="AA652" s="51"/>
    </row>
    <row r="653" spans="1:27" ht="24">
      <c r="A653" s="53" t="s">
        <v>1669</v>
      </c>
      <c r="B653" s="53"/>
      <c r="C653" s="51"/>
      <c r="D653" s="51" t="s">
        <v>1670</v>
      </c>
      <c r="E653" s="51"/>
      <c r="F653" s="51"/>
      <c r="G653" s="51"/>
      <c r="H653" s="51"/>
      <c r="I653" s="51"/>
      <c r="J653" s="51"/>
      <c r="K653" s="51" t="s">
        <v>1671</v>
      </c>
      <c r="L653" s="51"/>
      <c r="M653" s="51"/>
      <c r="N653" s="51"/>
      <c r="O653" s="51"/>
      <c r="P653" s="51"/>
      <c r="Q653" s="51"/>
      <c r="R653" s="51"/>
      <c r="S653" s="51"/>
      <c r="T653" s="51"/>
      <c r="U653" s="51"/>
      <c r="V653" s="51"/>
      <c r="W653" s="51"/>
      <c r="X653" s="51"/>
      <c r="Y653" s="51"/>
      <c r="Z653" s="51"/>
      <c r="AA653" s="51"/>
    </row>
    <row r="654" spans="1:27" ht="81.5">
      <c r="A654" s="53" t="s">
        <v>1420</v>
      </c>
      <c r="B654" s="53"/>
      <c r="C654" s="51"/>
      <c r="D654" s="51" t="s">
        <v>1672</v>
      </c>
      <c r="E654" s="51"/>
      <c r="F654" s="51"/>
      <c r="G654" s="51"/>
      <c r="H654" s="51"/>
      <c r="I654" s="51"/>
      <c r="J654" s="51"/>
      <c r="K654" s="51" t="s">
        <v>1673</v>
      </c>
      <c r="L654" s="51"/>
      <c r="M654" s="51"/>
      <c r="N654" s="51"/>
      <c r="O654" s="51"/>
      <c r="P654" s="51"/>
      <c r="Q654" s="51"/>
      <c r="R654" s="51"/>
      <c r="S654" s="51"/>
      <c r="T654" s="51"/>
      <c r="U654" s="51"/>
      <c r="V654" s="51"/>
      <c r="W654" s="51"/>
      <c r="X654" s="51"/>
      <c r="Y654" s="51"/>
      <c r="Z654" s="51"/>
      <c r="AA654" s="51"/>
    </row>
    <row r="655" spans="1:27" ht="24">
      <c r="A655" s="53" t="s">
        <v>1529</v>
      </c>
      <c r="B655" s="53"/>
      <c r="C655" s="51"/>
      <c r="D655" s="51" t="s">
        <v>1674</v>
      </c>
      <c r="E655" s="51"/>
      <c r="F655" s="51"/>
      <c r="G655" s="51"/>
      <c r="H655" s="51"/>
      <c r="I655" s="51"/>
      <c r="J655" s="51"/>
      <c r="K655" s="51" t="s">
        <v>1675</v>
      </c>
      <c r="L655" s="51"/>
      <c r="M655" s="51"/>
      <c r="N655" s="51"/>
      <c r="O655" s="51"/>
      <c r="P655" s="51"/>
      <c r="Q655" s="51"/>
      <c r="R655" s="51"/>
      <c r="S655" s="51"/>
      <c r="T655" s="51"/>
      <c r="U655" s="51"/>
      <c r="V655" s="51"/>
      <c r="W655" s="51"/>
      <c r="X655" s="51"/>
      <c r="Y655" s="51"/>
      <c r="Z655" s="51"/>
      <c r="AA655" s="51"/>
    </row>
    <row r="656" spans="1:27" ht="24">
      <c r="A656" s="53" t="s">
        <v>1544</v>
      </c>
      <c r="B656" s="53"/>
      <c r="C656" s="51"/>
      <c r="D656" s="51" t="s">
        <v>1676</v>
      </c>
      <c r="E656" s="51"/>
      <c r="F656" s="51"/>
      <c r="G656" s="51"/>
      <c r="H656" s="51"/>
      <c r="I656" s="51"/>
      <c r="J656" s="51"/>
      <c r="K656" s="51" t="s">
        <v>1677</v>
      </c>
      <c r="L656" s="51"/>
      <c r="M656" s="51"/>
      <c r="N656" s="51"/>
      <c r="O656" s="51"/>
      <c r="P656" s="51"/>
      <c r="Q656" s="51"/>
      <c r="R656" s="51"/>
      <c r="S656" s="51"/>
      <c r="T656" s="51"/>
      <c r="U656" s="51"/>
      <c r="V656" s="51"/>
      <c r="W656" s="51"/>
      <c r="X656" s="51"/>
      <c r="Y656" s="51"/>
      <c r="Z656" s="51"/>
      <c r="AA656" s="51"/>
    </row>
    <row r="657" spans="1:27" ht="47">
      <c r="A657" s="53" t="s">
        <v>1544</v>
      </c>
      <c r="B657" s="53"/>
      <c r="C657" s="51"/>
      <c r="D657" s="51" t="s">
        <v>1678</v>
      </c>
      <c r="E657" s="51"/>
      <c r="F657" s="51"/>
      <c r="G657" s="51"/>
      <c r="H657" s="51"/>
      <c r="I657" s="51"/>
      <c r="J657" s="51"/>
      <c r="K657" s="51" t="s">
        <v>1679</v>
      </c>
      <c r="L657" s="51"/>
      <c r="M657" s="51"/>
      <c r="N657" s="51"/>
      <c r="O657" s="51"/>
      <c r="P657" s="51"/>
      <c r="Q657" s="51"/>
      <c r="R657" s="51"/>
      <c r="S657" s="51"/>
      <c r="T657" s="51"/>
      <c r="U657" s="51"/>
      <c r="V657" s="51"/>
      <c r="W657" s="51"/>
      <c r="X657" s="51"/>
      <c r="Y657" s="51"/>
      <c r="Z657" s="51"/>
      <c r="AA657" s="51"/>
    </row>
    <row r="658" spans="1:27" ht="47">
      <c r="A658" s="53" t="s">
        <v>1544</v>
      </c>
      <c r="B658" s="53"/>
      <c r="C658" s="51"/>
      <c r="D658" s="51" t="s">
        <v>1680</v>
      </c>
      <c r="E658" s="51"/>
      <c r="F658" s="51"/>
      <c r="G658" s="51"/>
      <c r="H658" s="51"/>
      <c r="I658" s="51"/>
      <c r="J658" s="51"/>
      <c r="K658" s="51" t="s">
        <v>1681</v>
      </c>
      <c r="L658" s="51"/>
      <c r="M658" s="51"/>
      <c r="N658" s="51"/>
      <c r="O658" s="51"/>
      <c r="P658" s="51"/>
      <c r="Q658" s="51"/>
      <c r="R658" s="51"/>
      <c r="S658" s="51"/>
      <c r="T658" s="51"/>
      <c r="U658" s="51"/>
      <c r="V658" s="51"/>
      <c r="W658" s="51"/>
      <c r="X658" s="51"/>
      <c r="Y658" s="51"/>
      <c r="Z658" s="51"/>
      <c r="AA658" s="51"/>
    </row>
    <row r="659" spans="1:27" ht="24">
      <c r="A659" s="53" t="s">
        <v>1544</v>
      </c>
      <c r="B659" s="53"/>
      <c r="C659" s="51"/>
      <c r="D659" s="51" t="s">
        <v>1682</v>
      </c>
      <c r="E659" s="51"/>
      <c r="F659" s="51"/>
      <c r="G659" s="51"/>
      <c r="H659" s="51"/>
      <c r="I659" s="51"/>
      <c r="J659" s="51"/>
      <c r="K659" s="51" t="s">
        <v>1683</v>
      </c>
      <c r="L659" s="51"/>
      <c r="M659" s="51"/>
      <c r="N659" s="51"/>
      <c r="O659" s="51"/>
      <c r="P659" s="51"/>
      <c r="Q659" s="51"/>
      <c r="R659" s="51"/>
      <c r="S659" s="51"/>
      <c r="T659" s="51"/>
      <c r="U659" s="51"/>
      <c r="V659" s="51"/>
      <c r="W659" s="51"/>
      <c r="X659" s="51"/>
      <c r="Y659" s="51"/>
      <c r="Z659" s="51"/>
      <c r="AA659" s="51"/>
    </row>
    <row r="660" spans="1:27" ht="47">
      <c r="A660" s="53" t="s">
        <v>1544</v>
      </c>
      <c r="B660" s="53"/>
      <c r="C660" s="51"/>
      <c r="D660" s="51" t="s">
        <v>1684</v>
      </c>
      <c r="E660" s="51"/>
      <c r="F660" s="51"/>
      <c r="G660" s="51"/>
      <c r="H660" s="51"/>
      <c r="I660" s="51"/>
      <c r="J660" s="51"/>
      <c r="K660" s="51" t="s">
        <v>1685</v>
      </c>
      <c r="L660" s="51"/>
      <c r="M660" s="51"/>
      <c r="N660" s="51"/>
      <c r="O660" s="51"/>
      <c r="P660" s="51"/>
      <c r="Q660" s="51"/>
      <c r="R660" s="51"/>
      <c r="S660" s="51"/>
      <c r="T660" s="51"/>
      <c r="U660" s="51"/>
      <c r="V660" s="51"/>
      <c r="W660" s="51"/>
      <c r="X660" s="51"/>
      <c r="Y660" s="51"/>
      <c r="Z660" s="51"/>
      <c r="AA660" s="51"/>
    </row>
    <row r="661" spans="1:27" ht="70">
      <c r="A661" s="53" t="s">
        <v>1686</v>
      </c>
      <c r="B661" s="53"/>
      <c r="C661" s="51"/>
      <c r="D661" s="51" t="s">
        <v>1687</v>
      </c>
      <c r="E661" s="51"/>
      <c r="F661" s="51"/>
      <c r="G661" s="51"/>
      <c r="H661" s="51"/>
      <c r="I661" s="51"/>
      <c r="J661" s="51"/>
      <c r="K661" s="51" t="s">
        <v>1688</v>
      </c>
      <c r="L661" s="51"/>
      <c r="M661" s="51"/>
      <c r="N661" s="51"/>
      <c r="O661" s="51"/>
      <c r="P661" s="51"/>
      <c r="Q661" s="51"/>
      <c r="R661" s="51"/>
      <c r="S661" s="51"/>
      <c r="T661" s="51"/>
      <c r="U661" s="51"/>
      <c r="V661" s="51"/>
      <c r="W661" s="51"/>
      <c r="X661" s="51"/>
      <c r="Y661" s="51"/>
      <c r="Z661" s="51"/>
      <c r="AA661" s="51"/>
    </row>
    <row r="662" spans="1:27" ht="70">
      <c r="A662" s="53" t="s">
        <v>1529</v>
      </c>
      <c r="B662" s="53"/>
      <c r="C662" s="51"/>
      <c r="D662" s="51" t="s">
        <v>1687</v>
      </c>
      <c r="E662" s="51"/>
      <c r="F662" s="51"/>
      <c r="G662" s="51"/>
      <c r="H662" s="51"/>
      <c r="I662" s="51"/>
      <c r="J662" s="51"/>
      <c r="K662" s="51" t="s">
        <v>1688</v>
      </c>
      <c r="L662" s="51"/>
      <c r="M662" s="51"/>
      <c r="N662" s="51"/>
      <c r="O662" s="51"/>
      <c r="P662" s="51"/>
      <c r="Q662" s="51"/>
      <c r="R662" s="51"/>
      <c r="S662" s="51"/>
      <c r="T662" s="51"/>
      <c r="U662" s="51"/>
      <c r="V662" s="51"/>
      <c r="W662" s="51"/>
      <c r="X662" s="51"/>
      <c r="Y662" s="51"/>
      <c r="Z662" s="51"/>
      <c r="AA662" s="51"/>
    </row>
    <row r="663" spans="1:27" ht="47">
      <c r="A663" s="53" t="s">
        <v>1544</v>
      </c>
      <c r="B663" s="53"/>
      <c r="C663" s="51"/>
      <c r="D663" s="51" t="s">
        <v>1689</v>
      </c>
      <c r="E663" s="51"/>
      <c r="F663" s="51"/>
      <c r="G663" s="51"/>
      <c r="H663" s="51"/>
      <c r="I663" s="51"/>
      <c r="J663" s="51"/>
      <c r="K663" s="51" t="s">
        <v>1690</v>
      </c>
      <c r="L663" s="51"/>
      <c r="M663" s="51"/>
      <c r="N663" s="51"/>
      <c r="O663" s="51"/>
      <c r="P663" s="51"/>
      <c r="Q663" s="51"/>
      <c r="R663" s="51"/>
      <c r="S663" s="51"/>
      <c r="T663" s="51"/>
      <c r="U663" s="51"/>
      <c r="V663" s="51"/>
      <c r="W663" s="51"/>
      <c r="X663" s="51"/>
      <c r="Y663" s="51"/>
      <c r="Z663" s="51"/>
      <c r="AA663" s="51"/>
    </row>
    <row r="664" spans="1:27" ht="47">
      <c r="A664" s="53" t="s">
        <v>1544</v>
      </c>
      <c r="B664" s="53"/>
      <c r="C664" s="51"/>
      <c r="D664" s="51" t="s">
        <v>1691</v>
      </c>
      <c r="E664" s="51"/>
      <c r="F664" s="51"/>
      <c r="G664" s="51"/>
      <c r="H664" s="51"/>
      <c r="I664" s="51"/>
      <c r="J664" s="51"/>
      <c r="K664" s="51" t="s">
        <v>1692</v>
      </c>
      <c r="L664" s="51"/>
      <c r="M664" s="51"/>
      <c r="N664" s="51"/>
      <c r="O664" s="51"/>
      <c r="P664" s="51"/>
      <c r="Q664" s="51"/>
      <c r="R664" s="51"/>
      <c r="S664" s="51"/>
      <c r="T664" s="51"/>
      <c r="U664" s="51"/>
      <c r="V664" s="51"/>
      <c r="W664" s="51"/>
      <c r="X664" s="51"/>
      <c r="Y664" s="51"/>
      <c r="Z664" s="51"/>
      <c r="AA664" s="51"/>
    </row>
    <row r="665" spans="1:27" ht="14.5">
      <c r="A665" s="53" t="s">
        <v>1544</v>
      </c>
      <c r="B665" s="53"/>
      <c r="C665" s="51"/>
      <c r="D665" s="51" t="s">
        <v>1693</v>
      </c>
      <c r="E665" s="51"/>
      <c r="F665" s="51"/>
      <c r="G665" s="51"/>
      <c r="H665" s="51"/>
      <c r="I665" s="51"/>
      <c r="J665" s="51"/>
      <c r="K665" s="51" t="s">
        <v>1694</v>
      </c>
      <c r="L665" s="51"/>
      <c r="M665" s="51"/>
      <c r="N665" s="51"/>
      <c r="O665" s="51"/>
      <c r="P665" s="51"/>
      <c r="Q665" s="51"/>
      <c r="R665" s="51"/>
      <c r="S665" s="51"/>
      <c r="T665" s="51"/>
      <c r="U665" s="51"/>
      <c r="V665" s="51"/>
      <c r="W665" s="51"/>
      <c r="X665" s="51"/>
      <c r="Y665" s="51"/>
      <c r="Z665" s="51"/>
      <c r="AA665" s="51"/>
    </row>
    <row r="666" spans="1:27" ht="47">
      <c r="A666" s="53" t="s">
        <v>105</v>
      </c>
      <c r="B666" s="53"/>
      <c r="C666" s="51"/>
      <c r="D666" s="51" t="s">
        <v>1695</v>
      </c>
      <c r="E666" s="51"/>
      <c r="F666" s="51"/>
      <c r="G666" s="51"/>
      <c r="H666" s="51"/>
      <c r="I666" s="51"/>
      <c r="J666" s="51"/>
      <c r="K666" s="51" t="s">
        <v>1696</v>
      </c>
      <c r="L666" s="51"/>
      <c r="M666" s="51"/>
      <c r="N666" s="51"/>
      <c r="O666" s="51"/>
      <c r="P666" s="51"/>
      <c r="Q666" s="51"/>
      <c r="R666" s="51"/>
      <c r="S666" s="51"/>
      <c r="T666" s="51"/>
      <c r="U666" s="51"/>
      <c r="V666" s="51"/>
      <c r="W666" s="51"/>
      <c r="X666" s="51"/>
      <c r="Y666" s="51"/>
      <c r="Z666" s="51"/>
      <c r="AA666" s="51"/>
    </row>
    <row r="667" spans="1:27" ht="24">
      <c r="A667" s="53" t="s">
        <v>1551</v>
      </c>
      <c r="B667" s="53"/>
      <c r="C667" s="51"/>
      <c r="D667" s="51" t="s">
        <v>1697</v>
      </c>
      <c r="E667" s="51"/>
      <c r="F667" s="51"/>
      <c r="G667" s="51"/>
      <c r="H667" s="51"/>
      <c r="I667" s="51"/>
      <c r="J667" s="51"/>
      <c r="K667" s="51" t="s">
        <v>1698</v>
      </c>
      <c r="L667" s="51"/>
      <c r="M667" s="51"/>
      <c r="N667" s="51"/>
      <c r="O667" s="51"/>
      <c r="P667" s="51"/>
      <c r="Q667" s="51"/>
      <c r="R667" s="51"/>
      <c r="S667" s="51"/>
      <c r="T667" s="51"/>
      <c r="U667" s="51"/>
      <c r="V667" s="51"/>
      <c r="W667" s="51"/>
      <c r="X667" s="51"/>
      <c r="Y667" s="51"/>
      <c r="Z667" s="51"/>
      <c r="AA667" s="51"/>
    </row>
    <row r="668" spans="1:27" ht="24">
      <c r="A668" s="53" t="s">
        <v>1551</v>
      </c>
      <c r="B668" s="53"/>
      <c r="C668" s="51"/>
      <c r="D668" s="51" t="s">
        <v>1699</v>
      </c>
      <c r="E668" s="51"/>
      <c r="F668" s="51"/>
      <c r="G668" s="51"/>
      <c r="H668" s="51"/>
      <c r="I668" s="51"/>
      <c r="J668" s="51"/>
      <c r="K668" s="51" t="s">
        <v>1700</v>
      </c>
      <c r="L668" s="51"/>
      <c r="M668" s="51"/>
      <c r="N668" s="51"/>
      <c r="O668" s="51"/>
      <c r="P668" s="51"/>
      <c r="Q668" s="51"/>
      <c r="R668" s="51"/>
      <c r="S668" s="51"/>
      <c r="T668" s="51"/>
      <c r="U668" s="51"/>
      <c r="V668" s="51"/>
      <c r="W668" s="51"/>
      <c r="X668" s="51"/>
      <c r="Y668" s="51"/>
      <c r="Z668" s="51"/>
      <c r="AA668" s="51"/>
    </row>
    <row r="669" spans="1:27" ht="47">
      <c r="A669" s="53" t="s">
        <v>1529</v>
      </c>
      <c r="B669" s="53"/>
      <c r="C669" s="51"/>
      <c r="D669" s="51" t="s">
        <v>1701</v>
      </c>
      <c r="E669" s="51"/>
      <c r="F669" s="51"/>
      <c r="G669" s="51"/>
      <c r="H669" s="51"/>
      <c r="I669" s="51"/>
      <c r="J669" s="51"/>
      <c r="K669" s="51" t="s">
        <v>1702</v>
      </c>
      <c r="L669" s="51"/>
      <c r="M669" s="51"/>
      <c r="N669" s="51"/>
      <c r="O669" s="51"/>
      <c r="P669" s="51"/>
      <c r="Q669" s="51"/>
      <c r="R669" s="51"/>
      <c r="S669" s="51"/>
      <c r="T669" s="51"/>
      <c r="U669" s="51"/>
      <c r="V669" s="51"/>
      <c r="W669" s="51"/>
      <c r="X669" s="51"/>
      <c r="Y669" s="51"/>
      <c r="Z669" s="51"/>
      <c r="AA669" s="51"/>
    </row>
    <row r="670" spans="1:27" ht="35.5">
      <c r="A670" s="53" t="s">
        <v>324</v>
      </c>
      <c r="B670" s="53"/>
      <c r="C670" s="51"/>
      <c r="D670" s="51" t="s">
        <v>1703</v>
      </c>
      <c r="E670" s="51"/>
      <c r="F670" s="51"/>
      <c r="G670" s="51"/>
      <c r="H670" s="51"/>
      <c r="I670" s="51"/>
      <c r="J670" s="51"/>
      <c r="K670" s="51" t="s">
        <v>1704</v>
      </c>
      <c r="L670" s="51"/>
      <c r="M670" s="51"/>
      <c r="N670" s="51"/>
      <c r="O670" s="51"/>
      <c r="P670" s="51"/>
      <c r="Q670" s="51"/>
      <c r="R670" s="51"/>
      <c r="S670" s="51"/>
      <c r="T670" s="51"/>
      <c r="U670" s="51"/>
      <c r="V670" s="51"/>
      <c r="W670" s="51"/>
      <c r="X670" s="51"/>
      <c r="Y670" s="51"/>
      <c r="Z670" s="51"/>
      <c r="AA670" s="51"/>
    </row>
    <row r="671" spans="1:27" ht="35.5">
      <c r="A671" s="53" t="s">
        <v>319</v>
      </c>
      <c r="B671" s="53"/>
      <c r="C671" s="51"/>
      <c r="D671" s="51" t="s">
        <v>1705</v>
      </c>
      <c r="E671" s="51"/>
      <c r="F671" s="51"/>
      <c r="G671" s="51"/>
      <c r="H671" s="51"/>
      <c r="I671" s="51"/>
      <c r="J671" s="51"/>
      <c r="K671" s="51" t="s">
        <v>1706</v>
      </c>
      <c r="L671" s="51"/>
      <c r="M671" s="51"/>
      <c r="N671" s="51"/>
      <c r="O671" s="51"/>
      <c r="P671" s="51"/>
      <c r="Q671" s="51"/>
      <c r="R671" s="51"/>
      <c r="S671" s="51"/>
      <c r="T671" s="51"/>
      <c r="U671" s="51"/>
      <c r="V671" s="51"/>
      <c r="W671" s="51"/>
      <c r="X671" s="51"/>
      <c r="Y671" s="51"/>
      <c r="Z671" s="51"/>
      <c r="AA671" s="51"/>
    </row>
    <row r="672" spans="1:27" ht="35.5">
      <c r="A672" s="53" t="s">
        <v>324</v>
      </c>
      <c r="B672" s="53"/>
      <c r="C672" s="51"/>
      <c r="D672" s="51" t="s">
        <v>1707</v>
      </c>
      <c r="E672" s="51"/>
      <c r="F672" s="51"/>
      <c r="G672" s="51"/>
      <c r="H672" s="51"/>
      <c r="I672" s="51"/>
      <c r="J672" s="51"/>
      <c r="K672" s="51" t="s">
        <v>1708</v>
      </c>
      <c r="L672" s="51"/>
      <c r="M672" s="51"/>
      <c r="N672" s="51"/>
      <c r="O672" s="51"/>
      <c r="P672" s="51"/>
      <c r="Q672" s="51"/>
      <c r="R672" s="51"/>
      <c r="S672" s="51"/>
      <c r="T672" s="51"/>
      <c r="U672" s="51"/>
      <c r="V672" s="51"/>
      <c r="W672" s="51"/>
      <c r="X672" s="51"/>
      <c r="Y672" s="51"/>
      <c r="Z672" s="51"/>
      <c r="AA672" s="51"/>
    </row>
    <row r="673" spans="1:27" ht="35.5">
      <c r="A673" s="53" t="s">
        <v>1529</v>
      </c>
      <c r="B673" s="53"/>
      <c r="C673" s="51"/>
      <c r="D673" s="51" t="s">
        <v>1709</v>
      </c>
      <c r="E673" s="51"/>
      <c r="F673" s="51"/>
      <c r="G673" s="51"/>
      <c r="H673" s="51"/>
      <c r="I673" s="51"/>
      <c r="J673" s="51"/>
      <c r="K673" s="51" t="s">
        <v>1710</v>
      </c>
      <c r="L673" s="51"/>
      <c r="M673" s="51"/>
      <c r="N673" s="51"/>
      <c r="O673" s="51"/>
      <c r="P673" s="51"/>
      <c r="Q673" s="51"/>
      <c r="R673" s="51"/>
      <c r="S673" s="51"/>
      <c r="T673" s="51"/>
      <c r="U673" s="51"/>
      <c r="V673" s="51"/>
      <c r="W673" s="51"/>
      <c r="X673" s="51"/>
      <c r="Y673" s="51"/>
      <c r="Z673" s="51"/>
      <c r="AA673" s="51"/>
    </row>
    <row r="674" spans="1:27" ht="47">
      <c r="A674" s="53" t="s">
        <v>413</v>
      </c>
      <c r="B674" s="53"/>
      <c r="C674" s="51"/>
      <c r="D674" s="51" t="s">
        <v>1711</v>
      </c>
      <c r="E674" s="51"/>
      <c r="F674" s="51"/>
      <c r="G674" s="51"/>
      <c r="H674" s="51"/>
      <c r="I674" s="51"/>
      <c r="J674" s="51"/>
      <c r="K674" s="51" t="s">
        <v>1712</v>
      </c>
      <c r="L674" s="51"/>
      <c r="M674" s="51"/>
      <c r="N674" s="51"/>
      <c r="O674" s="51"/>
      <c r="P674" s="51"/>
      <c r="Q674" s="51"/>
      <c r="R674" s="51"/>
      <c r="S674" s="51"/>
      <c r="T674" s="51"/>
      <c r="U674" s="51"/>
      <c r="V674" s="51"/>
      <c r="W674" s="51"/>
      <c r="X674" s="51"/>
      <c r="Y674" s="51"/>
      <c r="Z674" s="51"/>
      <c r="AA674" s="51"/>
    </row>
    <row r="675" spans="1:27" ht="24">
      <c r="A675" s="53" t="s">
        <v>1205</v>
      </c>
      <c r="B675" s="53"/>
      <c r="C675" s="51"/>
      <c r="D675" s="51" t="s">
        <v>1713</v>
      </c>
      <c r="E675" s="51"/>
      <c r="F675" s="51"/>
      <c r="G675" s="51"/>
      <c r="H675" s="51"/>
      <c r="I675" s="51"/>
      <c r="J675" s="51"/>
      <c r="K675" s="51" t="s">
        <v>1714</v>
      </c>
      <c r="L675" s="51"/>
      <c r="M675" s="51"/>
      <c r="N675" s="51"/>
      <c r="O675" s="51"/>
      <c r="P675" s="51"/>
      <c r="Q675" s="51"/>
      <c r="R675" s="51"/>
      <c r="S675" s="51"/>
      <c r="T675" s="51"/>
      <c r="U675" s="51"/>
      <c r="V675" s="51"/>
      <c r="W675" s="51"/>
      <c r="X675" s="51"/>
      <c r="Y675" s="51"/>
      <c r="Z675" s="51"/>
      <c r="AA675" s="51"/>
    </row>
    <row r="676" spans="1:27" ht="70">
      <c r="A676" s="53" t="s">
        <v>411</v>
      </c>
      <c r="B676" s="53"/>
      <c r="C676" s="51"/>
      <c r="D676" s="51" t="s">
        <v>1715</v>
      </c>
      <c r="E676" s="51"/>
      <c r="F676" s="51"/>
      <c r="G676" s="51"/>
      <c r="H676" s="51"/>
      <c r="I676" s="51"/>
      <c r="J676" s="51"/>
      <c r="K676" s="51" t="s">
        <v>1716</v>
      </c>
      <c r="L676" s="51"/>
      <c r="M676" s="51"/>
      <c r="N676" s="51"/>
      <c r="O676" s="51"/>
      <c r="P676" s="51"/>
      <c r="Q676" s="51"/>
      <c r="R676" s="51"/>
      <c r="S676" s="51"/>
      <c r="T676" s="51"/>
      <c r="U676" s="51"/>
      <c r="V676" s="51"/>
      <c r="W676" s="51"/>
      <c r="X676" s="51"/>
      <c r="Y676" s="51"/>
      <c r="Z676" s="51"/>
      <c r="AA676" s="51"/>
    </row>
    <row r="677" spans="1:27" ht="35.5">
      <c r="A677" s="53" t="s">
        <v>411</v>
      </c>
      <c r="B677" s="53"/>
      <c r="C677" s="51"/>
      <c r="D677" s="51" t="s">
        <v>1717</v>
      </c>
      <c r="E677" s="51"/>
      <c r="F677" s="51"/>
      <c r="G677" s="51"/>
      <c r="H677" s="51"/>
      <c r="I677" s="51"/>
      <c r="J677" s="51"/>
      <c r="K677" s="51" t="s">
        <v>1718</v>
      </c>
      <c r="L677" s="51"/>
      <c r="M677" s="51"/>
      <c r="N677" s="51"/>
      <c r="O677" s="51"/>
      <c r="P677" s="51"/>
      <c r="Q677" s="51"/>
      <c r="R677" s="51"/>
      <c r="S677" s="51"/>
      <c r="T677" s="51"/>
      <c r="U677" s="51"/>
      <c r="V677" s="51"/>
      <c r="W677" s="51"/>
      <c r="X677" s="51"/>
      <c r="Y677" s="51"/>
      <c r="Z677" s="51"/>
      <c r="AA677" s="51"/>
    </row>
    <row r="678" spans="1:27" ht="47">
      <c r="A678" s="53" t="s">
        <v>1144</v>
      </c>
      <c r="B678" s="53"/>
      <c r="C678" s="51"/>
      <c r="D678" s="51" t="s">
        <v>1719</v>
      </c>
      <c r="E678" s="51"/>
      <c r="F678" s="51"/>
      <c r="G678" s="51"/>
      <c r="H678" s="51"/>
      <c r="I678" s="51"/>
      <c r="J678" s="51"/>
      <c r="K678" s="51" t="s">
        <v>1720</v>
      </c>
      <c r="L678" s="51"/>
      <c r="M678" s="51"/>
      <c r="N678" s="51"/>
      <c r="O678" s="51"/>
      <c r="P678" s="51"/>
      <c r="Q678" s="51"/>
      <c r="R678" s="51"/>
      <c r="S678" s="51"/>
      <c r="T678" s="51"/>
      <c r="U678" s="51"/>
      <c r="V678" s="51"/>
      <c r="W678" s="51"/>
      <c r="X678" s="51"/>
      <c r="Y678" s="51"/>
      <c r="Z678" s="51"/>
      <c r="AA678" s="51"/>
    </row>
    <row r="679" spans="1:27" ht="47">
      <c r="A679" s="53" t="s">
        <v>742</v>
      </c>
      <c r="B679" s="53"/>
      <c r="C679" s="51"/>
      <c r="D679" s="51" t="s">
        <v>1721</v>
      </c>
      <c r="E679" s="51"/>
      <c r="F679" s="51"/>
      <c r="G679" s="51"/>
      <c r="H679" s="51"/>
      <c r="I679" s="51"/>
      <c r="J679" s="51"/>
      <c r="K679" s="51" t="s">
        <v>1722</v>
      </c>
      <c r="L679" s="51"/>
      <c r="M679" s="51"/>
      <c r="N679" s="51"/>
      <c r="O679" s="51"/>
      <c r="P679" s="51"/>
      <c r="Q679" s="51"/>
      <c r="R679" s="51"/>
      <c r="S679" s="51"/>
      <c r="T679" s="51"/>
      <c r="U679" s="51"/>
      <c r="V679" s="51"/>
      <c r="W679" s="51"/>
      <c r="X679" s="51"/>
      <c r="Y679" s="51"/>
      <c r="Z679" s="51"/>
      <c r="AA679" s="51"/>
    </row>
    <row r="680" spans="1:27" ht="24">
      <c r="A680" s="53" t="s">
        <v>1723</v>
      </c>
      <c r="B680" s="53"/>
      <c r="C680" s="51"/>
      <c r="D680" s="51" t="s">
        <v>1724</v>
      </c>
      <c r="E680" s="51"/>
      <c r="F680" s="51"/>
      <c r="G680" s="51"/>
      <c r="H680" s="51"/>
      <c r="I680" s="51"/>
      <c r="J680" s="51"/>
      <c r="K680" s="51" t="s">
        <v>1725</v>
      </c>
      <c r="L680" s="51"/>
      <c r="M680" s="51"/>
      <c r="N680" s="51"/>
      <c r="O680" s="51"/>
      <c r="P680" s="51"/>
      <c r="Q680" s="51"/>
      <c r="R680" s="51"/>
      <c r="S680" s="51"/>
      <c r="T680" s="51"/>
      <c r="U680" s="51"/>
      <c r="V680" s="51"/>
      <c r="W680" s="51"/>
      <c r="X680" s="51"/>
      <c r="Y680" s="51"/>
      <c r="Z680" s="51"/>
      <c r="AA680" s="51"/>
    </row>
    <row r="681" spans="1:27" ht="47">
      <c r="A681" s="53" t="s">
        <v>1534</v>
      </c>
      <c r="B681" s="53"/>
      <c r="C681" s="51"/>
      <c r="D681" s="51" t="s">
        <v>1726</v>
      </c>
      <c r="E681" s="51"/>
      <c r="F681" s="51"/>
      <c r="G681" s="51"/>
      <c r="H681" s="51"/>
      <c r="I681" s="51"/>
      <c r="J681" s="51"/>
      <c r="K681" s="51" t="s">
        <v>1727</v>
      </c>
      <c r="L681" s="51"/>
      <c r="M681" s="51"/>
      <c r="N681" s="51"/>
      <c r="O681" s="51"/>
      <c r="P681" s="51"/>
      <c r="Q681" s="51"/>
      <c r="R681" s="51"/>
      <c r="S681" s="51"/>
      <c r="T681" s="51"/>
      <c r="U681" s="51"/>
      <c r="V681" s="51"/>
      <c r="W681" s="51"/>
      <c r="X681" s="51"/>
      <c r="Y681" s="51"/>
      <c r="Z681" s="51"/>
      <c r="AA681" s="51"/>
    </row>
    <row r="682" spans="1:27" ht="35.5">
      <c r="A682" s="53" t="s">
        <v>1728</v>
      </c>
      <c r="B682" s="53"/>
      <c r="C682" s="51"/>
      <c r="D682" s="51" t="s">
        <v>1729</v>
      </c>
      <c r="E682" s="51"/>
      <c r="F682" s="51"/>
      <c r="G682" s="51"/>
      <c r="H682" s="51"/>
      <c r="I682" s="51"/>
      <c r="J682" s="51"/>
      <c r="K682" s="51" t="s">
        <v>1730</v>
      </c>
      <c r="L682" s="51"/>
      <c r="M682" s="51"/>
      <c r="N682" s="51"/>
      <c r="O682" s="51"/>
      <c r="P682" s="51"/>
      <c r="Q682" s="51"/>
      <c r="R682" s="51"/>
      <c r="S682" s="51"/>
      <c r="T682" s="51"/>
      <c r="U682" s="51"/>
      <c r="V682" s="51"/>
      <c r="W682" s="51"/>
      <c r="X682" s="51"/>
      <c r="Y682" s="51"/>
      <c r="Z682" s="51"/>
      <c r="AA682" s="51"/>
    </row>
    <row r="683" spans="1:27" ht="35.5">
      <c r="A683" s="53" t="s">
        <v>112</v>
      </c>
      <c r="B683" s="53"/>
      <c r="C683" s="51"/>
      <c r="D683" s="51" t="s">
        <v>1731</v>
      </c>
      <c r="E683" s="51"/>
      <c r="F683" s="51"/>
      <c r="G683" s="51"/>
      <c r="H683" s="51"/>
      <c r="I683" s="51"/>
      <c r="J683" s="51"/>
      <c r="K683" s="51" t="s">
        <v>1732</v>
      </c>
      <c r="L683" s="51"/>
      <c r="M683" s="51"/>
      <c r="N683" s="51"/>
      <c r="O683" s="51"/>
      <c r="P683" s="51"/>
      <c r="Q683" s="51"/>
      <c r="R683" s="51"/>
      <c r="S683" s="51"/>
      <c r="T683" s="51"/>
      <c r="U683" s="51"/>
      <c r="V683" s="51"/>
      <c r="W683" s="51"/>
      <c r="X683" s="51"/>
      <c r="Y683" s="51"/>
      <c r="Z683" s="51"/>
      <c r="AA683" s="51"/>
    </row>
    <row r="684" spans="1:27" ht="47">
      <c r="A684" s="53" t="s">
        <v>1309</v>
      </c>
      <c r="B684" s="53"/>
      <c r="C684" s="51"/>
      <c r="D684" s="51" t="s">
        <v>1733</v>
      </c>
      <c r="E684" s="51"/>
      <c r="F684" s="51"/>
      <c r="G684" s="51"/>
      <c r="H684" s="51"/>
      <c r="I684" s="51"/>
      <c r="J684" s="51"/>
      <c r="K684" s="51" t="s">
        <v>1734</v>
      </c>
      <c r="L684" s="51"/>
      <c r="M684" s="51"/>
      <c r="N684" s="51"/>
      <c r="O684" s="51"/>
      <c r="P684" s="51"/>
      <c r="Q684" s="51"/>
      <c r="R684" s="51"/>
      <c r="S684" s="51"/>
      <c r="T684" s="51"/>
      <c r="U684" s="51"/>
      <c r="V684" s="51"/>
      <c r="W684" s="51"/>
      <c r="X684" s="51"/>
      <c r="Y684" s="51"/>
      <c r="Z684" s="51"/>
      <c r="AA684" s="51"/>
    </row>
    <row r="685" spans="1:27" ht="35.5">
      <c r="A685" s="53" t="s">
        <v>704</v>
      </c>
      <c r="B685" s="53"/>
      <c r="C685" s="51"/>
      <c r="D685" s="51" t="s">
        <v>1735</v>
      </c>
      <c r="E685" s="51"/>
      <c r="F685" s="51"/>
      <c r="G685" s="51"/>
      <c r="H685" s="51"/>
      <c r="I685" s="51"/>
      <c r="J685" s="51"/>
      <c r="K685" s="51" t="s">
        <v>1736</v>
      </c>
      <c r="L685" s="51"/>
      <c r="M685" s="51"/>
      <c r="N685" s="51"/>
      <c r="O685" s="51"/>
      <c r="P685" s="51"/>
      <c r="Q685" s="51"/>
      <c r="R685" s="51"/>
      <c r="S685" s="51"/>
      <c r="T685" s="51"/>
      <c r="U685" s="51"/>
      <c r="V685" s="51"/>
      <c r="W685" s="51"/>
      <c r="X685" s="51"/>
      <c r="Y685" s="51"/>
      <c r="Z685" s="51"/>
      <c r="AA685" s="51"/>
    </row>
    <row r="686" spans="1:27" ht="47">
      <c r="A686" s="53" t="s">
        <v>1544</v>
      </c>
      <c r="B686" s="53"/>
      <c r="C686" s="51"/>
      <c r="D686" s="51" t="s">
        <v>1737</v>
      </c>
      <c r="E686" s="51"/>
      <c r="F686" s="51"/>
      <c r="G686" s="51"/>
      <c r="H686" s="51"/>
      <c r="I686" s="51"/>
      <c r="J686" s="51"/>
      <c r="K686" s="51" t="s">
        <v>1738</v>
      </c>
      <c r="L686" s="51"/>
      <c r="M686" s="51"/>
      <c r="N686" s="51"/>
      <c r="O686" s="51"/>
      <c r="P686" s="51"/>
      <c r="Q686" s="51"/>
      <c r="R686" s="51"/>
      <c r="S686" s="51"/>
      <c r="T686" s="51"/>
      <c r="U686" s="51"/>
      <c r="V686" s="51"/>
      <c r="W686" s="51"/>
      <c r="X686" s="51"/>
      <c r="Y686" s="51"/>
      <c r="Z686" s="51"/>
      <c r="AA686" s="51"/>
    </row>
    <row r="687" spans="1:27" ht="24">
      <c r="A687" s="53" t="s">
        <v>1473</v>
      </c>
      <c r="B687" s="53"/>
      <c r="C687" s="51"/>
      <c r="D687" s="51" t="s">
        <v>1739</v>
      </c>
      <c r="E687" s="51"/>
      <c r="F687" s="51"/>
      <c r="G687" s="51"/>
      <c r="H687" s="51"/>
      <c r="I687" s="51"/>
      <c r="J687" s="51"/>
      <c r="K687" s="51" t="s">
        <v>1740</v>
      </c>
      <c r="L687" s="51"/>
      <c r="M687" s="51"/>
      <c r="N687" s="51"/>
      <c r="O687" s="51"/>
      <c r="P687" s="51"/>
      <c r="Q687" s="51"/>
      <c r="R687" s="51"/>
      <c r="S687" s="51"/>
      <c r="T687" s="51"/>
      <c r="U687" s="51"/>
      <c r="V687" s="51"/>
      <c r="W687" s="51"/>
      <c r="X687" s="51"/>
      <c r="Y687" s="51"/>
      <c r="Z687" s="51"/>
      <c r="AA687" s="51"/>
    </row>
    <row r="688" spans="1:27" ht="35.5">
      <c r="A688" s="53" t="s">
        <v>1250</v>
      </c>
      <c r="B688" s="53"/>
      <c r="C688" s="51"/>
      <c r="D688" s="51" t="s">
        <v>1741</v>
      </c>
      <c r="E688" s="51"/>
      <c r="F688" s="51"/>
      <c r="G688" s="51"/>
      <c r="H688" s="51"/>
      <c r="I688" s="51"/>
      <c r="J688" s="51"/>
      <c r="K688" s="51" t="s">
        <v>1742</v>
      </c>
      <c r="L688" s="51"/>
      <c r="M688" s="51"/>
      <c r="N688" s="51"/>
      <c r="O688" s="51"/>
      <c r="P688" s="51"/>
      <c r="Q688" s="51"/>
      <c r="R688" s="51"/>
      <c r="S688" s="51"/>
      <c r="T688" s="51"/>
      <c r="U688" s="51"/>
      <c r="V688" s="51"/>
      <c r="W688" s="51"/>
      <c r="X688" s="51"/>
      <c r="Y688" s="51"/>
      <c r="Z688" s="51"/>
      <c r="AA688" s="51"/>
    </row>
    <row r="689" spans="1:27" ht="35.5">
      <c r="A689" s="53" t="s">
        <v>1144</v>
      </c>
      <c r="B689" s="53"/>
      <c r="C689" s="51"/>
      <c r="D689" s="51" t="s">
        <v>1741</v>
      </c>
      <c r="E689" s="51"/>
      <c r="F689" s="51"/>
      <c r="G689" s="51"/>
      <c r="H689" s="51"/>
      <c r="I689" s="51"/>
      <c r="J689" s="51"/>
      <c r="K689" s="51" t="s">
        <v>1742</v>
      </c>
      <c r="L689" s="51"/>
      <c r="M689" s="51"/>
      <c r="N689" s="51"/>
      <c r="O689" s="51"/>
      <c r="P689" s="51"/>
      <c r="Q689" s="51"/>
      <c r="R689" s="51"/>
      <c r="S689" s="51"/>
      <c r="T689" s="51"/>
      <c r="U689" s="51"/>
      <c r="V689" s="51"/>
      <c r="W689" s="51"/>
      <c r="X689" s="51"/>
      <c r="Y689" s="51"/>
      <c r="Z689" s="51"/>
      <c r="AA689" s="51"/>
    </row>
    <row r="690" spans="1:27" ht="35.5">
      <c r="A690" s="53" t="s">
        <v>1529</v>
      </c>
      <c r="B690" s="53"/>
      <c r="C690" s="51"/>
      <c r="D690" s="51" t="s">
        <v>1743</v>
      </c>
      <c r="E690" s="51"/>
      <c r="F690" s="51"/>
      <c r="G690" s="51"/>
      <c r="H690" s="51"/>
      <c r="I690" s="51"/>
      <c r="J690" s="51"/>
      <c r="K690" s="51" t="s">
        <v>1744</v>
      </c>
      <c r="L690" s="51"/>
      <c r="M690" s="51"/>
      <c r="N690" s="51"/>
      <c r="O690" s="51"/>
      <c r="P690" s="51"/>
      <c r="Q690" s="51"/>
      <c r="R690" s="51"/>
      <c r="S690" s="51"/>
      <c r="T690" s="51"/>
      <c r="U690" s="51"/>
      <c r="V690" s="51"/>
      <c r="W690" s="51"/>
      <c r="X690" s="51"/>
      <c r="Y690" s="51"/>
      <c r="Z690" s="51"/>
      <c r="AA690" s="51"/>
    </row>
    <row r="691" spans="1:27" ht="47">
      <c r="A691" s="53" t="s">
        <v>1144</v>
      </c>
      <c r="B691" s="53"/>
      <c r="C691" s="51"/>
      <c r="D691" s="51" t="s">
        <v>1745</v>
      </c>
      <c r="E691" s="51"/>
      <c r="F691" s="51"/>
      <c r="G691" s="51"/>
      <c r="H691" s="51"/>
      <c r="I691" s="51"/>
      <c r="J691" s="51"/>
      <c r="K691" s="51" t="s">
        <v>1746</v>
      </c>
      <c r="L691" s="51"/>
      <c r="M691" s="51"/>
      <c r="N691" s="51"/>
      <c r="O691" s="51"/>
      <c r="P691" s="51"/>
      <c r="Q691" s="51"/>
      <c r="R691" s="51"/>
      <c r="S691" s="51"/>
      <c r="T691" s="51"/>
      <c r="U691" s="51"/>
      <c r="V691" s="51"/>
      <c r="W691" s="51"/>
      <c r="X691" s="51"/>
      <c r="Y691" s="51"/>
      <c r="Z691" s="51"/>
      <c r="AA691" s="51"/>
    </row>
    <row r="692" spans="1:27" ht="58.5">
      <c r="A692" s="53" t="s">
        <v>1250</v>
      </c>
      <c r="B692" s="53"/>
      <c r="C692" s="51"/>
      <c r="D692" s="51" t="s">
        <v>1747</v>
      </c>
      <c r="E692" s="51"/>
      <c r="F692" s="51"/>
      <c r="G692" s="51"/>
      <c r="H692" s="51"/>
      <c r="I692" s="51"/>
      <c r="J692" s="51"/>
      <c r="K692" s="51" t="s">
        <v>1748</v>
      </c>
      <c r="L692" s="51"/>
      <c r="M692" s="51"/>
      <c r="N692" s="51"/>
      <c r="O692" s="51"/>
      <c r="P692" s="51"/>
      <c r="Q692" s="51"/>
      <c r="R692" s="51"/>
      <c r="S692" s="51"/>
      <c r="T692" s="51"/>
      <c r="U692" s="51"/>
      <c r="V692" s="51"/>
      <c r="W692" s="51"/>
      <c r="X692" s="51"/>
      <c r="Y692" s="51"/>
      <c r="Z692" s="51"/>
      <c r="AA692" s="51"/>
    </row>
    <row r="693" spans="1:27" ht="35.5">
      <c r="A693" s="53" t="s">
        <v>1144</v>
      </c>
      <c r="B693" s="53"/>
      <c r="C693" s="51"/>
      <c r="D693" s="51" t="s">
        <v>1749</v>
      </c>
      <c r="E693" s="51"/>
      <c r="F693" s="51"/>
      <c r="G693" s="51"/>
      <c r="H693" s="51"/>
      <c r="I693" s="51"/>
      <c r="J693" s="51"/>
      <c r="K693" s="51" t="s">
        <v>1750</v>
      </c>
      <c r="L693" s="51"/>
      <c r="M693" s="51"/>
      <c r="N693" s="51"/>
      <c r="O693" s="51"/>
      <c r="P693" s="51"/>
      <c r="Q693" s="51"/>
      <c r="R693" s="51"/>
      <c r="S693" s="51"/>
      <c r="T693" s="51"/>
      <c r="U693" s="51"/>
      <c r="V693" s="51"/>
      <c r="W693" s="51"/>
      <c r="X693" s="51"/>
      <c r="Y693" s="51"/>
      <c r="Z693" s="51"/>
      <c r="AA693" s="51"/>
    </row>
    <row r="694" spans="1:27" ht="24">
      <c r="A694" s="53" t="s">
        <v>1144</v>
      </c>
      <c r="B694" s="53"/>
      <c r="C694" s="51"/>
      <c r="D694" s="51" t="s">
        <v>1751</v>
      </c>
      <c r="E694" s="51"/>
      <c r="F694" s="51"/>
      <c r="G694" s="51"/>
      <c r="H694" s="51"/>
      <c r="I694" s="51"/>
      <c r="J694" s="51"/>
      <c r="K694" s="51" t="s">
        <v>1752</v>
      </c>
      <c r="L694" s="51"/>
      <c r="M694" s="51"/>
      <c r="N694" s="51"/>
      <c r="O694" s="51"/>
      <c r="P694" s="51"/>
      <c r="Q694" s="51"/>
      <c r="R694" s="51"/>
      <c r="S694" s="51"/>
      <c r="T694" s="51"/>
      <c r="U694" s="51"/>
      <c r="V694" s="51"/>
      <c r="W694" s="51"/>
      <c r="X694" s="51"/>
      <c r="Y694" s="51"/>
      <c r="Z694" s="51"/>
      <c r="AA694" s="51"/>
    </row>
    <row r="695" spans="1:27" ht="24">
      <c r="A695" s="53" t="s">
        <v>1144</v>
      </c>
      <c r="B695" s="53"/>
      <c r="C695" s="51"/>
      <c r="D695" s="51" t="s">
        <v>1753</v>
      </c>
      <c r="E695" s="51"/>
      <c r="F695" s="51"/>
      <c r="G695" s="51"/>
      <c r="H695" s="51"/>
      <c r="I695" s="51"/>
      <c r="J695" s="51"/>
      <c r="K695" s="51" t="s">
        <v>1754</v>
      </c>
      <c r="L695" s="51"/>
      <c r="M695" s="51"/>
      <c r="N695" s="51"/>
      <c r="O695" s="51"/>
      <c r="P695" s="51"/>
      <c r="Q695" s="51"/>
      <c r="R695" s="51"/>
      <c r="S695" s="51"/>
      <c r="T695" s="51"/>
      <c r="U695" s="51"/>
      <c r="V695" s="51"/>
      <c r="W695" s="51"/>
      <c r="X695" s="51"/>
      <c r="Y695" s="51"/>
      <c r="Z695" s="51"/>
      <c r="AA695" s="51"/>
    </row>
    <row r="696" spans="1:27" ht="24">
      <c r="A696" s="53" t="s">
        <v>305</v>
      </c>
      <c r="B696" s="53"/>
      <c r="C696" s="51"/>
      <c r="D696" s="51" t="s">
        <v>1755</v>
      </c>
      <c r="E696" s="51"/>
      <c r="F696" s="51"/>
      <c r="G696" s="51"/>
      <c r="H696" s="51"/>
      <c r="I696" s="51"/>
      <c r="J696" s="51"/>
      <c r="K696" s="51" t="s">
        <v>1756</v>
      </c>
      <c r="L696" s="51"/>
      <c r="M696" s="51"/>
      <c r="N696" s="51"/>
      <c r="O696" s="51"/>
      <c r="P696" s="51"/>
      <c r="Q696" s="51"/>
      <c r="R696" s="51"/>
      <c r="S696" s="51"/>
      <c r="T696" s="51"/>
      <c r="U696" s="51"/>
      <c r="V696" s="51"/>
      <c r="W696" s="51"/>
      <c r="X696" s="51"/>
      <c r="Y696" s="51"/>
      <c r="Z696" s="51"/>
      <c r="AA696" s="51"/>
    </row>
    <row r="697" spans="1:27" ht="58.5">
      <c r="A697" s="53" t="s">
        <v>305</v>
      </c>
      <c r="B697" s="53"/>
      <c r="C697" s="51"/>
      <c r="D697" s="51" t="s">
        <v>1757</v>
      </c>
      <c r="E697" s="51"/>
      <c r="F697" s="51"/>
      <c r="G697" s="51"/>
      <c r="H697" s="51"/>
      <c r="I697" s="51"/>
      <c r="J697" s="51"/>
      <c r="K697" s="51" t="s">
        <v>1758</v>
      </c>
      <c r="L697" s="51"/>
      <c r="M697" s="51"/>
      <c r="N697" s="51"/>
      <c r="O697" s="51"/>
      <c r="P697" s="51"/>
      <c r="Q697" s="51"/>
      <c r="R697" s="51"/>
      <c r="S697" s="51"/>
      <c r="T697" s="51"/>
      <c r="U697" s="51"/>
      <c r="V697" s="51"/>
      <c r="W697" s="51"/>
      <c r="X697" s="51"/>
      <c r="Y697" s="51"/>
      <c r="Z697" s="51"/>
      <c r="AA697" s="51"/>
    </row>
    <row r="698" spans="1:27" ht="58.5">
      <c r="A698" s="53" t="s">
        <v>253</v>
      </c>
      <c r="B698" s="53"/>
      <c r="C698" s="51"/>
      <c r="D698" s="51" t="s">
        <v>1759</v>
      </c>
      <c r="E698" s="51"/>
      <c r="F698" s="51"/>
      <c r="G698" s="51"/>
      <c r="H698" s="51"/>
      <c r="I698" s="51"/>
      <c r="J698" s="51"/>
      <c r="K698" s="51" t="s">
        <v>1760</v>
      </c>
      <c r="L698" s="51"/>
      <c r="M698" s="51"/>
      <c r="N698" s="51"/>
      <c r="O698" s="51"/>
      <c r="P698" s="51"/>
      <c r="Q698" s="51"/>
      <c r="R698" s="51"/>
      <c r="S698" s="51"/>
      <c r="T698" s="51"/>
      <c r="U698" s="51"/>
      <c r="V698" s="51"/>
      <c r="W698" s="51"/>
      <c r="X698" s="51"/>
      <c r="Y698" s="51"/>
      <c r="Z698" s="51"/>
      <c r="AA698" s="51"/>
    </row>
    <row r="699" spans="1:27" ht="24">
      <c r="A699" s="53" t="s">
        <v>253</v>
      </c>
      <c r="B699" s="53"/>
      <c r="C699" s="51"/>
      <c r="D699" s="51" t="s">
        <v>1761</v>
      </c>
      <c r="E699" s="51"/>
      <c r="F699" s="51"/>
      <c r="G699" s="51"/>
      <c r="H699" s="51"/>
      <c r="I699" s="51"/>
      <c r="J699" s="51"/>
      <c r="K699" s="51" t="s">
        <v>1762</v>
      </c>
      <c r="L699" s="51"/>
      <c r="M699" s="51"/>
      <c r="N699" s="51"/>
      <c r="O699" s="51"/>
      <c r="P699" s="51"/>
      <c r="Q699" s="51"/>
      <c r="R699" s="51"/>
      <c r="S699" s="51"/>
      <c r="T699" s="51"/>
      <c r="U699" s="51"/>
      <c r="V699" s="51"/>
      <c r="W699" s="51"/>
      <c r="X699" s="51"/>
      <c r="Y699" s="51"/>
      <c r="Z699" s="51"/>
      <c r="AA699" s="51"/>
    </row>
    <row r="700" spans="1:27" ht="35.5">
      <c r="A700" s="53" t="s">
        <v>1092</v>
      </c>
      <c r="B700" s="53"/>
      <c r="C700" s="51"/>
      <c r="D700" s="51" t="s">
        <v>1763</v>
      </c>
      <c r="E700" s="51"/>
      <c r="F700" s="51"/>
      <c r="G700" s="51"/>
      <c r="H700" s="51"/>
      <c r="I700" s="51"/>
      <c r="J700" s="51"/>
      <c r="K700" s="51" t="s">
        <v>1764</v>
      </c>
      <c r="L700" s="51"/>
      <c r="M700" s="51"/>
      <c r="N700" s="51"/>
      <c r="O700" s="51"/>
      <c r="P700" s="51"/>
      <c r="Q700" s="51"/>
      <c r="R700" s="51"/>
      <c r="S700" s="51"/>
      <c r="T700" s="51"/>
      <c r="U700" s="51"/>
      <c r="V700" s="51"/>
      <c r="W700" s="51"/>
      <c r="X700" s="51"/>
      <c r="Y700" s="51"/>
      <c r="Z700" s="51"/>
      <c r="AA700" s="51"/>
    </row>
    <row r="701" spans="1:27" ht="58.5">
      <c r="A701" s="53" t="s">
        <v>1765</v>
      </c>
      <c r="B701" s="53"/>
      <c r="C701" s="51"/>
      <c r="D701" s="51" t="s">
        <v>1766</v>
      </c>
      <c r="E701" s="51"/>
      <c r="F701" s="51"/>
      <c r="G701" s="51"/>
      <c r="H701" s="51"/>
      <c r="I701" s="51"/>
      <c r="J701" s="51"/>
      <c r="K701" s="51" t="s">
        <v>1767</v>
      </c>
      <c r="L701" s="51"/>
      <c r="M701" s="51"/>
      <c r="N701" s="51"/>
      <c r="O701" s="51"/>
      <c r="P701" s="51"/>
      <c r="Q701" s="51"/>
      <c r="R701" s="51"/>
      <c r="S701" s="51"/>
      <c r="T701" s="51"/>
      <c r="U701" s="51"/>
      <c r="V701" s="51"/>
      <c r="W701" s="51"/>
      <c r="X701" s="51"/>
      <c r="Y701" s="51"/>
      <c r="Z701" s="51"/>
      <c r="AA701" s="51"/>
    </row>
    <row r="702" spans="1:27" ht="47">
      <c r="A702" s="53" t="s">
        <v>958</v>
      </c>
      <c r="B702" s="53"/>
      <c r="C702" s="51"/>
      <c r="D702" s="51" t="s">
        <v>1768</v>
      </c>
      <c r="E702" s="51"/>
      <c r="F702" s="51"/>
      <c r="G702" s="51"/>
      <c r="H702" s="51"/>
      <c r="I702" s="51"/>
      <c r="J702" s="51"/>
      <c r="K702" s="51" t="s">
        <v>1769</v>
      </c>
      <c r="L702" s="51"/>
      <c r="M702" s="51"/>
      <c r="N702" s="51"/>
      <c r="O702" s="51"/>
      <c r="P702" s="51"/>
      <c r="Q702" s="51"/>
      <c r="R702" s="51"/>
      <c r="S702" s="51"/>
      <c r="T702" s="51"/>
      <c r="U702" s="51"/>
      <c r="V702" s="51"/>
      <c r="W702" s="51"/>
      <c r="X702" s="51"/>
      <c r="Y702" s="51"/>
      <c r="Z702" s="51"/>
      <c r="AA702" s="51"/>
    </row>
    <row r="703" spans="1:27" ht="24">
      <c r="A703" s="53" t="s">
        <v>757</v>
      </c>
      <c r="B703" s="53"/>
      <c r="C703" s="51"/>
      <c r="D703" s="51" t="s">
        <v>1770</v>
      </c>
      <c r="E703" s="51"/>
      <c r="F703" s="51"/>
      <c r="G703" s="51"/>
      <c r="H703" s="51"/>
      <c r="I703" s="51"/>
      <c r="J703" s="51"/>
      <c r="K703" s="51" t="s">
        <v>1771</v>
      </c>
      <c r="L703" s="51"/>
      <c r="M703" s="51"/>
      <c r="N703" s="51"/>
      <c r="O703" s="51"/>
      <c r="P703" s="51"/>
      <c r="Q703" s="51"/>
      <c r="R703" s="51"/>
      <c r="S703" s="51"/>
      <c r="T703" s="51"/>
      <c r="U703" s="51"/>
      <c r="V703" s="51"/>
      <c r="W703" s="51"/>
      <c r="X703" s="51"/>
      <c r="Y703" s="51"/>
      <c r="Z703" s="51"/>
      <c r="AA703" s="51"/>
    </row>
    <row r="704" spans="1:27" ht="47">
      <c r="A704" s="53" t="s">
        <v>783</v>
      </c>
      <c r="B704" s="53"/>
      <c r="C704" s="51"/>
      <c r="D704" s="51" t="s">
        <v>1772</v>
      </c>
      <c r="E704" s="51"/>
      <c r="F704" s="51"/>
      <c r="G704" s="51"/>
      <c r="H704" s="51"/>
      <c r="I704" s="51"/>
      <c r="J704" s="51"/>
      <c r="K704" s="51" t="s">
        <v>1773</v>
      </c>
      <c r="L704" s="51"/>
      <c r="M704" s="51"/>
      <c r="N704" s="51"/>
      <c r="O704" s="51"/>
      <c r="P704" s="51"/>
      <c r="Q704" s="51"/>
      <c r="R704" s="51"/>
      <c r="S704" s="51"/>
      <c r="T704" s="51"/>
      <c r="U704" s="51"/>
      <c r="V704" s="51"/>
      <c r="W704" s="51"/>
      <c r="X704" s="51"/>
      <c r="Y704" s="51"/>
      <c r="Z704" s="51"/>
      <c r="AA704" s="51"/>
    </row>
    <row r="705" spans="1:27" ht="35.5">
      <c r="A705" s="53" t="s">
        <v>783</v>
      </c>
      <c r="B705" s="53"/>
      <c r="C705" s="51"/>
      <c r="D705" s="51" t="s">
        <v>1774</v>
      </c>
      <c r="E705" s="51"/>
      <c r="F705" s="51"/>
      <c r="G705" s="51"/>
      <c r="H705" s="51"/>
      <c r="I705" s="51"/>
      <c r="J705" s="51"/>
      <c r="K705" s="51" t="s">
        <v>1775</v>
      </c>
      <c r="L705" s="51"/>
      <c r="M705" s="51"/>
      <c r="N705" s="51"/>
      <c r="O705" s="51"/>
      <c r="P705" s="51"/>
      <c r="Q705" s="51"/>
      <c r="R705" s="51"/>
      <c r="S705" s="51"/>
      <c r="T705" s="51"/>
      <c r="U705" s="51"/>
      <c r="V705" s="51"/>
      <c r="W705" s="51"/>
      <c r="X705" s="51"/>
      <c r="Y705" s="51"/>
      <c r="Z705" s="51"/>
      <c r="AA705" s="51"/>
    </row>
    <row r="706" spans="1:27" ht="35.5">
      <c r="A706" s="53" t="s">
        <v>783</v>
      </c>
      <c r="B706" s="53"/>
      <c r="C706" s="51"/>
      <c r="D706" s="51" t="s">
        <v>1776</v>
      </c>
      <c r="E706" s="51"/>
      <c r="F706" s="51"/>
      <c r="G706" s="51"/>
      <c r="H706" s="51"/>
      <c r="I706" s="51"/>
      <c r="J706" s="51"/>
      <c r="K706" s="51" t="s">
        <v>1777</v>
      </c>
      <c r="L706" s="51"/>
      <c r="M706" s="51"/>
      <c r="N706" s="51"/>
      <c r="O706" s="51"/>
      <c r="P706" s="51"/>
      <c r="Q706" s="51"/>
      <c r="R706" s="51"/>
      <c r="S706" s="51"/>
      <c r="T706" s="51"/>
      <c r="U706" s="51"/>
      <c r="V706" s="51"/>
      <c r="W706" s="51"/>
      <c r="X706" s="51"/>
      <c r="Y706" s="51"/>
      <c r="Z706" s="51"/>
      <c r="AA706" s="51"/>
    </row>
    <row r="707" spans="1:27" ht="47">
      <c r="A707" s="53" t="s">
        <v>783</v>
      </c>
      <c r="B707" s="53"/>
      <c r="C707" s="51"/>
      <c r="D707" s="51" t="s">
        <v>1778</v>
      </c>
      <c r="E707" s="51"/>
      <c r="F707" s="51"/>
      <c r="G707" s="51"/>
      <c r="H707" s="51"/>
      <c r="I707" s="51"/>
      <c r="J707" s="51"/>
      <c r="K707" s="51" t="s">
        <v>1779</v>
      </c>
      <c r="L707" s="51"/>
      <c r="M707" s="51"/>
      <c r="N707" s="51"/>
      <c r="O707" s="51"/>
      <c r="P707" s="51"/>
      <c r="Q707" s="51"/>
      <c r="R707" s="51"/>
      <c r="S707" s="51"/>
      <c r="T707" s="51"/>
      <c r="U707" s="51"/>
      <c r="V707" s="51"/>
      <c r="W707" s="51"/>
      <c r="X707" s="51"/>
      <c r="Y707" s="51"/>
      <c r="Z707" s="51"/>
      <c r="AA707" s="51"/>
    </row>
    <row r="708" spans="1:27" ht="35.5">
      <c r="A708" s="53" t="s">
        <v>112</v>
      </c>
      <c r="B708" s="53"/>
      <c r="C708" s="51"/>
      <c r="D708" s="51" t="s">
        <v>1780</v>
      </c>
      <c r="E708" s="51"/>
      <c r="F708" s="51"/>
      <c r="G708" s="51"/>
      <c r="H708" s="51"/>
      <c r="I708" s="51"/>
      <c r="J708" s="51"/>
      <c r="K708" s="51" t="s">
        <v>1781</v>
      </c>
      <c r="L708" s="51"/>
      <c r="M708" s="51"/>
      <c r="N708" s="51"/>
      <c r="O708" s="51"/>
      <c r="P708" s="51"/>
      <c r="Q708" s="51"/>
      <c r="R708" s="51"/>
      <c r="S708" s="51"/>
      <c r="T708" s="51"/>
      <c r="U708" s="51"/>
      <c r="V708" s="51"/>
      <c r="W708" s="51"/>
      <c r="X708" s="51"/>
      <c r="Y708" s="51"/>
      <c r="Z708" s="51"/>
      <c r="AA708" s="51"/>
    </row>
    <row r="709" spans="1:27" ht="47">
      <c r="A709" s="53" t="s">
        <v>184</v>
      </c>
      <c r="B709" s="53"/>
      <c r="C709" s="51"/>
      <c r="D709" s="51" t="s">
        <v>1782</v>
      </c>
      <c r="E709" s="51"/>
      <c r="F709" s="51"/>
      <c r="G709" s="51"/>
      <c r="H709" s="51"/>
      <c r="I709" s="51"/>
      <c r="J709" s="51"/>
      <c r="K709" s="51" t="s">
        <v>1783</v>
      </c>
      <c r="L709" s="51"/>
      <c r="M709" s="51"/>
      <c r="N709" s="51"/>
      <c r="O709" s="51"/>
      <c r="P709" s="51"/>
      <c r="Q709" s="51"/>
      <c r="R709" s="51"/>
      <c r="S709" s="51"/>
      <c r="T709" s="51"/>
      <c r="U709" s="51"/>
      <c r="V709" s="51"/>
      <c r="W709" s="51"/>
      <c r="X709" s="51"/>
      <c r="Y709" s="51"/>
      <c r="Z709" s="51"/>
      <c r="AA709" s="51"/>
    </row>
    <row r="710" spans="1:27" ht="47">
      <c r="A710" s="53" t="s">
        <v>184</v>
      </c>
      <c r="B710" s="53"/>
      <c r="C710" s="51"/>
      <c r="D710" s="51" t="s">
        <v>1784</v>
      </c>
      <c r="E710" s="51"/>
      <c r="F710" s="51"/>
      <c r="G710" s="51"/>
      <c r="H710" s="51"/>
      <c r="I710" s="51"/>
      <c r="J710" s="51"/>
      <c r="K710" s="51" t="s">
        <v>1785</v>
      </c>
      <c r="L710" s="51"/>
      <c r="M710" s="51"/>
      <c r="N710" s="51"/>
      <c r="O710" s="51"/>
      <c r="P710" s="51"/>
      <c r="Q710" s="51"/>
      <c r="R710" s="51"/>
      <c r="S710" s="51"/>
      <c r="T710" s="51"/>
      <c r="U710" s="51"/>
      <c r="V710" s="51"/>
      <c r="W710" s="51"/>
      <c r="X710" s="51"/>
      <c r="Y710" s="51"/>
      <c r="Z710" s="51"/>
      <c r="AA710" s="51"/>
    </row>
    <row r="711" spans="1:27" ht="24">
      <c r="A711" s="53" t="s">
        <v>184</v>
      </c>
      <c r="B711" s="53"/>
      <c r="C711" s="51"/>
      <c r="D711" s="51" t="s">
        <v>1786</v>
      </c>
      <c r="E711" s="51"/>
      <c r="F711" s="51"/>
      <c r="G711" s="51"/>
      <c r="H711" s="51"/>
      <c r="I711" s="51"/>
      <c r="J711" s="51"/>
      <c r="K711" s="51" t="s">
        <v>1787</v>
      </c>
      <c r="L711" s="51"/>
      <c r="M711" s="51"/>
      <c r="N711" s="51"/>
      <c r="O711" s="51"/>
      <c r="P711" s="51"/>
      <c r="Q711" s="51"/>
      <c r="R711" s="51"/>
      <c r="S711" s="51"/>
      <c r="T711" s="51"/>
      <c r="U711" s="51"/>
      <c r="V711" s="51"/>
      <c r="W711" s="51"/>
      <c r="X711" s="51"/>
      <c r="Y711" s="51"/>
      <c r="Z711" s="51"/>
      <c r="AA711" s="51"/>
    </row>
    <row r="712" spans="1:27" ht="24">
      <c r="A712" s="53" t="s">
        <v>1144</v>
      </c>
      <c r="B712" s="53"/>
      <c r="C712" s="51"/>
      <c r="D712" s="51" t="s">
        <v>1788</v>
      </c>
      <c r="E712" s="51"/>
      <c r="F712" s="51"/>
      <c r="G712" s="51"/>
      <c r="H712" s="51"/>
      <c r="I712" s="51"/>
      <c r="J712" s="51"/>
      <c r="K712" s="51" t="s">
        <v>1789</v>
      </c>
      <c r="L712" s="51"/>
      <c r="M712" s="51"/>
      <c r="N712" s="51"/>
      <c r="O712" s="51"/>
      <c r="P712" s="51"/>
      <c r="Q712" s="51"/>
      <c r="R712" s="51"/>
      <c r="S712" s="51"/>
      <c r="T712" s="51"/>
      <c r="U712" s="51"/>
      <c r="V712" s="51"/>
      <c r="W712" s="51"/>
      <c r="X712" s="51"/>
      <c r="Y712" s="51"/>
      <c r="Z712" s="51"/>
      <c r="AA712" s="51"/>
    </row>
    <row r="713" spans="1:27" ht="24">
      <c r="A713" s="53" t="s">
        <v>1144</v>
      </c>
      <c r="B713" s="53"/>
      <c r="C713" s="51"/>
      <c r="D713" s="51" t="s">
        <v>1790</v>
      </c>
      <c r="E713" s="51"/>
      <c r="F713" s="51"/>
      <c r="G713" s="51"/>
      <c r="H713" s="51"/>
      <c r="I713" s="51"/>
      <c r="J713" s="51"/>
      <c r="K713" s="51" t="s">
        <v>1791</v>
      </c>
      <c r="L713" s="51"/>
      <c r="M713" s="51"/>
      <c r="N713" s="51"/>
      <c r="O713" s="51"/>
      <c r="P713" s="51"/>
      <c r="Q713" s="51"/>
      <c r="R713" s="51"/>
      <c r="S713" s="51"/>
      <c r="T713" s="51"/>
      <c r="U713" s="51"/>
      <c r="V713" s="51"/>
      <c r="W713" s="51"/>
      <c r="X713" s="51"/>
      <c r="Y713" s="51"/>
      <c r="Z713" s="51"/>
      <c r="AA713" s="51"/>
    </row>
    <row r="714" spans="1:27" ht="24">
      <c r="A714" s="53" t="s">
        <v>235</v>
      </c>
      <c r="B714" s="53"/>
      <c r="C714" s="51"/>
      <c r="D714" s="51" t="s">
        <v>1792</v>
      </c>
      <c r="E714" s="51"/>
      <c r="F714" s="51"/>
      <c r="G714" s="51"/>
      <c r="H714" s="51"/>
      <c r="I714" s="51"/>
      <c r="J714" s="51"/>
      <c r="K714" s="51" t="s">
        <v>1793</v>
      </c>
      <c r="L714" s="51"/>
      <c r="M714" s="51"/>
      <c r="N714" s="51"/>
      <c r="O714" s="51"/>
      <c r="P714" s="51"/>
      <c r="Q714" s="51"/>
      <c r="R714" s="51"/>
      <c r="S714" s="51"/>
      <c r="T714" s="51"/>
      <c r="U714" s="51"/>
      <c r="V714" s="51"/>
      <c r="W714" s="51"/>
      <c r="X714" s="51"/>
      <c r="Y714" s="51"/>
      <c r="Z714" s="51"/>
      <c r="AA714" s="51"/>
    </row>
    <row r="715" spans="1:27" ht="24">
      <c r="A715" s="53" t="s">
        <v>1794</v>
      </c>
      <c r="B715" s="53"/>
      <c r="C715" s="51"/>
      <c r="D715" s="51" t="s">
        <v>1795</v>
      </c>
      <c r="E715" s="51"/>
      <c r="F715" s="51"/>
      <c r="G715" s="51"/>
      <c r="H715" s="51"/>
      <c r="I715" s="51"/>
      <c r="J715" s="51"/>
      <c r="K715" s="51" t="s">
        <v>1796</v>
      </c>
      <c r="L715" s="51"/>
      <c r="M715" s="51"/>
      <c r="N715" s="51"/>
      <c r="O715" s="51"/>
      <c r="P715" s="51"/>
      <c r="Q715" s="51"/>
      <c r="R715" s="51"/>
      <c r="S715" s="51"/>
      <c r="T715" s="51"/>
      <c r="U715" s="51"/>
      <c r="V715" s="51"/>
      <c r="W715" s="51"/>
      <c r="X715" s="51"/>
      <c r="Y715" s="51"/>
      <c r="Z715" s="51"/>
      <c r="AA715" s="51"/>
    </row>
    <row r="716" spans="1:27" ht="81.5">
      <c r="A716" s="53" t="s">
        <v>1723</v>
      </c>
      <c r="B716" s="53"/>
      <c r="C716" s="51"/>
      <c r="D716" s="51" t="s">
        <v>1797</v>
      </c>
      <c r="E716" s="51"/>
      <c r="F716" s="51"/>
      <c r="G716" s="51"/>
      <c r="H716" s="51"/>
      <c r="I716" s="51"/>
      <c r="J716" s="51"/>
      <c r="K716" s="51" t="s">
        <v>1798</v>
      </c>
      <c r="L716" s="51"/>
      <c r="M716" s="51"/>
      <c r="N716" s="51"/>
      <c r="O716" s="51"/>
      <c r="P716" s="51"/>
      <c r="Q716" s="51"/>
      <c r="R716" s="51"/>
      <c r="S716" s="51"/>
      <c r="T716" s="51"/>
      <c r="U716" s="51"/>
      <c r="V716" s="51"/>
      <c r="W716" s="51"/>
      <c r="X716" s="51"/>
      <c r="Y716" s="51"/>
      <c r="Z716" s="51"/>
      <c r="AA716" s="51"/>
    </row>
    <row r="717" spans="1:27" ht="70">
      <c r="A717" s="53" t="s">
        <v>1723</v>
      </c>
      <c r="B717" s="53"/>
      <c r="C717" s="51"/>
      <c r="D717" s="51" t="s">
        <v>1799</v>
      </c>
      <c r="E717" s="51"/>
      <c r="F717" s="51"/>
      <c r="G717" s="51"/>
      <c r="H717" s="51"/>
      <c r="I717" s="51"/>
      <c r="J717" s="51"/>
      <c r="K717" s="51" t="s">
        <v>1800</v>
      </c>
      <c r="L717" s="51"/>
      <c r="M717" s="51"/>
      <c r="N717" s="51"/>
      <c r="O717" s="51"/>
      <c r="P717" s="51"/>
      <c r="Q717" s="51"/>
      <c r="R717" s="51"/>
      <c r="S717" s="51"/>
      <c r="T717" s="51"/>
      <c r="U717" s="51"/>
      <c r="V717" s="51"/>
      <c r="W717" s="51"/>
      <c r="X717" s="51"/>
      <c r="Y717" s="51"/>
      <c r="Z717" s="51"/>
      <c r="AA717" s="51"/>
    </row>
    <row r="718" spans="1:27" ht="24">
      <c r="A718" s="53" t="s">
        <v>1551</v>
      </c>
      <c r="B718" s="53"/>
      <c r="C718" s="51"/>
      <c r="D718" s="51" t="s">
        <v>1801</v>
      </c>
      <c r="E718" s="51"/>
      <c r="F718" s="51"/>
      <c r="G718" s="51"/>
      <c r="H718" s="51"/>
      <c r="I718" s="51"/>
      <c r="J718" s="51"/>
      <c r="K718" s="51" t="s">
        <v>1802</v>
      </c>
      <c r="L718" s="51"/>
      <c r="M718" s="51"/>
      <c r="N718" s="51"/>
      <c r="O718" s="51"/>
      <c r="P718" s="51"/>
      <c r="Q718" s="51"/>
      <c r="R718" s="51"/>
      <c r="S718" s="51"/>
      <c r="T718" s="51"/>
      <c r="U718" s="51"/>
      <c r="V718" s="51"/>
      <c r="W718" s="51"/>
      <c r="X718" s="51"/>
      <c r="Y718" s="51"/>
      <c r="Z718" s="51"/>
      <c r="AA718" s="51"/>
    </row>
    <row r="719" spans="1:27" ht="35.5">
      <c r="A719" s="53" t="s">
        <v>1803</v>
      </c>
      <c r="B719" s="53"/>
      <c r="C719" s="51"/>
      <c r="D719" s="51" t="s">
        <v>1804</v>
      </c>
      <c r="E719" s="51"/>
      <c r="F719" s="51"/>
      <c r="G719" s="51"/>
      <c r="H719" s="51"/>
      <c r="I719" s="51"/>
      <c r="J719" s="51"/>
      <c r="K719" s="51" t="s">
        <v>1805</v>
      </c>
      <c r="L719" s="51"/>
      <c r="M719" s="51"/>
      <c r="N719" s="51"/>
      <c r="O719" s="51"/>
      <c r="P719" s="51"/>
      <c r="Q719" s="51"/>
      <c r="R719" s="51"/>
      <c r="S719" s="51"/>
      <c r="T719" s="51"/>
      <c r="U719" s="51"/>
      <c r="V719" s="51"/>
      <c r="W719" s="51"/>
      <c r="X719" s="51"/>
      <c r="Y719" s="51"/>
      <c r="Z719" s="51"/>
      <c r="AA719" s="51"/>
    </row>
    <row r="720" spans="1:27" ht="35.5">
      <c r="A720" s="53" t="s">
        <v>1270</v>
      </c>
      <c r="B720" s="53"/>
      <c r="C720" s="51"/>
      <c r="D720" s="51" t="s">
        <v>1806</v>
      </c>
      <c r="E720" s="51"/>
      <c r="F720" s="51"/>
      <c r="G720" s="51"/>
      <c r="H720" s="51"/>
      <c r="I720" s="51"/>
      <c r="J720" s="51"/>
      <c r="K720" s="51" t="s">
        <v>1807</v>
      </c>
      <c r="L720" s="51"/>
      <c r="M720" s="51"/>
      <c r="N720" s="51"/>
      <c r="O720" s="51"/>
      <c r="P720" s="51"/>
      <c r="Q720" s="51"/>
      <c r="R720" s="51"/>
      <c r="S720" s="51"/>
      <c r="T720" s="51"/>
      <c r="U720" s="51"/>
      <c r="V720" s="51"/>
      <c r="W720" s="51"/>
      <c r="X720" s="51"/>
      <c r="Y720" s="51"/>
      <c r="Z720" s="51"/>
      <c r="AA720" s="51"/>
    </row>
    <row r="721" spans="1:27" ht="24">
      <c r="A721" s="53" t="s">
        <v>175</v>
      </c>
      <c r="B721" s="53"/>
      <c r="C721" s="51"/>
      <c r="D721" s="51" t="s">
        <v>1808</v>
      </c>
      <c r="E721" s="51"/>
      <c r="F721" s="51"/>
      <c r="G721" s="51"/>
      <c r="H721" s="51"/>
      <c r="I721" s="51"/>
      <c r="J721" s="51"/>
      <c r="K721" s="51" t="s">
        <v>1809</v>
      </c>
      <c r="L721" s="51"/>
      <c r="M721" s="51"/>
      <c r="N721" s="51"/>
      <c r="O721" s="51"/>
      <c r="P721" s="51"/>
      <c r="Q721" s="51"/>
      <c r="R721" s="51"/>
      <c r="S721" s="51"/>
      <c r="T721" s="51"/>
      <c r="U721" s="51"/>
      <c r="V721" s="51"/>
      <c r="W721" s="51"/>
      <c r="X721" s="51"/>
      <c r="Y721" s="51"/>
      <c r="Z721" s="51"/>
      <c r="AA721" s="51"/>
    </row>
    <row r="722" spans="1:27" ht="24">
      <c r="A722" s="53" t="s">
        <v>1794</v>
      </c>
      <c r="B722" s="53"/>
      <c r="C722" s="51"/>
      <c r="D722" s="51" t="s">
        <v>1810</v>
      </c>
      <c r="E722" s="51"/>
      <c r="F722" s="51"/>
      <c r="G722" s="51"/>
      <c r="H722" s="51"/>
      <c r="I722" s="51"/>
      <c r="J722" s="51"/>
      <c r="K722" s="51" t="s">
        <v>1811</v>
      </c>
      <c r="L722" s="51"/>
      <c r="M722" s="51"/>
      <c r="N722" s="51"/>
      <c r="O722" s="51"/>
      <c r="P722" s="51"/>
      <c r="Q722" s="51"/>
      <c r="R722" s="51"/>
      <c r="S722" s="51"/>
      <c r="T722" s="51"/>
      <c r="U722" s="51"/>
      <c r="V722" s="51"/>
      <c r="W722" s="51"/>
      <c r="X722" s="51"/>
      <c r="Y722" s="51"/>
      <c r="Z722" s="51"/>
      <c r="AA722" s="51"/>
    </row>
    <row r="723" spans="1:27" ht="24">
      <c r="A723" s="53" t="s">
        <v>167</v>
      </c>
      <c r="B723" s="53"/>
      <c r="C723" s="51"/>
      <c r="D723" s="51" t="s">
        <v>1812</v>
      </c>
      <c r="E723" s="51"/>
      <c r="F723" s="51"/>
      <c r="G723" s="51"/>
      <c r="H723" s="51"/>
      <c r="I723" s="51"/>
      <c r="J723" s="51"/>
      <c r="K723" s="51" t="s">
        <v>1813</v>
      </c>
      <c r="L723" s="51"/>
      <c r="M723" s="51"/>
      <c r="N723" s="51"/>
      <c r="O723" s="51"/>
      <c r="P723" s="51"/>
      <c r="Q723" s="51"/>
      <c r="R723" s="51"/>
      <c r="S723" s="51"/>
      <c r="T723" s="51"/>
      <c r="U723" s="51"/>
      <c r="V723" s="51"/>
      <c r="W723" s="51"/>
      <c r="X723" s="51"/>
      <c r="Y723" s="51"/>
      <c r="Z723" s="51"/>
      <c r="AA723" s="51"/>
    </row>
    <row r="724" spans="1:27" ht="35.5">
      <c r="A724" s="53" t="s">
        <v>413</v>
      </c>
      <c r="B724" s="53"/>
      <c r="C724" s="51"/>
      <c r="D724" s="51" t="s">
        <v>1814</v>
      </c>
      <c r="E724" s="51"/>
      <c r="F724" s="51"/>
      <c r="G724" s="51"/>
      <c r="H724" s="51"/>
      <c r="I724" s="51"/>
      <c r="J724" s="51"/>
      <c r="K724" s="51" t="s">
        <v>1815</v>
      </c>
      <c r="L724" s="51"/>
      <c r="M724" s="51"/>
      <c r="N724" s="51"/>
      <c r="O724" s="51"/>
      <c r="P724" s="51"/>
      <c r="Q724" s="51"/>
      <c r="R724" s="51"/>
      <c r="S724" s="51"/>
      <c r="T724" s="51"/>
      <c r="U724" s="51"/>
      <c r="V724" s="51"/>
      <c r="W724" s="51"/>
      <c r="X724" s="51"/>
      <c r="Y724" s="51"/>
      <c r="Z724" s="51"/>
      <c r="AA724" s="51"/>
    </row>
    <row r="725" spans="1:27" ht="35.5">
      <c r="A725" s="53" t="s">
        <v>413</v>
      </c>
      <c r="B725" s="53"/>
      <c r="C725" s="51"/>
      <c r="D725" s="51" t="s">
        <v>1814</v>
      </c>
      <c r="E725" s="51"/>
      <c r="F725" s="51"/>
      <c r="G725" s="51"/>
      <c r="H725" s="51"/>
      <c r="I725" s="51"/>
      <c r="J725" s="51"/>
      <c r="K725" s="51" t="s">
        <v>1815</v>
      </c>
      <c r="L725" s="51"/>
      <c r="M725" s="51"/>
      <c r="N725" s="51"/>
      <c r="O725" s="51"/>
      <c r="P725" s="51"/>
      <c r="Q725" s="51"/>
      <c r="R725" s="51"/>
      <c r="S725" s="51"/>
      <c r="T725" s="51"/>
      <c r="U725" s="51"/>
      <c r="V725" s="51"/>
      <c r="W725" s="51"/>
      <c r="X725" s="51"/>
      <c r="Y725" s="51"/>
      <c r="Z725" s="51"/>
      <c r="AA725" s="51"/>
    </row>
    <row r="726" spans="1:27" ht="24">
      <c r="A726" s="53" t="s">
        <v>105</v>
      </c>
      <c r="B726" s="53"/>
      <c r="C726" s="51"/>
      <c r="D726" s="51" t="s">
        <v>1816</v>
      </c>
      <c r="E726" s="51"/>
      <c r="F726" s="51"/>
      <c r="G726" s="51"/>
      <c r="H726" s="51"/>
      <c r="I726" s="51"/>
      <c r="J726" s="51"/>
      <c r="K726" s="51" t="s">
        <v>1817</v>
      </c>
      <c r="L726" s="51"/>
      <c r="M726" s="51"/>
      <c r="N726" s="51"/>
      <c r="O726" s="51"/>
      <c r="P726" s="51"/>
      <c r="Q726" s="51"/>
      <c r="R726" s="51"/>
      <c r="S726" s="51"/>
      <c r="T726" s="51"/>
      <c r="U726" s="51"/>
      <c r="V726" s="51"/>
      <c r="W726" s="51"/>
      <c r="X726" s="51"/>
      <c r="Y726" s="51"/>
      <c r="Z726" s="51"/>
      <c r="AA726" s="51"/>
    </row>
    <row r="727" spans="1:27" ht="35.5">
      <c r="A727" s="53" t="s">
        <v>1794</v>
      </c>
      <c r="B727" s="53"/>
      <c r="C727" s="51"/>
      <c r="D727" s="51" t="s">
        <v>1818</v>
      </c>
      <c r="E727" s="51"/>
      <c r="F727" s="51"/>
      <c r="G727" s="51"/>
      <c r="H727" s="51"/>
      <c r="I727" s="51"/>
      <c r="J727" s="51"/>
      <c r="K727" s="51" t="s">
        <v>1819</v>
      </c>
      <c r="L727" s="51"/>
      <c r="M727" s="51"/>
      <c r="N727" s="51"/>
      <c r="O727" s="51"/>
      <c r="P727" s="51"/>
      <c r="Q727" s="51"/>
      <c r="R727" s="51"/>
      <c r="S727" s="51"/>
      <c r="T727" s="51"/>
      <c r="U727" s="51"/>
      <c r="V727" s="51"/>
      <c r="W727" s="51"/>
      <c r="X727" s="51"/>
      <c r="Y727" s="51"/>
      <c r="Z727" s="51"/>
      <c r="AA727" s="51"/>
    </row>
    <row r="728" spans="1:27" ht="47">
      <c r="A728" s="53" t="s">
        <v>1253</v>
      </c>
      <c r="B728" s="53"/>
      <c r="C728" s="51"/>
      <c r="D728" s="51" t="s">
        <v>1820</v>
      </c>
      <c r="E728" s="51"/>
      <c r="F728" s="51"/>
      <c r="G728" s="51"/>
      <c r="H728" s="51"/>
      <c r="I728" s="51"/>
      <c r="J728" s="51"/>
      <c r="K728" s="51" t="s">
        <v>1821</v>
      </c>
      <c r="L728" s="51"/>
      <c r="M728" s="51"/>
      <c r="N728" s="51"/>
      <c r="O728" s="51"/>
      <c r="P728" s="51"/>
      <c r="Q728" s="51"/>
      <c r="R728" s="51"/>
      <c r="S728" s="51"/>
      <c r="T728" s="51"/>
      <c r="U728" s="51"/>
      <c r="V728" s="51"/>
      <c r="W728" s="51"/>
      <c r="X728" s="51"/>
      <c r="Y728" s="51"/>
      <c r="Z728" s="51"/>
      <c r="AA728" s="51"/>
    </row>
    <row r="729" spans="1:27" ht="58.5">
      <c r="A729" s="53" t="s">
        <v>1686</v>
      </c>
      <c r="B729" s="53"/>
      <c r="C729" s="51"/>
      <c r="D729" s="51" t="s">
        <v>1822</v>
      </c>
      <c r="E729" s="51"/>
      <c r="F729" s="51"/>
      <c r="G729" s="51"/>
      <c r="H729" s="51"/>
      <c r="I729" s="51"/>
      <c r="J729" s="51"/>
      <c r="K729" s="51" t="s">
        <v>1823</v>
      </c>
      <c r="L729" s="51"/>
      <c r="M729" s="51"/>
      <c r="N729" s="51"/>
      <c r="O729" s="51"/>
      <c r="P729" s="51"/>
      <c r="Q729" s="51"/>
      <c r="R729" s="51"/>
      <c r="S729" s="51"/>
      <c r="T729" s="51"/>
      <c r="U729" s="51"/>
      <c r="V729" s="51"/>
      <c r="W729" s="51"/>
      <c r="X729" s="51"/>
      <c r="Y729" s="51"/>
      <c r="Z729" s="51"/>
      <c r="AA729" s="51"/>
    </row>
    <row r="730" spans="1:27" ht="24">
      <c r="A730" s="53" t="s">
        <v>175</v>
      </c>
      <c r="B730" s="53"/>
      <c r="C730" s="51"/>
      <c r="D730" s="51" t="s">
        <v>1824</v>
      </c>
      <c r="E730" s="51"/>
      <c r="F730" s="51"/>
      <c r="G730" s="51"/>
      <c r="H730" s="51"/>
      <c r="I730" s="51"/>
      <c r="J730" s="51"/>
      <c r="K730" s="51" t="s">
        <v>1825</v>
      </c>
      <c r="L730" s="51"/>
      <c r="M730" s="51"/>
      <c r="N730" s="51"/>
      <c r="O730" s="51"/>
      <c r="P730" s="51"/>
      <c r="Q730" s="51"/>
      <c r="R730" s="51"/>
      <c r="S730" s="51"/>
      <c r="T730" s="51"/>
      <c r="U730" s="51"/>
      <c r="V730" s="51"/>
      <c r="W730" s="51"/>
      <c r="X730" s="51"/>
      <c r="Y730" s="51"/>
      <c r="Z730" s="51"/>
      <c r="AA730" s="51"/>
    </row>
    <row r="731" spans="1:27" ht="47">
      <c r="A731" s="53" t="s">
        <v>742</v>
      </c>
      <c r="B731" s="53"/>
      <c r="C731" s="51"/>
      <c r="D731" s="51" t="s">
        <v>1826</v>
      </c>
      <c r="E731" s="51"/>
      <c r="F731" s="51"/>
      <c r="G731" s="51"/>
      <c r="H731" s="51"/>
      <c r="I731" s="51"/>
      <c r="J731" s="51"/>
      <c r="K731" s="51" t="s">
        <v>1827</v>
      </c>
      <c r="L731" s="51"/>
      <c r="M731" s="51"/>
      <c r="N731" s="51"/>
      <c r="O731" s="51"/>
      <c r="P731" s="51"/>
      <c r="Q731" s="51"/>
      <c r="R731" s="51"/>
      <c r="S731" s="51"/>
      <c r="T731" s="51"/>
      <c r="U731" s="51"/>
      <c r="V731" s="51"/>
      <c r="W731" s="51"/>
      <c r="X731" s="51"/>
      <c r="Y731" s="51"/>
      <c r="Z731" s="51"/>
      <c r="AA731" s="51"/>
    </row>
    <row r="732" spans="1:27" ht="24">
      <c r="A732" s="53" t="s">
        <v>1215</v>
      </c>
      <c r="B732" s="53"/>
      <c r="C732" s="51"/>
      <c r="D732" s="51" t="s">
        <v>1828</v>
      </c>
      <c r="E732" s="51"/>
      <c r="F732" s="51"/>
      <c r="G732" s="51"/>
      <c r="H732" s="51"/>
      <c r="I732" s="51"/>
      <c r="J732" s="51"/>
      <c r="K732" s="51" t="s">
        <v>1829</v>
      </c>
      <c r="L732" s="51"/>
      <c r="M732" s="51"/>
      <c r="N732" s="51"/>
      <c r="O732" s="51"/>
      <c r="P732" s="51"/>
      <c r="Q732" s="51"/>
      <c r="R732" s="51"/>
      <c r="S732" s="51"/>
      <c r="T732" s="51"/>
      <c r="U732" s="51"/>
      <c r="V732" s="51"/>
      <c r="W732" s="51"/>
      <c r="X732" s="51"/>
      <c r="Y732" s="51"/>
      <c r="Z732" s="51"/>
      <c r="AA732" s="51"/>
    </row>
    <row r="733" spans="1:27" ht="35.5">
      <c r="A733" s="53" t="s">
        <v>112</v>
      </c>
      <c r="B733" s="53"/>
      <c r="C733" s="51"/>
      <c r="D733" s="51" t="s">
        <v>1830</v>
      </c>
      <c r="E733" s="51"/>
      <c r="F733" s="51"/>
      <c r="G733" s="51"/>
      <c r="H733" s="51"/>
      <c r="I733" s="51"/>
      <c r="J733" s="51"/>
      <c r="K733" s="51" t="s">
        <v>1831</v>
      </c>
      <c r="L733" s="51"/>
      <c r="M733" s="51"/>
      <c r="N733" s="51"/>
      <c r="O733" s="51"/>
      <c r="P733" s="51"/>
      <c r="Q733" s="51"/>
      <c r="R733" s="51"/>
      <c r="S733" s="51"/>
      <c r="T733" s="51"/>
      <c r="U733" s="51"/>
      <c r="V733" s="51"/>
      <c r="W733" s="51"/>
      <c r="X733" s="51"/>
      <c r="Y733" s="51"/>
      <c r="Z733" s="51"/>
      <c r="AA733" s="51"/>
    </row>
    <row r="734" spans="1:27" ht="35.5">
      <c r="A734" s="53" t="s">
        <v>180</v>
      </c>
      <c r="B734" s="53"/>
      <c r="C734" s="51"/>
      <c r="D734" s="51" t="s">
        <v>1832</v>
      </c>
      <c r="E734" s="51"/>
      <c r="F734" s="51"/>
      <c r="G734" s="51"/>
      <c r="H734" s="51"/>
      <c r="I734" s="51"/>
      <c r="J734" s="51"/>
      <c r="K734" s="51" t="s">
        <v>1833</v>
      </c>
      <c r="L734" s="51"/>
      <c r="M734" s="51"/>
      <c r="N734" s="51"/>
      <c r="O734" s="51"/>
      <c r="P734" s="51"/>
      <c r="Q734" s="51"/>
      <c r="R734" s="51"/>
      <c r="S734" s="51"/>
      <c r="T734" s="51"/>
      <c r="U734" s="51"/>
      <c r="V734" s="51"/>
      <c r="W734" s="51"/>
      <c r="X734" s="51"/>
      <c r="Y734" s="51"/>
      <c r="Z734" s="51"/>
      <c r="AA734" s="51"/>
    </row>
    <row r="735" spans="1:27" ht="35.5">
      <c r="A735" s="53" t="s">
        <v>1803</v>
      </c>
      <c r="B735" s="53"/>
      <c r="C735" s="51"/>
      <c r="D735" s="51" t="s">
        <v>1834</v>
      </c>
      <c r="E735" s="51"/>
      <c r="F735" s="51"/>
      <c r="G735" s="51"/>
      <c r="H735" s="51"/>
      <c r="I735" s="51"/>
      <c r="J735" s="51"/>
      <c r="K735" s="51" t="s">
        <v>1835</v>
      </c>
      <c r="L735" s="51"/>
      <c r="M735" s="51"/>
      <c r="N735" s="51"/>
      <c r="O735" s="51"/>
      <c r="P735" s="51"/>
      <c r="Q735" s="51"/>
      <c r="R735" s="51"/>
      <c r="S735" s="51"/>
      <c r="T735" s="51"/>
      <c r="U735" s="51"/>
      <c r="V735" s="51"/>
      <c r="W735" s="51"/>
      <c r="X735" s="51"/>
      <c r="Y735" s="51"/>
      <c r="Z735" s="51"/>
      <c r="AA735" s="51"/>
    </row>
    <row r="736" spans="1:27" ht="35.5">
      <c r="A736" s="53" t="s">
        <v>1803</v>
      </c>
      <c r="B736" s="53"/>
      <c r="C736" s="51"/>
      <c r="D736" s="51" t="s">
        <v>1836</v>
      </c>
      <c r="E736" s="51"/>
      <c r="F736" s="51"/>
      <c r="G736" s="51"/>
      <c r="H736" s="51"/>
      <c r="I736" s="51"/>
      <c r="J736" s="51"/>
      <c r="K736" s="51" t="s">
        <v>1837</v>
      </c>
      <c r="L736" s="51"/>
      <c r="M736" s="51"/>
      <c r="N736" s="51"/>
      <c r="O736" s="51"/>
      <c r="P736" s="51"/>
      <c r="Q736" s="51"/>
      <c r="R736" s="51"/>
      <c r="S736" s="51"/>
      <c r="T736" s="51"/>
      <c r="U736" s="51"/>
      <c r="V736" s="51"/>
      <c r="W736" s="51"/>
      <c r="X736" s="51"/>
      <c r="Y736" s="51"/>
      <c r="Z736" s="51"/>
      <c r="AA736" s="51"/>
    </row>
    <row r="737" spans="1:27" ht="24">
      <c r="A737" s="53" t="s">
        <v>1544</v>
      </c>
      <c r="B737" s="53"/>
      <c r="C737" s="51"/>
      <c r="D737" s="51" t="s">
        <v>1838</v>
      </c>
      <c r="E737" s="51"/>
      <c r="F737" s="51"/>
      <c r="G737" s="51"/>
      <c r="H737" s="51"/>
      <c r="I737" s="51"/>
      <c r="J737" s="51"/>
      <c r="K737" s="51" t="s">
        <v>1839</v>
      </c>
      <c r="L737" s="51"/>
      <c r="M737" s="51"/>
      <c r="N737" s="51"/>
      <c r="O737" s="51"/>
      <c r="P737" s="51"/>
      <c r="Q737" s="51"/>
      <c r="R737" s="51"/>
      <c r="S737" s="51"/>
      <c r="T737" s="51"/>
      <c r="U737" s="51"/>
      <c r="V737" s="51"/>
      <c r="W737" s="51"/>
      <c r="X737" s="51"/>
      <c r="Y737" s="51"/>
      <c r="Z737" s="51"/>
      <c r="AA737" s="51"/>
    </row>
    <row r="738" spans="1:27" ht="35.5">
      <c r="A738" s="53" t="s">
        <v>1529</v>
      </c>
      <c r="B738" s="53"/>
      <c r="C738" s="51"/>
      <c r="D738" s="51" t="s">
        <v>1840</v>
      </c>
      <c r="E738" s="51"/>
      <c r="F738" s="51"/>
      <c r="G738" s="51"/>
      <c r="H738" s="51"/>
      <c r="I738" s="51"/>
      <c r="J738" s="51"/>
      <c r="K738" s="51" t="s">
        <v>1841</v>
      </c>
      <c r="L738" s="51"/>
      <c r="M738" s="51"/>
      <c r="N738" s="51"/>
      <c r="O738" s="51"/>
      <c r="P738" s="51"/>
      <c r="Q738" s="51"/>
      <c r="R738" s="51"/>
      <c r="S738" s="51"/>
      <c r="T738" s="51"/>
      <c r="U738" s="51"/>
      <c r="V738" s="51"/>
      <c r="W738" s="51"/>
      <c r="X738" s="51"/>
      <c r="Y738" s="51"/>
      <c r="Z738" s="51"/>
      <c r="AA738" s="51"/>
    </row>
    <row r="739" spans="1:27" ht="47">
      <c r="A739" s="53" t="s">
        <v>998</v>
      </c>
      <c r="B739" s="53"/>
      <c r="C739" s="51"/>
      <c r="D739" s="51" t="s">
        <v>1842</v>
      </c>
      <c r="E739" s="51"/>
      <c r="F739" s="51"/>
      <c r="G739" s="51"/>
      <c r="H739" s="51"/>
      <c r="I739" s="51"/>
      <c r="J739" s="51"/>
      <c r="K739" s="51" t="s">
        <v>1843</v>
      </c>
      <c r="L739" s="51"/>
      <c r="M739" s="51"/>
      <c r="N739" s="51"/>
      <c r="O739" s="51"/>
      <c r="P739" s="51"/>
      <c r="Q739" s="51"/>
      <c r="R739" s="51"/>
      <c r="S739" s="51"/>
      <c r="T739" s="51"/>
      <c r="U739" s="51"/>
      <c r="V739" s="51"/>
      <c r="W739" s="51"/>
      <c r="X739" s="51"/>
      <c r="Y739" s="51"/>
      <c r="Z739" s="51"/>
      <c r="AA739" s="51"/>
    </row>
    <row r="740" spans="1:27" ht="35.5">
      <c r="A740" s="53" t="s">
        <v>870</v>
      </c>
      <c r="B740" s="53"/>
      <c r="C740" s="51"/>
      <c r="D740" s="51" t="s">
        <v>1844</v>
      </c>
      <c r="E740" s="51"/>
      <c r="F740" s="51"/>
      <c r="G740" s="51"/>
      <c r="H740" s="51"/>
      <c r="I740" s="51"/>
      <c r="J740" s="51"/>
      <c r="K740" s="51" t="s">
        <v>1845</v>
      </c>
      <c r="L740" s="51"/>
      <c r="M740" s="51"/>
      <c r="N740" s="51"/>
      <c r="O740" s="51"/>
      <c r="P740" s="51"/>
      <c r="Q740" s="51"/>
      <c r="R740" s="51"/>
      <c r="S740" s="51"/>
      <c r="T740" s="51"/>
      <c r="U740" s="51"/>
      <c r="V740" s="51"/>
      <c r="W740" s="51"/>
      <c r="X740" s="51"/>
      <c r="Y740" s="51"/>
      <c r="Z740" s="51"/>
      <c r="AA740" s="51"/>
    </row>
    <row r="741" spans="1:27" ht="35.5">
      <c r="A741" s="53" t="s">
        <v>1529</v>
      </c>
      <c r="B741" s="53"/>
      <c r="C741" s="51"/>
      <c r="D741" s="51" t="s">
        <v>1846</v>
      </c>
      <c r="E741" s="51"/>
      <c r="F741" s="51"/>
      <c r="G741" s="51"/>
      <c r="H741" s="51"/>
      <c r="I741" s="51"/>
      <c r="J741" s="51"/>
      <c r="K741" s="51" t="s">
        <v>1847</v>
      </c>
      <c r="L741" s="51"/>
      <c r="M741" s="51"/>
      <c r="N741" s="51"/>
      <c r="O741" s="51"/>
      <c r="P741" s="51"/>
      <c r="Q741" s="51"/>
      <c r="R741" s="51"/>
      <c r="S741" s="51"/>
      <c r="T741" s="51"/>
      <c r="U741" s="51"/>
      <c r="V741" s="51"/>
      <c r="W741" s="51"/>
      <c r="X741" s="51"/>
      <c r="Y741" s="51"/>
      <c r="Z741" s="51"/>
      <c r="AA741" s="51"/>
    </row>
    <row r="742" spans="1:27" ht="93">
      <c r="A742" s="53" t="s">
        <v>1848</v>
      </c>
      <c r="B742" s="53"/>
      <c r="C742" s="51"/>
      <c r="D742" s="51" t="s">
        <v>1849</v>
      </c>
      <c r="E742" s="51"/>
      <c r="F742" s="51"/>
      <c r="G742" s="51"/>
      <c r="H742" s="51"/>
      <c r="I742" s="51"/>
      <c r="J742" s="51"/>
      <c r="K742" s="51" t="s">
        <v>1850</v>
      </c>
      <c r="L742" s="51"/>
      <c r="M742" s="51"/>
      <c r="N742" s="51"/>
      <c r="O742" s="51"/>
      <c r="P742" s="51"/>
      <c r="Q742" s="51"/>
      <c r="R742" s="51"/>
      <c r="S742" s="51"/>
      <c r="T742" s="51"/>
      <c r="U742" s="51"/>
      <c r="V742" s="51"/>
      <c r="W742" s="51"/>
      <c r="X742" s="51"/>
      <c r="Y742" s="51"/>
      <c r="Z742" s="51"/>
      <c r="AA742" s="51"/>
    </row>
    <row r="743" spans="1:27" ht="35.5">
      <c r="A743" s="53" t="s">
        <v>1302</v>
      </c>
      <c r="B743" s="53"/>
      <c r="C743" s="51"/>
      <c r="D743" s="51" t="s">
        <v>1851</v>
      </c>
      <c r="E743" s="51"/>
      <c r="F743" s="51"/>
      <c r="G743" s="51"/>
      <c r="H743" s="51"/>
      <c r="I743" s="51"/>
      <c r="J743" s="51"/>
      <c r="K743" s="51" t="s">
        <v>1852</v>
      </c>
      <c r="L743" s="51"/>
      <c r="M743" s="51"/>
      <c r="N743" s="51"/>
      <c r="O743" s="51"/>
      <c r="P743" s="51"/>
      <c r="Q743" s="51"/>
      <c r="R743" s="51"/>
      <c r="S743" s="51"/>
      <c r="T743" s="51"/>
      <c r="U743" s="51"/>
      <c r="V743" s="51"/>
      <c r="W743" s="51"/>
      <c r="X743" s="51"/>
      <c r="Y743" s="51"/>
      <c r="Z743" s="51"/>
      <c r="AA743" s="51"/>
    </row>
    <row r="744" spans="1:27" ht="35.5">
      <c r="A744" s="53" t="s">
        <v>1393</v>
      </c>
      <c r="B744" s="53"/>
      <c r="C744" s="51"/>
      <c r="D744" s="51" t="s">
        <v>1851</v>
      </c>
      <c r="E744" s="51"/>
      <c r="F744" s="51"/>
      <c r="G744" s="51"/>
      <c r="H744" s="51"/>
      <c r="I744" s="51"/>
      <c r="J744" s="51"/>
      <c r="K744" s="51" t="s">
        <v>1852</v>
      </c>
      <c r="L744" s="51"/>
      <c r="M744" s="51"/>
      <c r="N744" s="51"/>
      <c r="O744" s="51"/>
      <c r="P744" s="51"/>
      <c r="Q744" s="51"/>
      <c r="R744" s="51"/>
      <c r="S744" s="51"/>
      <c r="T744" s="51"/>
      <c r="U744" s="51"/>
      <c r="V744" s="51"/>
      <c r="W744" s="51"/>
      <c r="X744" s="51"/>
      <c r="Y744" s="51"/>
      <c r="Z744" s="51"/>
      <c r="AA744" s="51"/>
    </row>
    <row r="745" spans="1:27" ht="24">
      <c r="A745" s="53" t="s">
        <v>1551</v>
      </c>
      <c r="B745" s="53"/>
      <c r="C745" s="51"/>
      <c r="D745" s="51" t="s">
        <v>1853</v>
      </c>
      <c r="E745" s="51"/>
      <c r="F745" s="51"/>
      <c r="G745" s="51"/>
      <c r="H745" s="51"/>
      <c r="I745" s="51"/>
      <c r="J745" s="51"/>
      <c r="K745" s="51" t="s">
        <v>1854</v>
      </c>
      <c r="L745" s="51"/>
      <c r="M745" s="51"/>
      <c r="N745" s="51"/>
      <c r="O745" s="51"/>
      <c r="P745" s="51"/>
      <c r="Q745" s="51"/>
      <c r="R745" s="51"/>
      <c r="S745" s="51"/>
      <c r="T745" s="51"/>
      <c r="U745" s="51"/>
      <c r="V745" s="51"/>
      <c r="W745" s="51"/>
      <c r="X745" s="51"/>
      <c r="Y745" s="51"/>
      <c r="Z745" s="51"/>
      <c r="AA745" s="51"/>
    </row>
    <row r="746" spans="1:27" ht="93">
      <c r="A746" s="53" t="s">
        <v>1855</v>
      </c>
      <c r="B746" s="53"/>
      <c r="C746" s="51"/>
      <c r="D746" s="51" t="s">
        <v>1856</v>
      </c>
      <c r="E746" s="51"/>
      <c r="F746" s="51"/>
      <c r="G746" s="51"/>
      <c r="H746" s="51"/>
      <c r="I746" s="51"/>
      <c r="J746" s="51"/>
      <c r="K746" s="51" t="s">
        <v>1857</v>
      </c>
      <c r="L746" s="51"/>
      <c r="M746" s="51"/>
      <c r="N746" s="51"/>
      <c r="O746" s="51"/>
      <c r="P746" s="51"/>
      <c r="Q746" s="51"/>
      <c r="R746" s="51"/>
      <c r="S746" s="51"/>
      <c r="T746" s="51"/>
      <c r="U746" s="51"/>
      <c r="V746" s="51"/>
      <c r="W746" s="51"/>
      <c r="X746" s="51"/>
      <c r="Y746" s="51"/>
      <c r="Z746" s="51"/>
      <c r="AA746" s="51"/>
    </row>
    <row r="747" spans="1:27" ht="81.5">
      <c r="A747" s="53" t="s">
        <v>1358</v>
      </c>
      <c r="B747" s="53"/>
      <c r="C747" s="51"/>
      <c r="D747" s="51" t="s">
        <v>1858</v>
      </c>
      <c r="E747" s="51"/>
      <c r="F747" s="51"/>
      <c r="G747" s="51"/>
      <c r="H747" s="51"/>
      <c r="I747" s="51"/>
      <c r="J747" s="51"/>
      <c r="K747" s="51" t="s">
        <v>1859</v>
      </c>
      <c r="L747" s="51"/>
      <c r="M747" s="51"/>
      <c r="N747" s="51"/>
      <c r="O747" s="51"/>
      <c r="P747" s="51"/>
      <c r="Q747" s="51"/>
      <c r="R747" s="51"/>
      <c r="S747" s="51"/>
      <c r="T747" s="51"/>
      <c r="U747" s="51"/>
      <c r="V747" s="51"/>
      <c r="W747" s="51"/>
      <c r="X747" s="51"/>
      <c r="Y747" s="51"/>
      <c r="Z747" s="51"/>
      <c r="AA747" s="51"/>
    </row>
    <row r="748" spans="1:27" ht="70">
      <c r="A748" s="53" t="s">
        <v>1860</v>
      </c>
      <c r="B748" s="53"/>
      <c r="C748" s="51"/>
      <c r="D748" s="51" t="s">
        <v>1861</v>
      </c>
      <c r="E748" s="51"/>
      <c r="F748" s="51"/>
      <c r="G748" s="51"/>
      <c r="H748" s="51"/>
      <c r="I748" s="51"/>
      <c r="J748" s="51"/>
      <c r="K748" s="51" t="s">
        <v>1862</v>
      </c>
      <c r="L748" s="51"/>
      <c r="M748" s="51"/>
      <c r="N748" s="51"/>
      <c r="O748" s="51"/>
      <c r="P748" s="51"/>
      <c r="Q748" s="51"/>
      <c r="R748" s="51"/>
      <c r="S748" s="51"/>
      <c r="T748" s="51"/>
      <c r="U748" s="51"/>
      <c r="V748" s="51"/>
      <c r="W748" s="51"/>
      <c r="X748" s="51"/>
      <c r="Y748" s="51"/>
      <c r="Z748" s="51"/>
      <c r="AA748" s="51"/>
    </row>
    <row r="749" spans="1:27" ht="35.5">
      <c r="A749" s="53" t="s">
        <v>1860</v>
      </c>
      <c r="B749" s="53"/>
      <c r="C749" s="51"/>
      <c r="D749" s="51" t="s">
        <v>1863</v>
      </c>
      <c r="E749" s="51"/>
      <c r="F749" s="51"/>
      <c r="G749" s="51"/>
      <c r="H749" s="51"/>
      <c r="I749" s="51"/>
      <c r="J749" s="51"/>
      <c r="K749" s="51" t="s">
        <v>1864</v>
      </c>
      <c r="L749" s="51"/>
      <c r="M749" s="51"/>
      <c r="N749" s="51"/>
      <c r="O749" s="51"/>
      <c r="P749" s="51"/>
      <c r="Q749" s="51"/>
      <c r="R749" s="51"/>
      <c r="S749" s="51"/>
      <c r="T749" s="51"/>
      <c r="U749" s="51"/>
      <c r="V749" s="51"/>
      <c r="W749" s="51"/>
      <c r="X749" s="51"/>
      <c r="Y749" s="51"/>
      <c r="Z749" s="51"/>
      <c r="AA749" s="51"/>
    </row>
    <row r="750" spans="1:27" ht="47">
      <c r="A750" s="53" t="s">
        <v>1358</v>
      </c>
      <c r="B750" s="53"/>
      <c r="C750" s="51"/>
      <c r="D750" s="51" t="s">
        <v>1865</v>
      </c>
      <c r="E750" s="51"/>
      <c r="F750" s="51"/>
      <c r="G750" s="51"/>
      <c r="H750" s="51"/>
      <c r="I750" s="51"/>
      <c r="J750" s="51"/>
      <c r="K750" s="51" t="s">
        <v>1866</v>
      </c>
      <c r="L750" s="51"/>
      <c r="M750" s="51"/>
      <c r="N750" s="51"/>
      <c r="O750" s="51"/>
      <c r="P750" s="51"/>
      <c r="Q750" s="51"/>
      <c r="R750" s="51"/>
      <c r="S750" s="51"/>
      <c r="T750" s="51"/>
      <c r="U750" s="51"/>
      <c r="V750" s="51"/>
      <c r="W750" s="51"/>
      <c r="X750" s="51"/>
      <c r="Y750" s="51"/>
      <c r="Z750" s="51"/>
      <c r="AA750" s="51"/>
    </row>
    <row r="751" spans="1:27" ht="24">
      <c r="A751" s="53" t="s">
        <v>1867</v>
      </c>
      <c r="B751" s="53"/>
      <c r="C751" s="51"/>
      <c r="D751" s="51" t="s">
        <v>1868</v>
      </c>
      <c r="E751" s="51"/>
      <c r="F751" s="51"/>
      <c r="G751" s="51"/>
      <c r="H751" s="51"/>
      <c r="I751" s="51"/>
      <c r="J751" s="51"/>
      <c r="K751" s="51" t="s">
        <v>1869</v>
      </c>
      <c r="L751" s="51"/>
      <c r="M751" s="51"/>
      <c r="N751" s="51"/>
      <c r="O751" s="51"/>
      <c r="P751" s="51"/>
      <c r="Q751" s="51"/>
      <c r="R751" s="51"/>
      <c r="S751" s="51"/>
      <c r="T751" s="51"/>
      <c r="U751" s="51"/>
      <c r="V751" s="51"/>
      <c r="W751" s="51"/>
      <c r="X751" s="51"/>
      <c r="Y751" s="51"/>
      <c r="Z751" s="51"/>
      <c r="AA751" s="51"/>
    </row>
    <row r="752" spans="1:27" ht="35.5">
      <c r="A752" s="53" t="s">
        <v>411</v>
      </c>
      <c r="B752" s="53"/>
      <c r="C752" s="51"/>
      <c r="D752" s="51" t="s">
        <v>1870</v>
      </c>
      <c r="E752" s="51"/>
      <c r="F752" s="51"/>
      <c r="G752" s="51"/>
      <c r="H752" s="51"/>
      <c r="I752" s="51"/>
      <c r="J752" s="51"/>
      <c r="K752" s="51" t="s">
        <v>1871</v>
      </c>
      <c r="L752" s="51"/>
      <c r="M752" s="51"/>
      <c r="N752" s="51"/>
      <c r="O752" s="51"/>
      <c r="P752" s="51"/>
      <c r="Q752" s="51"/>
      <c r="R752" s="51"/>
      <c r="S752" s="51"/>
      <c r="T752" s="51"/>
      <c r="U752" s="51"/>
      <c r="V752" s="51"/>
      <c r="W752" s="51"/>
      <c r="X752" s="51"/>
      <c r="Y752" s="51"/>
      <c r="Z752" s="51"/>
      <c r="AA752" s="51"/>
    </row>
    <row r="753" spans="1:27" ht="47">
      <c r="A753" s="53" t="s">
        <v>1381</v>
      </c>
      <c r="B753" s="53"/>
      <c r="C753" s="51"/>
      <c r="D753" s="51" t="s">
        <v>1872</v>
      </c>
      <c r="E753" s="51"/>
      <c r="F753" s="51"/>
      <c r="G753" s="51"/>
      <c r="H753" s="51"/>
      <c r="I753" s="51"/>
      <c r="J753" s="51"/>
      <c r="K753" s="51" t="s">
        <v>1873</v>
      </c>
      <c r="L753" s="51"/>
      <c r="M753" s="51"/>
      <c r="N753" s="51"/>
      <c r="O753" s="51"/>
      <c r="P753" s="51"/>
      <c r="Q753" s="51"/>
      <c r="R753" s="51"/>
      <c r="S753" s="51"/>
      <c r="T753" s="51"/>
      <c r="U753" s="51"/>
      <c r="V753" s="51"/>
      <c r="W753" s="51"/>
      <c r="X753" s="51"/>
      <c r="Y753" s="51"/>
      <c r="Z753" s="51"/>
      <c r="AA753" s="51"/>
    </row>
    <row r="754" spans="1:27" ht="24">
      <c r="A754" s="53" t="s">
        <v>1253</v>
      </c>
      <c r="B754" s="53"/>
      <c r="C754" s="51"/>
      <c r="D754" s="51" t="s">
        <v>1874</v>
      </c>
      <c r="E754" s="51"/>
      <c r="F754" s="51"/>
      <c r="G754" s="51"/>
      <c r="H754" s="51"/>
      <c r="I754" s="51"/>
      <c r="J754" s="51"/>
      <c r="K754" s="51" t="s">
        <v>1875</v>
      </c>
      <c r="L754" s="51"/>
      <c r="M754" s="51"/>
      <c r="N754" s="51"/>
      <c r="O754" s="51"/>
      <c r="P754" s="51"/>
      <c r="Q754" s="51"/>
      <c r="R754" s="51"/>
      <c r="S754" s="51"/>
      <c r="T754" s="51"/>
      <c r="U754" s="51"/>
      <c r="V754" s="51"/>
      <c r="W754" s="51"/>
      <c r="X754" s="51"/>
      <c r="Y754" s="51"/>
      <c r="Z754" s="51"/>
      <c r="AA754" s="51"/>
    </row>
    <row r="755" spans="1:27" ht="24">
      <c r="A755" s="53" t="s">
        <v>1302</v>
      </c>
      <c r="B755" s="53"/>
      <c r="C755" s="51"/>
      <c r="D755" s="51" t="s">
        <v>1876</v>
      </c>
      <c r="E755" s="51"/>
      <c r="F755" s="51"/>
      <c r="G755" s="51"/>
      <c r="H755" s="51"/>
      <c r="I755" s="51"/>
      <c r="J755" s="51"/>
      <c r="K755" s="51" t="s">
        <v>1877</v>
      </c>
      <c r="L755" s="51"/>
      <c r="M755" s="51"/>
      <c r="N755" s="51"/>
      <c r="O755" s="51"/>
      <c r="P755" s="51"/>
      <c r="Q755" s="51"/>
      <c r="R755" s="51"/>
      <c r="S755" s="51"/>
      <c r="T755" s="51"/>
      <c r="U755" s="51"/>
      <c r="V755" s="51"/>
      <c r="W755" s="51"/>
      <c r="X755" s="51"/>
      <c r="Y755" s="51"/>
      <c r="Z755" s="51"/>
      <c r="AA755" s="51"/>
    </row>
    <row r="756" spans="1:27" ht="24">
      <c r="A756" s="53" t="s">
        <v>1196</v>
      </c>
      <c r="B756" s="53"/>
      <c r="C756" s="51"/>
      <c r="D756" s="51" t="s">
        <v>1876</v>
      </c>
      <c r="E756" s="51"/>
      <c r="F756" s="51"/>
      <c r="G756" s="51"/>
      <c r="H756" s="51"/>
      <c r="I756" s="51"/>
      <c r="J756" s="51"/>
      <c r="K756" s="51" t="s">
        <v>1877</v>
      </c>
      <c r="L756" s="51"/>
      <c r="M756" s="51"/>
      <c r="N756" s="51"/>
      <c r="O756" s="51"/>
      <c r="P756" s="51"/>
      <c r="Q756" s="51"/>
      <c r="R756" s="51"/>
      <c r="S756" s="51"/>
      <c r="T756" s="51"/>
      <c r="U756" s="51"/>
      <c r="V756" s="51"/>
      <c r="W756" s="51"/>
      <c r="X756" s="51"/>
      <c r="Y756" s="51"/>
      <c r="Z756" s="51"/>
      <c r="AA756" s="51"/>
    </row>
    <row r="757" spans="1:27" ht="35.5">
      <c r="A757" s="53" t="s">
        <v>867</v>
      </c>
      <c r="B757" s="53"/>
      <c r="C757" s="51"/>
      <c r="D757" s="51" t="s">
        <v>1878</v>
      </c>
      <c r="E757" s="51"/>
      <c r="F757" s="51"/>
      <c r="G757" s="51"/>
      <c r="H757" s="51"/>
      <c r="I757" s="51"/>
      <c r="J757" s="51"/>
      <c r="K757" s="51" t="s">
        <v>1879</v>
      </c>
      <c r="L757" s="51"/>
      <c r="M757" s="51"/>
      <c r="N757" s="51"/>
      <c r="O757" s="51"/>
      <c r="P757" s="51"/>
      <c r="Q757" s="51"/>
      <c r="R757" s="51"/>
      <c r="S757" s="51"/>
      <c r="T757" s="51"/>
      <c r="U757" s="51"/>
      <c r="V757" s="51"/>
      <c r="W757" s="51"/>
      <c r="X757" s="51"/>
      <c r="Y757" s="51"/>
      <c r="Z757" s="51"/>
      <c r="AA757" s="51"/>
    </row>
    <row r="758" spans="1:27" ht="47">
      <c r="A758" s="53" t="s">
        <v>1880</v>
      </c>
      <c r="B758" s="53"/>
      <c r="C758" s="51"/>
      <c r="D758" s="51" t="s">
        <v>1881</v>
      </c>
      <c r="E758" s="51"/>
      <c r="F758" s="51"/>
      <c r="G758" s="51"/>
      <c r="H758" s="51"/>
      <c r="I758" s="51"/>
      <c r="J758" s="51"/>
      <c r="K758" s="51" t="s">
        <v>1882</v>
      </c>
      <c r="L758" s="51"/>
      <c r="M758" s="51"/>
      <c r="N758" s="51"/>
      <c r="O758" s="51"/>
      <c r="P758" s="51"/>
      <c r="Q758" s="51"/>
      <c r="R758" s="51"/>
      <c r="S758" s="51"/>
      <c r="T758" s="51"/>
      <c r="U758" s="51"/>
      <c r="V758" s="51"/>
      <c r="W758" s="51"/>
      <c r="X758" s="51"/>
      <c r="Y758" s="51"/>
      <c r="Z758" s="51"/>
      <c r="AA758" s="51"/>
    </row>
    <row r="759" spans="1:27" ht="35.5">
      <c r="A759" s="53" t="s">
        <v>329</v>
      </c>
      <c r="B759" s="53"/>
      <c r="C759" s="51"/>
      <c r="D759" s="51" t="s">
        <v>1883</v>
      </c>
      <c r="E759" s="51"/>
      <c r="F759" s="51"/>
      <c r="G759" s="51"/>
      <c r="H759" s="51"/>
      <c r="I759" s="51"/>
      <c r="J759" s="51"/>
      <c r="K759" s="51" t="s">
        <v>1884</v>
      </c>
      <c r="L759" s="51"/>
      <c r="M759" s="51"/>
      <c r="N759" s="51"/>
      <c r="O759" s="51"/>
      <c r="P759" s="51"/>
      <c r="Q759" s="51"/>
      <c r="R759" s="51"/>
      <c r="S759" s="51"/>
      <c r="T759" s="51"/>
      <c r="U759" s="51"/>
      <c r="V759" s="51"/>
      <c r="W759" s="51"/>
      <c r="X759" s="51"/>
      <c r="Y759" s="51"/>
      <c r="Z759" s="51"/>
      <c r="AA759" s="51"/>
    </row>
    <row r="760" spans="1:27" ht="58.5">
      <c r="A760" s="53" t="s">
        <v>1381</v>
      </c>
      <c r="B760" s="53"/>
      <c r="C760" s="51"/>
      <c r="D760" s="51" t="s">
        <v>1885</v>
      </c>
      <c r="E760" s="51"/>
      <c r="F760" s="51"/>
      <c r="G760" s="51"/>
      <c r="H760" s="51"/>
      <c r="I760" s="51"/>
      <c r="J760" s="51"/>
      <c r="K760" s="51" t="s">
        <v>1886</v>
      </c>
      <c r="L760" s="51"/>
      <c r="M760" s="51"/>
      <c r="N760" s="51"/>
      <c r="O760" s="51"/>
      <c r="P760" s="51"/>
      <c r="Q760" s="51"/>
      <c r="R760" s="51"/>
      <c r="S760" s="51"/>
      <c r="T760" s="51"/>
      <c r="U760" s="51"/>
      <c r="V760" s="51"/>
      <c r="W760" s="51"/>
      <c r="X760" s="51"/>
      <c r="Y760" s="51"/>
      <c r="Z760" s="51"/>
      <c r="AA760" s="51"/>
    </row>
    <row r="761" spans="1:27" ht="35.5">
      <c r="A761" s="53" t="s">
        <v>1887</v>
      </c>
      <c r="B761" s="53"/>
      <c r="C761" s="51"/>
      <c r="D761" s="51" t="s">
        <v>1888</v>
      </c>
      <c r="E761" s="51"/>
      <c r="F761" s="51"/>
      <c r="G761" s="51"/>
      <c r="H761" s="51"/>
      <c r="I761" s="51"/>
      <c r="J761" s="51"/>
      <c r="K761" s="51" t="s">
        <v>1889</v>
      </c>
      <c r="L761" s="51"/>
      <c r="M761" s="51"/>
      <c r="N761" s="51"/>
      <c r="O761" s="51"/>
      <c r="P761" s="51"/>
      <c r="Q761" s="51"/>
      <c r="R761" s="51"/>
      <c r="S761" s="51"/>
      <c r="T761" s="51"/>
      <c r="U761" s="51"/>
      <c r="V761" s="51"/>
      <c r="W761" s="51"/>
      <c r="X761" s="51"/>
      <c r="Y761" s="51"/>
      <c r="Z761" s="51"/>
      <c r="AA761" s="51"/>
    </row>
    <row r="762" spans="1:27" ht="24">
      <c r="A762" s="53" t="s">
        <v>783</v>
      </c>
      <c r="B762" s="53"/>
      <c r="C762" s="51"/>
      <c r="D762" s="51" t="s">
        <v>1890</v>
      </c>
      <c r="E762" s="51"/>
      <c r="F762" s="51"/>
      <c r="G762" s="51"/>
      <c r="H762" s="51"/>
      <c r="I762" s="51"/>
      <c r="J762" s="51"/>
      <c r="K762" s="51" t="s">
        <v>1891</v>
      </c>
      <c r="L762" s="51"/>
      <c r="M762" s="51"/>
      <c r="N762" s="51"/>
      <c r="O762" s="51"/>
      <c r="P762" s="51"/>
      <c r="Q762" s="51"/>
      <c r="R762" s="51"/>
      <c r="S762" s="51"/>
      <c r="T762" s="51"/>
      <c r="U762" s="51"/>
      <c r="V762" s="51"/>
      <c r="W762" s="51"/>
      <c r="X762" s="51"/>
      <c r="Y762" s="51"/>
      <c r="Z762" s="51"/>
      <c r="AA762" s="51"/>
    </row>
    <row r="763" spans="1:27" ht="24">
      <c r="A763" s="53" t="s">
        <v>1358</v>
      </c>
      <c r="B763" s="53"/>
      <c r="C763" s="51"/>
      <c r="D763" s="51" t="s">
        <v>1892</v>
      </c>
      <c r="E763" s="51"/>
      <c r="F763" s="51"/>
      <c r="G763" s="51"/>
      <c r="H763" s="51"/>
      <c r="I763" s="51"/>
      <c r="J763" s="51"/>
      <c r="K763" s="51" t="s">
        <v>1893</v>
      </c>
      <c r="L763" s="51"/>
      <c r="M763" s="51"/>
      <c r="N763" s="51"/>
      <c r="O763" s="51"/>
      <c r="P763" s="51"/>
      <c r="Q763" s="51"/>
      <c r="R763" s="51"/>
      <c r="S763" s="51"/>
      <c r="T763" s="51"/>
      <c r="U763" s="51"/>
      <c r="V763" s="51"/>
      <c r="W763" s="51"/>
      <c r="X763" s="51"/>
      <c r="Y763" s="51"/>
      <c r="Z763" s="51"/>
      <c r="AA763" s="51"/>
    </row>
    <row r="764" spans="1:27" ht="24">
      <c r="A764" s="53" t="s">
        <v>1894</v>
      </c>
      <c r="B764" s="53"/>
      <c r="C764" s="51"/>
      <c r="D764" s="51" t="s">
        <v>1895</v>
      </c>
      <c r="E764" s="51"/>
      <c r="F764" s="51"/>
      <c r="G764" s="51"/>
      <c r="H764" s="51"/>
      <c r="I764" s="51"/>
      <c r="J764" s="51"/>
      <c r="K764" s="51" t="s">
        <v>1896</v>
      </c>
      <c r="L764" s="51"/>
      <c r="M764" s="51"/>
      <c r="N764" s="51"/>
      <c r="O764" s="51"/>
      <c r="P764" s="51"/>
      <c r="Q764" s="51"/>
      <c r="R764" s="51"/>
      <c r="S764" s="51"/>
      <c r="T764" s="51"/>
      <c r="U764" s="51"/>
      <c r="V764" s="51"/>
      <c r="W764" s="51"/>
      <c r="X764" s="51"/>
      <c r="Y764" s="51"/>
      <c r="Z764" s="51"/>
      <c r="AA764" s="51"/>
    </row>
    <row r="765" spans="1:27" ht="81.5">
      <c r="A765" s="53" t="s">
        <v>1212</v>
      </c>
      <c r="B765" s="53"/>
      <c r="C765" s="51"/>
      <c r="D765" s="51" t="s">
        <v>1897</v>
      </c>
      <c r="E765" s="51"/>
      <c r="F765" s="51"/>
      <c r="G765" s="51"/>
      <c r="H765" s="51"/>
      <c r="I765" s="51"/>
      <c r="J765" s="51"/>
      <c r="K765" s="51" t="s">
        <v>1898</v>
      </c>
      <c r="L765" s="51"/>
      <c r="M765" s="51"/>
      <c r="N765" s="51"/>
      <c r="O765" s="51"/>
      <c r="P765" s="51"/>
      <c r="Q765" s="51"/>
      <c r="R765" s="51"/>
      <c r="S765" s="51"/>
      <c r="T765" s="51"/>
      <c r="U765" s="51"/>
      <c r="V765" s="51"/>
      <c r="W765" s="51"/>
      <c r="X765" s="51"/>
      <c r="Y765" s="51"/>
      <c r="Z765" s="51"/>
      <c r="AA765" s="51"/>
    </row>
    <row r="766" spans="1:27" ht="24">
      <c r="A766" s="53" t="s">
        <v>1314</v>
      </c>
      <c r="B766" s="53"/>
      <c r="C766" s="51"/>
      <c r="D766" s="51" t="s">
        <v>1899</v>
      </c>
      <c r="E766" s="51"/>
      <c r="F766" s="51"/>
      <c r="G766" s="51"/>
      <c r="H766" s="51"/>
      <c r="I766" s="51"/>
      <c r="J766" s="51"/>
      <c r="K766" s="51" t="s">
        <v>1900</v>
      </c>
      <c r="L766" s="51"/>
      <c r="M766" s="51"/>
      <c r="N766" s="51"/>
      <c r="O766" s="51"/>
      <c r="P766" s="51"/>
      <c r="Q766" s="51"/>
      <c r="R766" s="51"/>
      <c r="S766" s="51"/>
      <c r="T766" s="51"/>
      <c r="U766" s="51"/>
      <c r="V766" s="51"/>
      <c r="W766" s="51"/>
      <c r="X766" s="51"/>
      <c r="Y766" s="51"/>
      <c r="Z766" s="51"/>
      <c r="AA766" s="51"/>
    </row>
    <row r="767" spans="1:27" ht="35.5">
      <c r="A767" s="53" t="s">
        <v>1901</v>
      </c>
      <c r="B767" s="53"/>
      <c r="C767" s="51"/>
      <c r="D767" s="51" t="s">
        <v>1902</v>
      </c>
      <c r="E767" s="51"/>
      <c r="F767" s="51"/>
      <c r="G767" s="51"/>
      <c r="H767" s="51"/>
      <c r="I767" s="51"/>
      <c r="J767" s="51"/>
      <c r="K767" s="51" t="s">
        <v>1903</v>
      </c>
      <c r="L767" s="51"/>
      <c r="M767" s="51"/>
      <c r="N767" s="51"/>
      <c r="O767" s="51"/>
      <c r="P767" s="51"/>
      <c r="Q767" s="51"/>
      <c r="R767" s="51"/>
      <c r="S767" s="51"/>
      <c r="T767" s="51"/>
      <c r="U767" s="51"/>
      <c r="V767" s="51"/>
      <c r="W767" s="51"/>
      <c r="X767" s="51"/>
      <c r="Y767" s="51"/>
      <c r="Z767" s="51"/>
      <c r="AA767" s="51"/>
    </row>
    <row r="768" spans="1:27" ht="47">
      <c r="A768" s="53" t="s">
        <v>112</v>
      </c>
      <c r="B768" s="53"/>
      <c r="C768" s="51"/>
      <c r="D768" s="51" t="s">
        <v>1904</v>
      </c>
      <c r="E768" s="51"/>
      <c r="F768" s="51"/>
      <c r="G768" s="51"/>
      <c r="H768" s="51"/>
      <c r="I768" s="51"/>
      <c r="J768" s="51"/>
      <c r="K768" s="51" t="s">
        <v>1905</v>
      </c>
      <c r="L768" s="51"/>
      <c r="M768" s="51"/>
      <c r="N768" s="51"/>
      <c r="O768" s="51"/>
      <c r="P768" s="51"/>
      <c r="Q768" s="51"/>
      <c r="R768" s="51"/>
      <c r="S768" s="51"/>
      <c r="T768" s="51"/>
      <c r="U768" s="51"/>
      <c r="V768" s="51"/>
      <c r="W768" s="51"/>
      <c r="X768" s="51"/>
      <c r="Y768" s="51"/>
      <c r="Z768" s="51"/>
      <c r="AA768" s="51"/>
    </row>
    <row r="769" spans="1:27" ht="58.5">
      <c r="A769" s="53" t="s">
        <v>324</v>
      </c>
      <c r="B769" s="53"/>
      <c r="C769" s="51"/>
      <c r="D769" s="51" t="s">
        <v>1906</v>
      </c>
      <c r="E769" s="51"/>
      <c r="F769" s="51"/>
      <c r="G769" s="51"/>
      <c r="H769" s="51"/>
      <c r="I769" s="51"/>
      <c r="J769" s="51"/>
      <c r="K769" s="51" t="s">
        <v>1907</v>
      </c>
      <c r="L769" s="51"/>
      <c r="M769" s="51"/>
      <c r="N769" s="51"/>
      <c r="O769" s="51"/>
      <c r="P769" s="51"/>
      <c r="Q769" s="51"/>
      <c r="R769" s="51"/>
      <c r="S769" s="51"/>
      <c r="T769" s="51"/>
      <c r="U769" s="51"/>
      <c r="V769" s="51"/>
      <c r="W769" s="51"/>
      <c r="X769" s="51"/>
      <c r="Y769" s="51"/>
      <c r="Z769" s="51"/>
      <c r="AA769" s="51"/>
    </row>
    <row r="770" spans="1:27" ht="58.5">
      <c r="A770" s="53" t="s">
        <v>1205</v>
      </c>
      <c r="B770" s="53"/>
      <c r="C770" s="51"/>
      <c r="D770" s="51" t="s">
        <v>1908</v>
      </c>
      <c r="E770" s="51"/>
      <c r="F770" s="51"/>
      <c r="G770" s="51"/>
      <c r="H770" s="51"/>
      <c r="I770" s="51"/>
      <c r="J770" s="51"/>
      <c r="K770" s="51" t="s">
        <v>1909</v>
      </c>
      <c r="L770" s="51"/>
      <c r="M770" s="51"/>
      <c r="N770" s="51"/>
      <c r="O770" s="51"/>
      <c r="P770" s="51"/>
      <c r="Q770" s="51"/>
      <c r="R770" s="51"/>
      <c r="S770" s="51"/>
      <c r="T770" s="51"/>
      <c r="U770" s="51"/>
      <c r="V770" s="51"/>
      <c r="W770" s="51"/>
      <c r="X770" s="51"/>
      <c r="Y770" s="51"/>
      <c r="Z770" s="51"/>
      <c r="AA770" s="51"/>
    </row>
    <row r="771" spans="1:27" ht="35.5">
      <c r="A771" s="53" t="s">
        <v>742</v>
      </c>
      <c r="B771" s="53"/>
      <c r="C771" s="51"/>
      <c r="D771" s="51" t="s">
        <v>1910</v>
      </c>
      <c r="E771" s="51"/>
      <c r="F771" s="51"/>
      <c r="G771" s="51"/>
      <c r="H771" s="51"/>
      <c r="I771" s="51"/>
      <c r="J771" s="51"/>
      <c r="K771" s="51" t="s">
        <v>1911</v>
      </c>
      <c r="L771" s="51"/>
      <c r="M771" s="51"/>
      <c r="N771" s="51"/>
      <c r="O771" s="51"/>
      <c r="P771" s="51"/>
      <c r="Q771" s="51"/>
      <c r="R771" s="51"/>
      <c r="S771" s="51"/>
      <c r="T771" s="51"/>
      <c r="U771" s="51"/>
      <c r="V771" s="51"/>
      <c r="W771" s="51"/>
      <c r="X771" s="51"/>
      <c r="Y771" s="51"/>
      <c r="Z771" s="51"/>
      <c r="AA771" s="51"/>
    </row>
    <row r="772" spans="1:27" ht="35.5">
      <c r="A772" s="53" t="s">
        <v>1765</v>
      </c>
      <c r="B772" s="53"/>
      <c r="C772" s="51"/>
      <c r="D772" s="51" t="s">
        <v>1912</v>
      </c>
      <c r="E772" s="51"/>
      <c r="F772" s="51"/>
      <c r="G772" s="51"/>
      <c r="H772" s="51"/>
      <c r="I772" s="51"/>
      <c r="J772" s="51"/>
      <c r="K772" s="51" t="s">
        <v>1913</v>
      </c>
      <c r="L772" s="51"/>
      <c r="M772" s="51"/>
      <c r="N772" s="51"/>
      <c r="O772" s="51"/>
      <c r="P772" s="51"/>
      <c r="Q772" s="51"/>
      <c r="R772" s="51"/>
      <c r="S772" s="51"/>
      <c r="T772" s="51"/>
      <c r="U772" s="51"/>
      <c r="V772" s="51"/>
      <c r="W772" s="51"/>
      <c r="X772" s="51"/>
      <c r="Y772" s="51"/>
      <c r="Z772" s="51"/>
      <c r="AA772" s="51"/>
    </row>
    <row r="773" spans="1:27" ht="47">
      <c r="A773" s="53" t="s">
        <v>1914</v>
      </c>
      <c r="B773" s="53"/>
      <c r="C773" s="51"/>
      <c r="D773" s="51" t="s">
        <v>1915</v>
      </c>
      <c r="E773" s="51"/>
      <c r="F773" s="51"/>
      <c r="G773" s="51"/>
      <c r="H773" s="51"/>
      <c r="I773" s="51"/>
      <c r="J773" s="51"/>
      <c r="K773" s="51" t="s">
        <v>1916</v>
      </c>
      <c r="L773" s="51"/>
      <c r="M773" s="51"/>
      <c r="N773" s="51"/>
      <c r="O773" s="51"/>
      <c r="P773" s="51"/>
      <c r="Q773" s="51"/>
      <c r="R773" s="51"/>
      <c r="S773" s="51"/>
      <c r="T773" s="51"/>
      <c r="U773" s="51"/>
      <c r="V773" s="51"/>
      <c r="W773" s="51"/>
      <c r="X773" s="51"/>
      <c r="Y773" s="51"/>
      <c r="Z773" s="51"/>
      <c r="AA773" s="51"/>
    </row>
    <row r="774" spans="1:27" ht="24">
      <c r="A774" s="53" t="s">
        <v>1860</v>
      </c>
      <c r="B774" s="53"/>
      <c r="C774" s="51"/>
      <c r="D774" s="51" t="s">
        <v>1917</v>
      </c>
      <c r="E774" s="51"/>
      <c r="F774" s="51"/>
      <c r="G774" s="51"/>
      <c r="H774" s="51"/>
      <c r="I774" s="51"/>
      <c r="J774" s="51"/>
      <c r="K774" s="51" t="s">
        <v>1918</v>
      </c>
      <c r="L774" s="51"/>
      <c r="M774" s="51"/>
      <c r="N774" s="51"/>
      <c r="O774" s="51"/>
      <c r="P774" s="51"/>
      <c r="Q774" s="51"/>
      <c r="R774" s="51"/>
      <c r="S774" s="51"/>
      <c r="T774" s="51"/>
      <c r="U774" s="51"/>
      <c r="V774" s="51"/>
      <c r="W774" s="51"/>
      <c r="X774" s="51"/>
      <c r="Y774" s="51"/>
      <c r="Z774" s="51"/>
      <c r="AA774" s="51"/>
    </row>
    <row r="775" spans="1:27" ht="35.5">
      <c r="A775" s="53" t="s">
        <v>1358</v>
      </c>
      <c r="B775" s="53"/>
      <c r="C775" s="51"/>
      <c r="D775" s="51" t="s">
        <v>1919</v>
      </c>
      <c r="E775" s="51"/>
      <c r="F775" s="51"/>
      <c r="G775" s="51"/>
      <c r="H775" s="51"/>
      <c r="I775" s="51"/>
      <c r="J775" s="51"/>
      <c r="K775" s="51" t="s">
        <v>1920</v>
      </c>
      <c r="L775" s="51"/>
      <c r="M775" s="51"/>
      <c r="N775" s="51"/>
      <c r="O775" s="51"/>
      <c r="P775" s="51"/>
      <c r="Q775" s="51"/>
      <c r="R775" s="51"/>
      <c r="S775" s="51"/>
      <c r="T775" s="51"/>
      <c r="U775" s="51"/>
      <c r="V775" s="51"/>
      <c r="W775" s="51"/>
      <c r="X775" s="51"/>
      <c r="Y775" s="51"/>
      <c r="Z775" s="51"/>
      <c r="AA775" s="51"/>
    </row>
    <row r="776" spans="1:27" ht="35.5">
      <c r="A776" s="53" t="s">
        <v>1544</v>
      </c>
      <c r="B776" s="53"/>
      <c r="C776" s="51"/>
      <c r="D776" s="51" t="s">
        <v>1921</v>
      </c>
      <c r="E776" s="51"/>
      <c r="F776" s="51"/>
      <c r="G776" s="51"/>
      <c r="H776" s="51"/>
      <c r="I776" s="51"/>
      <c r="J776" s="51"/>
      <c r="K776" s="51" t="s">
        <v>1922</v>
      </c>
      <c r="L776" s="51"/>
      <c r="M776" s="51"/>
      <c r="N776" s="51"/>
      <c r="O776" s="51"/>
      <c r="P776" s="51"/>
      <c r="Q776" s="51"/>
      <c r="R776" s="51"/>
      <c r="S776" s="51"/>
      <c r="T776" s="51"/>
      <c r="U776" s="51"/>
      <c r="V776" s="51"/>
      <c r="W776" s="51"/>
      <c r="X776" s="51"/>
      <c r="Y776" s="51"/>
      <c r="Z776" s="51"/>
      <c r="AA776" s="51"/>
    </row>
    <row r="777" spans="1:27" ht="35.5">
      <c r="A777" s="53" t="s">
        <v>413</v>
      </c>
      <c r="B777" s="53"/>
      <c r="C777" s="51"/>
      <c r="D777" s="51" t="s">
        <v>1923</v>
      </c>
      <c r="E777" s="51"/>
      <c r="F777" s="51"/>
      <c r="G777" s="51"/>
      <c r="H777" s="51"/>
      <c r="I777" s="51"/>
      <c r="J777" s="51"/>
      <c r="K777" s="51" t="s">
        <v>1924</v>
      </c>
      <c r="L777" s="51"/>
      <c r="M777" s="51"/>
      <c r="N777" s="51"/>
      <c r="O777" s="51"/>
      <c r="P777" s="51"/>
      <c r="Q777" s="51"/>
      <c r="R777" s="51"/>
      <c r="S777" s="51"/>
      <c r="T777" s="51"/>
      <c r="U777" s="51"/>
      <c r="V777" s="51"/>
      <c r="W777" s="51"/>
      <c r="X777" s="51"/>
      <c r="Y777" s="51"/>
      <c r="Z777" s="51"/>
      <c r="AA777" s="51"/>
    </row>
    <row r="778" spans="1:27" ht="35.5">
      <c r="A778" s="53" t="s">
        <v>413</v>
      </c>
      <c r="B778" s="53"/>
      <c r="C778" s="51"/>
      <c r="D778" s="51" t="s">
        <v>1925</v>
      </c>
      <c r="E778" s="51"/>
      <c r="F778" s="51"/>
      <c r="G778" s="51"/>
      <c r="H778" s="51"/>
      <c r="I778" s="51"/>
      <c r="J778" s="51"/>
      <c r="K778" s="51" t="s">
        <v>1926</v>
      </c>
      <c r="L778" s="51"/>
      <c r="M778" s="51"/>
      <c r="N778" s="51"/>
      <c r="O778" s="51"/>
      <c r="P778" s="51"/>
      <c r="Q778" s="51"/>
      <c r="R778" s="51"/>
      <c r="S778" s="51"/>
      <c r="T778" s="51"/>
      <c r="U778" s="51"/>
      <c r="V778" s="51"/>
      <c r="W778" s="51"/>
      <c r="X778" s="51"/>
      <c r="Y778" s="51"/>
      <c r="Z778" s="51"/>
      <c r="AA778" s="51"/>
    </row>
    <row r="779" spans="1:27" ht="104.5">
      <c r="A779" s="53" t="s">
        <v>411</v>
      </c>
      <c r="B779" s="53"/>
      <c r="C779" s="51"/>
      <c r="D779" s="51" t="s">
        <v>1927</v>
      </c>
      <c r="E779" s="51"/>
      <c r="F779" s="51"/>
      <c r="G779" s="51"/>
      <c r="H779" s="51"/>
      <c r="I779" s="51"/>
      <c r="J779" s="51"/>
      <c r="K779" s="51" t="s">
        <v>1928</v>
      </c>
      <c r="L779" s="51"/>
      <c r="M779" s="51"/>
      <c r="N779" s="51"/>
      <c r="O779" s="51"/>
      <c r="P779" s="51"/>
      <c r="Q779" s="51"/>
      <c r="R779" s="51"/>
      <c r="S779" s="51"/>
      <c r="T779" s="51"/>
      <c r="U779" s="51"/>
      <c r="V779" s="51"/>
      <c r="W779" s="51"/>
      <c r="X779" s="51"/>
      <c r="Y779" s="51"/>
      <c r="Z779" s="51"/>
      <c r="AA779" s="51"/>
    </row>
    <row r="780" spans="1:27" ht="47">
      <c r="A780" s="53" t="s">
        <v>413</v>
      </c>
      <c r="B780" s="53"/>
      <c r="C780" s="51"/>
      <c r="D780" s="51" t="s">
        <v>1929</v>
      </c>
      <c r="E780" s="51"/>
      <c r="F780" s="51"/>
      <c r="G780" s="51"/>
      <c r="H780" s="51"/>
      <c r="I780" s="51"/>
      <c r="J780" s="51"/>
      <c r="K780" s="51" t="s">
        <v>1930</v>
      </c>
      <c r="L780" s="51"/>
      <c r="M780" s="51"/>
      <c r="N780" s="51"/>
      <c r="O780" s="51"/>
      <c r="P780" s="51"/>
      <c r="Q780" s="51"/>
      <c r="R780" s="51"/>
      <c r="S780" s="51"/>
      <c r="T780" s="51"/>
      <c r="U780" s="51"/>
      <c r="V780" s="51"/>
      <c r="W780" s="51"/>
      <c r="X780" s="51"/>
      <c r="Y780" s="51"/>
      <c r="Z780" s="51"/>
      <c r="AA780" s="51"/>
    </row>
    <row r="781" spans="1:27" ht="47">
      <c r="A781" s="53" t="s">
        <v>413</v>
      </c>
      <c r="B781" s="53"/>
      <c r="C781" s="51"/>
      <c r="D781" s="51" t="s">
        <v>1931</v>
      </c>
      <c r="E781" s="51"/>
      <c r="F781" s="51"/>
      <c r="G781" s="51"/>
      <c r="H781" s="51"/>
      <c r="I781" s="51"/>
      <c r="J781" s="51"/>
      <c r="K781" s="51" t="s">
        <v>1932</v>
      </c>
      <c r="L781" s="51"/>
      <c r="M781" s="51"/>
      <c r="N781" s="51"/>
      <c r="O781" s="51"/>
      <c r="P781" s="51"/>
      <c r="Q781" s="51"/>
      <c r="R781" s="51"/>
      <c r="S781" s="51"/>
      <c r="T781" s="51"/>
      <c r="U781" s="51"/>
      <c r="V781" s="51"/>
      <c r="W781" s="51"/>
      <c r="X781" s="51"/>
      <c r="Y781" s="51"/>
      <c r="Z781" s="51"/>
      <c r="AA781" s="51"/>
    </row>
    <row r="782" spans="1:27" ht="24">
      <c r="A782" s="53" t="s">
        <v>170</v>
      </c>
      <c r="B782" s="53"/>
      <c r="C782" s="51"/>
      <c r="D782" s="51" t="s">
        <v>1933</v>
      </c>
      <c r="E782" s="51"/>
      <c r="F782" s="51"/>
      <c r="G782" s="51"/>
      <c r="H782" s="51"/>
      <c r="I782" s="51"/>
      <c r="J782" s="51"/>
      <c r="K782" s="51" t="s">
        <v>1934</v>
      </c>
      <c r="L782" s="51"/>
      <c r="M782" s="51"/>
      <c r="N782" s="51"/>
      <c r="O782" s="51"/>
      <c r="P782" s="51"/>
      <c r="Q782" s="51"/>
      <c r="R782" s="51"/>
      <c r="S782" s="51"/>
      <c r="T782" s="51"/>
      <c r="U782" s="51"/>
      <c r="V782" s="51"/>
      <c r="W782" s="51"/>
      <c r="X782" s="51"/>
      <c r="Y782" s="51"/>
      <c r="Z782" s="51"/>
      <c r="AA782" s="51"/>
    </row>
    <row r="783" spans="1:27" ht="47">
      <c r="A783" s="53" t="s">
        <v>413</v>
      </c>
      <c r="B783" s="53"/>
      <c r="C783" s="51"/>
      <c r="D783" s="51" t="s">
        <v>1935</v>
      </c>
      <c r="E783" s="51"/>
      <c r="F783" s="51"/>
      <c r="G783" s="51"/>
      <c r="H783" s="51"/>
      <c r="I783" s="51"/>
      <c r="J783" s="51"/>
      <c r="K783" s="51" t="s">
        <v>1936</v>
      </c>
      <c r="L783" s="51"/>
      <c r="M783" s="51"/>
      <c r="N783" s="51"/>
      <c r="O783" s="51"/>
      <c r="P783" s="51"/>
      <c r="Q783" s="51"/>
      <c r="R783" s="51"/>
      <c r="S783" s="51"/>
      <c r="T783" s="51"/>
      <c r="U783" s="51"/>
      <c r="V783" s="51"/>
      <c r="W783" s="51"/>
      <c r="X783" s="51"/>
      <c r="Y783" s="51"/>
      <c r="Z783" s="51"/>
      <c r="AA783" s="51"/>
    </row>
    <row r="784" spans="1:27" ht="35.5">
      <c r="A784" s="53" t="s">
        <v>700</v>
      </c>
      <c r="B784" s="53"/>
      <c r="C784" s="51"/>
      <c r="D784" s="51" t="s">
        <v>1937</v>
      </c>
      <c r="E784" s="51"/>
      <c r="F784" s="51"/>
      <c r="G784" s="51"/>
      <c r="H784" s="51"/>
      <c r="I784" s="51"/>
      <c r="J784" s="51"/>
      <c r="K784" s="51" t="s">
        <v>1938</v>
      </c>
      <c r="L784" s="51"/>
      <c r="M784" s="51"/>
      <c r="N784" s="51"/>
      <c r="O784" s="51"/>
      <c r="P784" s="51"/>
      <c r="Q784" s="51"/>
      <c r="R784" s="51"/>
      <c r="S784" s="51"/>
      <c r="T784" s="51"/>
      <c r="U784" s="51"/>
      <c r="V784" s="51"/>
      <c r="W784" s="51"/>
      <c r="X784" s="51"/>
      <c r="Y784" s="51"/>
      <c r="Z784" s="51"/>
      <c r="AA784" s="51"/>
    </row>
    <row r="785" spans="1:27" ht="24">
      <c r="A785" s="53" t="s">
        <v>1253</v>
      </c>
      <c r="B785" s="53"/>
      <c r="C785" s="51"/>
      <c r="D785" s="51" t="s">
        <v>1939</v>
      </c>
      <c r="E785" s="51"/>
      <c r="F785" s="51"/>
      <c r="G785" s="51"/>
      <c r="H785" s="51"/>
      <c r="I785" s="51"/>
      <c r="J785" s="51"/>
      <c r="K785" s="51" t="s">
        <v>1940</v>
      </c>
      <c r="L785" s="51"/>
      <c r="M785" s="51"/>
      <c r="N785" s="51"/>
      <c r="O785" s="51"/>
      <c r="P785" s="51"/>
      <c r="Q785" s="51"/>
      <c r="R785" s="51"/>
      <c r="S785" s="51"/>
      <c r="T785" s="51"/>
      <c r="U785" s="51"/>
      <c r="V785" s="51"/>
      <c r="W785" s="51"/>
      <c r="X785" s="51"/>
      <c r="Y785" s="51"/>
      <c r="Z785" s="51"/>
      <c r="AA785" s="51"/>
    </row>
    <row r="786" spans="1:27" ht="93">
      <c r="A786" s="53" t="s">
        <v>1941</v>
      </c>
      <c r="B786" s="53"/>
      <c r="C786" s="51"/>
      <c r="D786" s="51" t="s">
        <v>1942</v>
      </c>
      <c r="E786" s="51"/>
      <c r="F786" s="51"/>
      <c r="G786" s="51"/>
      <c r="H786" s="51"/>
      <c r="I786" s="51"/>
      <c r="J786" s="51"/>
      <c r="K786" s="51" t="s">
        <v>1943</v>
      </c>
      <c r="L786" s="51"/>
      <c r="M786" s="51"/>
      <c r="N786" s="51"/>
      <c r="O786" s="51"/>
      <c r="P786" s="51"/>
      <c r="Q786" s="51"/>
      <c r="R786" s="51"/>
      <c r="S786" s="51"/>
      <c r="T786" s="51"/>
      <c r="U786" s="51"/>
      <c r="V786" s="51"/>
      <c r="W786" s="51"/>
      <c r="X786" s="51"/>
      <c r="Y786" s="51"/>
      <c r="Z786" s="51"/>
      <c r="AA786" s="51"/>
    </row>
    <row r="787" spans="1:27" ht="24">
      <c r="A787" s="53" t="s">
        <v>1253</v>
      </c>
      <c r="B787" s="53"/>
      <c r="C787" s="51"/>
      <c r="D787" s="51" t="s">
        <v>1944</v>
      </c>
      <c r="E787" s="51"/>
      <c r="F787" s="51"/>
      <c r="G787" s="51"/>
      <c r="H787" s="51"/>
      <c r="I787" s="51"/>
      <c r="J787" s="51"/>
      <c r="K787" s="51" t="s">
        <v>1945</v>
      </c>
      <c r="L787" s="51"/>
      <c r="M787" s="51"/>
      <c r="N787" s="51"/>
      <c r="O787" s="51"/>
      <c r="P787" s="51"/>
      <c r="Q787" s="51"/>
      <c r="R787" s="51"/>
      <c r="S787" s="51"/>
      <c r="T787" s="51"/>
      <c r="U787" s="51"/>
      <c r="V787" s="51"/>
      <c r="W787" s="51"/>
      <c r="X787" s="51"/>
      <c r="Y787" s="51"/>
      <c r="Z787" s="51"/>
      <c r="AA787" s="51"/>
    </row>
    <row r="788" spans="1:27" ht="35.5">
      <c r="A788" s="53" t="s">
        <v>1253</v>
      </c>
      <c r="B788" s="53"/>
      <c r="C788" s="51"/>
      <c r="D788" s="51" t="s">
        <v>1946</v>
      </c>
      <c r="E788" s="51"/>
      <c r="F788" s="51"/>
      <c r="G788" s="51"/>
      <c r="H788" s="51"/>
      <c r="I788" s="51"/>
      <c r="J788" s="51"/>
      <c r="K788" s="51" t="s">
        <v>1947</v>
      </c>
      <c r="L788" s="51"/>
      <c r="M788" s="51"/>
      <c r="N788" s="51"/>
      <c r="O788" s="51"/>
      <c r="P788" s="51"/>
      <c r="Q788" s="51"/>
      <c r="R788" s="51"/>
      <c r="S788" s="51"/>
      <c r="T788" s="51"/>
      <c r="U788" s="51"/>
      <c r="V788" s="51"/>
      <c r="W788" s="51"/>
      <c r="X788" s="51"/>
      <c r="Y788" s="51"/>
      <c r="Z788" s="51"/>
      <c r="AA788" s="51"/>
    </row>
    <row r="789" spans="1:27" ht="47">
      <c r="A789" s="53" t="s">
        <v>1278</v>
      </c>
      <c r="B789" s="53"/>
      <c r="C789" s="51"/>
      <c r="D789" s="51" t="s">
        <v>1948</v>
      </c>
      <c r="E789" s="51"/>
      <c r="F789" s="51"/>
      <c r="G789" s="51"/>
      <c r="H789" s="51"/>
      <c r="I789" s="51"/>
      <c r="J789" s="51"/>
      <c r="K789" s="51" t="s">
        <v>1949</v>
      </c>
      <c r="L789" s="51"/>
      <c r="M789" s="51"/>
      <c r="N789" s="51"/>
      <c r="O789" s="51"/>
      <c r="P789" s="51"/>
      <c r="Q789" s="51"/>
      <c r="R789" s="51"/>
      <c r="S789" s="51"/>
      <c r="T789" s="51"/>
      <c r="U789" s="51"/>
      <c r="V789" s="51"/>
      <c r="W789" s="51"/>
      <c r="X789" s="51"/>
      <c r="Y789" s="51"/>
      <c r="Z789" s="51"/>
      <c r="AA789" s="51"/>
    </row>
    <row r="790" spans="1:27" ht="24">
      <c r="A790" s="53" t="s">
        <v>1253</v>
      </c>
      <c r="B790" s="53"/>
      <c r="C790" s="51"/>
      <c r="D790" s="51" t="s">
        <v>1950</v>
      </c>
      <c r="E790" s="51"/>
      <c r="F790" s="51"/>
      <c r="G790" s="51"/>
      <c r="H790" s="51"/>
      <c r="I790" s="51"/>
      <c r="J790" s="51"/>
      <c r="K790" s="51" t="s">
        <v>1951</v>
      </c>
      <c r="L790" s="51"/>
      <c r="M790" s="51"/>
      <c r="N790" s="51"/>
      <c r="O790" s="51"/>
      <c r="P790" s="51"/>
      <c r="Q790" s="51"/>
      <c r="R790" s="51"/>
      <c r="S790" s="51"/>
      <c r="T790" s="51"/>
      <c r="U790" s="51"/>
      <c r="V790" s="51"/>
      <c r="W790" s="51"/>
      <c r="X790" s="51"/>
      <c r="Y790" s="51"/>
      <c r="Z790" s="51"/>
      <c r="AA790" s="51"/>
    </row>
    <row r="791" spans="1:27" ht="35.5">
      <c r="A791" s="53" t="s">
        <v>1278</v>
      </c>
      <c r="B791" s="53"/>
      <c r="C791" s="51"/>
      <c r="D791" s="51" t="s">
        <v>1952</v>
      </c>
      <c r="E791" s="51"/>
      <c r="F791" s="51"/>
      <c r="G791" s="51"/>
      <c r="H791" s="51"/>
      <c r="I791" s="51"/>
      <c r="J791" s="51"/>
      <c r="K791" s="51" t="s">
        <v>1953</v>
      </c>
      <c r="L791" s="51"/>
      <c r="M791" s="51"/>
      <c r="N791" s="51"/>
      <c r="O791" s="51"/>
      <c r="P791" s="51"/>
      <c r="Q791" s="51"/>
      <c r="R791" s="51"/>
      <c r="S791" s="51"/>
      <c r="T791" s="51"/>
      <c r="U791" s="51"/>
      <c r="V791" s="51"/>
      <c r="W791" s="51"/>
      <c r="X791" s="51"/>
      <c r="Y791" s="51"/>
      <c r="Z791" s="51"/>
      <c r="AA791" s="51"/>
    </row>
    <row r="792" spans="1:27" ht="35.5">
      <c r="A792" s="53" t="s">
        <v>1954</v>
      </c>
      <c r="B792" s="53"/>
      <c r="C792" s="51"/>
      <c r="D792" s="51" t="s">
        <v>1955</v>
      </c>
      <c r="E792" s="51"/>
      <c r="F792" s="51"/>
      <c r="G792" s="51"/>
      <c r="H792" s="51"/>
      <c r="I792" s="51"/>
      <c r="J792" s="51"/>
      <c r="K792" s="51" t="s">
        <v>1956</v>
      </c>
      <c r="L792" s="51"/>
      <c r="M792" s="51"/>
      <c r="N792" s="51"/>
      <c r="O792" s="51"/>
      <c r="P792" s="51"/>
      <c r="Q792" s="51"/>
      <c r="R792" s="51"/>
      <c r="S792" s="51"/>
      <c r="T792" s="51"/>
      <c r="U792" s="51"/>
      <c r="V792" s="51"/>
      <c r="W792" s="51"/>
      <c r="X792" s="51"/>
      <c r="Y792" s="51"/>
      <c r="Z792" s="51"/>
      <c r="AA792" s="51"/>
    </row>
    <row r="793" spans="1:27" ht="24">
      <c r="A793" s="53" t="s">
        <v>365</v>
      </c>
      <c r="B793" s="53"/>
      <c r="C793" s="51"/>
      <c r="D793" s="51" t="s">
        <v>1957</v>
      </c>
      <c r="E793" s="51"/>
      <c r="F793" s="51"/>
      <c r="G793" s="51"/>
      <c r="H793" s="51"/>
      <c r="I793" s="51"/>
      <c r="J793" s="51"/>
      <c r="K793" s="51" t="s">
        <v>1958</v>
      </c>
      <c r="L793" s="51"/>
      <c r="M793" s="51"/>
      <c r="N793" s="51"/>
      <c r="O793" s="51"/>
      <c r="P793" s="51"/>
      <c r="Q793" s="51"/>
      <c r="R793" s="51"/>
      <c r="S793" s="51"/>
      <c r="T793" s="51"/>
      <c r="U793" s="51"/>
      <c r="V793" s="51"/>
      <c r="W793" s="51"/>
      <c r="X793" s="51"/>
      <c r="Y793" s="51"/>
      <c r="Z793" s="51"/>
      <c r="AA793" s="51"/>
    </row>
    <row r="794" spans="1:27" ht="35.5">
      <c r="A794" s="53" t="s">
        <v>1179</v>
      </c>
      <c r="B794" s="53"/>
      <c r="C794" s="51"/>
      <c r="D794" s="51" t="s">
        <v>1959</v>
      </c>
      <c r="E794" s="51"/>
      <c r="F794" s="51"/>
      <c r="G794" s="51"/>
      <c r="H794" s="51"/>
      <c r="I794" s="51"/>
      <c r="J794" s="51"/>
      <c r="K794" s="51" t="s">
        <v>1960</v>
      </c>
      <c r="L794" s="51"/>
      <c r="M794" s="51"/>
      <c r="N794" s="51"/>
      <c r="O794" s="51"/>
      <c r="P794" s="51"/>
      <c r="Q794" s="51"/>
      <c r="R794" s="51"/>
      <c r="S794" s="51"/>
      <c r="T794" s="51"/>
      <c r="U794" s="51"/>
      <c r="V794" s="51"/>
      <c r="W794" s="51"/>
      <c r="X794" s="51"/>
      <c r="Y794" s="51"/>
      <c r="Z794" s="51"/>
      <c r="AA794" s="51"/>
    </row>
    <row r="795" spans="1:27" ht="47">
      <c r="A795" s="53" t="s">
        <v>1961</v>
      </c>
      <c r="B795" s="53"/>
      <c r="C795" s="51"/>
      <c r="D795" s="51" t="s">
        <v>1962</v>
      </c>
      <c r="E795" s="51"/>
      <c r="F795" s="51"/>
      <c r="G795" s="51"/>
      <c r="H795" s="51"/>
      <c r="I795" s="51"/>
      <c r="J795" s="51"/>
      <c r="K795" s="51" t="s">
        <v>1963</v>
      </c>
      <c r="L795" s="51"/>
      <c r="M795" s="51"/>
      <c r="N795" s="51"/>
      <c r="O795" s="51"/>
      <c r="P795" s="51"/>
      <c r="Q795" s="51"/>
      <c r="R795" s="51"/>
      <c r="S795" s="51"/>
      <c r="T795" s="51"/>
      <c r="U795" s="51"/>
      <c r="V795" s="51"/>
      <c r="W795" s="51"/>
      <c r="X795" s="51"/>
      <c r="Y795" s="51"/>
      <c r="Z795" s="51"/>
      <c r="AA795" s="51"/>
    </row>
    <row r="796" spans="1:27" ht="24">
      <c r="A796" s="53" t="s">
        <v>365</v>
      </c>
      <c r="B796" s="53"/>
      <c r="C796" s="51"/>
      <c r="D796" s="51" t="s">
        <v>1964</v>
      </c>
      <c r="E796" s="51"/>
      <c r="F796" s="51"/>
      <c r="G796" s="51"/>
      <c r="H796" s="51"/>
      <c r="I796" s="51"/>
      <c r="J796" s="51"/>
      <c r="K796" s="51" t="s">
        <v>1965</v>
      </c>
      <c r="L796" s="51"/>
      <c r="M796" s="51"/>
      <c r="N796" s="51"/>
      <c r="O796" s="51"/>
      <c r="P796" s="51"/>
      <c r="Q796" s="51"/>
      <c r="R796" s="51"/>
      <c r="S796" s="51"/>
      <c r="T796" s="51"/>
      <c r="U796" s="51"/>
      <c r="V796" s="51"/>
      <c r="W796" s="51"/>
      <c r="X796" s="51"/>
      <c r="Y796" s="51"/>
      <c r="Z796" s="51"/>
      <c r="AA796" s="51"/>
    </row>
    <row r="797" spans="1:27" ht="35.5">
      <c r="A797" s="53" t="s">
        <v>1966</v>
      </c>
      <c r="B797" s="53"/>
      <c r="C797" s="51"/>
      <c r="D797" s="51" t="s">
        <v>1967</v>
      </c>
      <c r="E797" s="51"/>
      <c r="F797" s="51"/>
      <c r="G797" s="51"/>
      <c r="H797" s="51"/>
      <c r="I797" s="51"/>
      <c r="J797" s="51"/>
      <c r="K797" s="51" t="s">
        <v>1968</v>
      </c>
      <c r="L797" s="51"/>
      <c r="M797" s="51"/>
      <c r="N797" s="51"/>
      <c r="O797" s="51"/>
      <c r="P797" s="51"/>
      <c r="Q797" s="51"/>
      <c r="R797" s="51"/>
      <c r="S797" s="51"/>
      <c r="T797" s="51"/>
      <c r="U797" s="51"/>
      <c r="V797" s="51"/>
      <c r="W797" s="51"/>
      <c r="X797" s="51"/>
      <c r="Y797" s="51"/>
      <c r="Z797" s="51"/>
      <c r="AA797" s="51"/>
    </row>
    <row r="798" spans="1:27" ht="47">
      <c r="A798" s="53" t="s">
        <v>1095</v>
      </c>
      <c r="B798" s="53"/>
      <c r="C798" s="51"/>
      <c r="D798" s="51" t="s">
        <v>1969</v>
      </c>
      <c r="E798" s="51"/>
      <c r="F798" s="51"/>
      <c r="G798" s="51"/>
      <c r="H798" s="51"/>
      <c r="I798" s="51"/>
      <c r="J798" s="51"/>
      <c r="K798" s="51" t="s">
        <v>1970</v>
      </c>
      <c r="L798" s="51"/>
      <c r="M798" s="51"/>
      <c r="N798" s="51"/>
      <c r="O798" s="51"/>
      <c r="P798" s="51"/>
      <c r="Q798" s="51"/>
      <c r="R798" s="51"/>
      <c r="S798" s="51"/>
      <c r="T798" s="51"/>
      <c r="U798" s="51"/>
      <c r="V798" s="51"/>
      <c r="W798" s="51"/>
      <c r="X798" s="51"/>
      <c r="Y798" s="51"/>
      <c r="Z798" s="51"/>
      <c r="AA798" s="51"/>
    </row>
    <row r="799" spans="1:27" ht="24">
      <c r="A799" s="53" t="s">
        <v>1971</v>
      </c>
      <c r="B799" s="53"/>
      <c r="C799" s="51"/>
      <c r="D799" s="51" t="s">
        <v>1972</v>
      </c>
      <c r="E799" s="51"/>
      <c r="F799" s="51"/>
      <c r="G799" s="51"/>
      <c r="H799" s="51"/>
      <c r="I799" s="51"/>
      <c r="J799" s="51"/>
      <c r="K799" s="51" t="s">
        <v>1973</v>
      </c>
      <c r="L799" s="51"/>
      <c r="M799" s="51"/>
      <c r="N799" s="51"/>
      <c r="O799" s="51"/>
      <c r="P799" s="51"/>
      <c r="Q799" s="51"/>
      <c r="R799" s="51"/>
      <c r="S799" s="51"/>
      <c r="T799" s="51"/>
      <c r="U799" s="51"/>
      <c r="V799" s="51"/>
      <c r="W799" s="51"/>
      <c r="X799" s="51"/>
      <c r="Y799" s="51"/>
      <c r="Z799" s="51"/>
      <c r="AA799" s="51"/>
    </row>
    <row r="800" spans="1:27" ht="47">
      <c r="A800" s="53" t="s">
        <v>1971</v>
      </c>
      <c r="B800" s="53"/>
      <c r="C800" s="51"/>
      <c r="D800" s="51" t="s">
        <v>1974</v>
      </c>
      <c r="E800" s="51"/>
      <c r="F800" s="51"/>
      <c r="G800" s="51"/>
      <c r="H800" s="51"/>
      <c r="I800" s="51"/>
      <c r="J800" s="51"/>
      <c r="K800" s="51" t="s">
        <v>1975</v>
      </c>
      <c r="L800" s="51"/>
      <c r="M800" s="51"/>
      <c r="N800" s="51"/>
      <c r="O800" s="51"/>
      <c r="P800" s="51"/>
      <c r="Q800" s="51"/>
      <c r="R800" s="51"/>
      <c r="S800" s="51"/>
      <c r="T800" s="51"/>
      <c r="U800" s="51"/>
      <c r="V800" s="51"/>
      <c r="W800" s="51"/>
      <c r="X800" s="51"/>
      <c r="Y800" s="51"/>
      <c r="Z800" s="51"/>
      <c r="AA800" s="51"/>
    </row>
    <row r="801" spans="1:27" ht="47">
      <c r="A801" s="53" t="s">
        <v>253</v>
      </c>
      <c r="B801" s="53"/>
      <c r="C801" s="51"/>
      <c r="D801" s="51" t="s">
        <v>1976</v>
      </c>
      <c r="E801" s="51"/>
      <c r="F801" s="51"/>
      <c r="G801" s="51"/>
      <c r="H801" s="51"/>
      <c r="I801" s="51"/>
      <c r="J801" s="51"/>
      <c r="K801" s="51" t="s">
        <v>1977</v>
      </c>
      <c r="L801" s="51"/>
      <c r="M801" s="51"/>
      <c r="N801" s="51"/>
      <c r="O801" s="51"/>
      <c r="P801" s="51"/>
      <c r="Q801" s="51"/>
      <c r="R801" s="51"/>
      <c r="S801" s="51"/>
      <c r="T801" s="51"/>
      <c r="U801" s="51"/>
      <c r="V801" s="51"/>
      <c r="W801" s="51"/>
      <c r="X801" s="51"/>
      <c r="Y801" s="51"/>
      <c r="Z801" s="51"/>
      <c r="AA801" s="51"/>
    </row>
    <row r="802" spans="1:27" ht="35.5">
      <c r="A802" s="53" t="s">
        <v>1212</v>
      </c>
      <c r="B802" s="53"/>
      <c r="C802" s="51"/>
      <c r="D802" s="51" t="s">
        <v>1978</v>
      </c>
      <c r="E802" s="51"/>
      <c r="F802" s="51"/>
      <c r="G802" s="51"/>
      <c r="H802" s="51"/>
      <c r="I802" s="51"/>
      <c r="J802" s="51"/>
      <c r="K802" s="51" t="s">
        <v>1979</v>
      </c>
      <c r="L802" s="51"/>
      <c r="M802" s="51"/>
      <c r="N802" s="51"/>
      <c r="O802" s="51"/>
      <c r="P802" s="51"/>
      <c r="Q802" s="51"/>
      <c r="R802" s="51"/>
      <c r="S802" s="51"/>
      <c r="T802" s="51"/>
      <c r="U802" s="51"/>
      <c r="V802" s="51"/>
      <c r="W802" s="51"/>
      <c r="X802" s="51"/>
      <c r="Y802" s="51"/>
      <c r="Z802" s="51"/>
      <c r="AA802" s="51"/>
    </row>
    <row r="803" spans="1:27" ht="35.5">
      <c r="A803" s="53" t="s">
        <v>235</v>
      </c>
      <c r="B803" s="53"/>
      <c r="C803" s="51"/>
      <c r="D803" s="51" t="s">
        <v>1986</v>
      </c>
      <c r="E803" s="51"/>
      <c r="F803" s="51"/>
      <c r="G803" s="51"/>
      <c r="H803" s="51"/>
      <c r="I803" s="51"/>
      <c r="J803" s="51"/>
      <c r="K803" s="51" t="s">
        <v>1987</v>
      </c>
      <c r="L803" s="51"/>
      <c r="M803" s="51"/>
      <c r="N803" s="51"/>
      <c r="O803" s="51"/>
      <c r="P803" s="51"/>
      <c r="Q803" s="51"/>
      <c r="R803" s="51"/>
      <c r="S803" s="51"/>
      <c r="T803" s="51"/>
      <c r="U803" s="51"/>
      <c r="V803" s="51"/>
      <c r="W803" s="51"/>
      <c r="X803" s="51"/>
      <c r="Y803" s="51"/>
      <c r="Z803" s="51"/>
      <c r="AA803" s="51"/>
    </row>
    <row r="804" spans="1:27" ht="35.5">
      <c r="A804" s="53" t="s">
        <v>783</v>
      </c>
      <c r="B804" s="53"/>
      <c r="C804" s="51"/>
      <c r="D804" s="51" t="s">
        <v>1989</v>
      </c>
      <c r="E804" s="51"/>
      <c r="F804" s="51"/>
      <c r="G804" s="51"/>
      <c r="H804" s="51"/>
      <c r="I804" s="51"/>
      <c r="J804" s="51"/>
      <c r="K804" s="51" t="s">
        <v>1991</v>
      </c>
      <c r="L804" s="51"/>
      <c r="M804" s="51"/>
      <c r="N804" s="51"/>
      <c r="O804" s="51"/>
      <c r="P804" s="51"/>
      <c r="Q804" s="51"/>
      <c r="R804" s="51"/>
      <c r="S804" s="51"/>
      <c r="T804" s="51"/>
      <c r="U804" s="51"/>
      <c r="V804" s="51"/>
      <c r="W804" s="51"/>
      <c r="X804" s="51"/>
      <c r="Y804" s="51"/>
      <c r="Z804" s="51"/>
      <c r="AA804" s="51"/>
    </row>
    <row r="805" spans="1:27" ht="47">
      <c r="A805" s="53" t="s">
        <v>783</v>
      </c>
      <c r="B805" s="53"/>
      <c r="C805" s="51"/>
      <c r="D805" s="51" t="s">
        <v>1992</v>
      </c>
      <c r="E805" s="51"/>
      <c r="F805" s="51"/>
      <c r="G805" s="51"/>
      <c r="H805" s="51"/>
      <c r="I805" s="51"/>
      <c r="J805" s="51"/>
      <c r="K805" s="51" t="s">
        <v>1993</v>
      </c>
      <c r="L805" s="51"/>
      <c r="M805" s="51"/>
      <c r="N805" s="51"/>
      <c r="O805" s="51"/>
      <c r="P805" s="51"/>
      <c r="Q805" s="51"/>
      <c r="R805" s="51"/>
      <c r="S805" s="51"/>
      <c r="T805" s="51"/>
      <c r="U805" s="51"/>
      <c r="V805" s="51"/>
      <c r="W805" s="51"/>
      <c r="X805" s="51"/>
      <c r="Y805" s="51"/>
      <c r="Z805" s="51"/>
      <c r="AA805" s="51"/>
    </row>
    <row r="806" spans="1:27" ht="70">
      <c r="A806" s="53" t="s">
        <v>783</v>
      </c>
      <c r="B806" s="53"/>
      <c r="C806" s="51"/>
      <c r="D806" s="51" t="s">
        <v>1995</v>
      </c>
      <c r="E806" s="51"/>
      <c r="F806" s="51"/>
      <c r="G806" s="51"/>
      <c r="H806" s="51"/>
      <c r="I806" s="51"/>
      <c r="J806" s="51"/>
      <c r="K806" s="51" t="s">
        <v>1996</v>
      </c>
      <c r="L806" s="51"/>
      <c r="M806" s="51"/>
      <c r="N806" s="51"/>
      <c r="O806" s="51"/>
      <c r="P806" s="51"/>
      <c r="Q806" s="51"/>
      <c r="R806" s="51"/>
      <c r="S806" s="51"/>
      <c r="T806" s="51"/>
      <c r="U806" s="51"/>
      <c r="V806" s="51"/>
      <c r="W806" s="51"/>
      <c r="X806" s="51"/>
      <c r="Y806" s="51"/>
      <c r="Z806" s="51"/>
      <c r="AA806" s="51"/>
    </row>
    <row r="807" spans="1:27" ht="24">
      <c r="A807" s="53" t="s">
        <v>1723</v>
      </c>
      <c r="B807" s="53"/>
      <c r="C807" s="51"/>
      <c r="D807" s="51" t="s">
        <v>1997</v>
      </c>
      <c r="E807" s="51"/>
      <c r="F807" s="51"/>
      <c r="G807" s="51"/>
      <c r="H807" s="51"/>
      <c r="I807" s="51"/>
      <c r="J807" s="51"/>
      <c r="K807" s="51" t="s">
        <v>1998</v>
      </c>
      <c r="L807" s="51"/>
      <c r="M807" s="51"/>
      <c r="N807" s="51"/>
      <c r="O807" s="51"/>
      <c r="P807" s="51"/>
      <c r="Q807" s="51"/>
      <c r="R807" s="51"/>
      <c r="S807" s="51"/>
      <c r="T807" s="51"/>
      <c r="U807" s="51"/>
      <c r="V807" s="51"/>
      <c r="W807" s="51"/>
      <c r="X807" s="51"/>
      <c r="Y807" s="51"/>
      <c r="Z807" s="51"/>
      <c r="AA807" s="51"/>
    </row>
    <row r="808" spans="1:27" ht="58.5">
      <c r="A808" s="53" t="s">
        <v>783</v>
      </c>
      <c r="B808" s="53"/>
      <c r="C808" s="51"/>
      <c r="D808" s="51" t="s">
        <v>2001</v>
      </c>
      <c r="E808" s="51"/>
      <c r="F808" s="51"/>
      <c r="G808" s="51"/>
      <c r="H808" s="51"/>
      <c r="I808" s="51"/>
      <c r="J808" s="51"/>
      <c r="K808" s="51" t="s">
        <v>2002</v>
      </c>
      <c r="L808" s="51"/>
      <c r="M808" s="51"/>
      <c r="N808" s="51"/>
      <c r="O808" s="51"/>
      <c r="P808" s="51"/>
      <c r="Q808" s="51"/>
      <c r="R808" s="51"/>
      <c r="S808" s="51"/>
      <c r="T808" s="51"/>
      <c r="U808" s="51"/>
      <c r="V808" s="51"/>
      <c r="W808" s="51"/>
      <c r="X808" s="51"/>
      <c r="Y808" s="51"/>
      <c r="Z808" s="51"/>
      <c r="AA808" s="51"/>
    </row>
    <row r="809" spans="1:27" ht="35.5">
      <c r="A809" s="53" t="s">
        <v>783</v>
      </c>
      <c r="B809" s="53"/>
      <c r="C809" s="51"/>
      <c r="D809" s="51" t="s">
        <v>2003</v>
      </c>
      <c r="E809" s="51"/>
      <c r="F809" s="51"/>
      <c r="G809" s="51"/>
      <c r="H809" s="51"/>
      <c r="I809" s="51"/>
      <c r="J809" s="51"/>
      <c r="K809" s="51" t="s">
        <v>2007</v>
      </c>
      <c r="L809" s="51"/>
      <c r="M809" s="51"/>
      <c r="N809" s="51"/>
      <c r="O809" s="51"/>
      <c r="P809" s="51"/>
      <c r="Q809" s="51"/>
      <c r="R809" s="51"/>
      <c r="S809" s="51"/>
      <c r="T809" s="51"/>
      <c r="U809" s="51"/>
      <c r="V809" s="51"/>
      <c r="W809" s="51"/>
      <c r="X809" s="51"/>
      <c r="Y809" s="51"/>
      <c r="Z809" s="51"/>
      <c r="AA809" s="51"/>
    </row>
    <row r="810" spans="1:27" ht="35.5">
      <c r="A810" s="53" t="s">
        <v>319</v>
      </c>
      <c r="B810" s="53"/>
      <c r="C810" s="51"/>
      <c r="D810" s="51" t="s">
        <v>2011</v>
      </c>
      <c r="E810" s="51"/>
      <c r="F810" s="51"/>
      <c r="G810" s="51"/>
      <c r="H810" s="51"/>
      <c r="I810" s="51"/>
      <c r="J810" s="51"/>
      <c r="K810" s="51" t="s">
        <v>2012</v>
      </c>
      <c r="L810" s="51"/>
      <c r="M810" s="51"/>
      <c r="N810" s="51"/>
      <c r="O810" s="51"/>
      <c r="P810" s="51"/>
      <c r="Q810" s="51"/>
      <c r="R810" s="51"/>
      <c r="S810" s="51"/>
      <c r="T810" s="51"/>
      <c r="U810" s="51"/>
      <c r="V810" s="51"/>
      <c r="W810" s="51"/>
      <c r="X810" s="51"/>
      <c r="Y810" s="51"/>
      <c r="Z810" s="51"/>
      <c r="AA810" s="51"/>
    </row>
    <row r="811" spans="1:27" ht="35.5">
      <c r="A811" s="53" t="s">
        <v>2016</v>
      </c>
      <c r="B811" s="53"/>
      <c r="C811" s="51"/>
      <c r="D811" s="51" t="s">
        <v>2011</v>
      </c>
      <c r="E811" s="51"/>
      <c r="F811" s="51"/>
      <c r="G811" s="51"/>
      <c r="H811" s="51"/>
      <c r="I811" s="51"/>
      <c r="J811" s="51"/>
      <c r="K811" s="51" t="s">
        <v>2012</v>
      </c>
      <c r="L811" s="51"/>
      <c r="M811" s="51"/>
      <c r="N811" s="51"/>
      <c r="O811" s="51"/>
      <c r="P811" s="51"/>
      <c r="Q811" s="51"/>
      <c r="R811" s="51"/>
      <c r="S811" s="51"/>
      <c r="T811" s="51"/>
      <c r="U811" s="51"/>
      <c r="V811" s="51"/>
      <c r="W811" s="51"/>
      <c r="X811" s="51"/>
      <c r="Y811" s="51"/>
      <c r="Z811" s="51"/>
      <c r="AA811" s="51"/>
    </row>
    <row r="812" spans="1:27" ht="47">
      <c r="A812" s="53" t="s">
        <v>940</v>
      </c>
      <c r="B812" s="53"/>
      <c r="C812" s="51"/>
      <c r="D812" s="51" t="s">
        <v>2020</v>
      </c>
      <c r="E812" s="51"/>
      <c r="F812" s="51"/>
      <c r="G812" s="51"/>
      <c r="H812" s="51"/>
      <c r="I812" s="51"/>
      <c r="J812" s="51"/>
      <c r="K812" s="51" t="s">
        <v>2021</v>
      </c>
      <c r="L812" s="51"/>
      <c r="M812" s="51"/>
      <c r="N812" s="51"/>
      <c r="O812" s="51"/>
      <c r="P812" s="51"/>
      <c r="Q812" s="51"/>
      <c r="R812" s="51"/>
      <c r="S812" s="51"/>
      <c r="T812" s="51"/>
      <c r="U812" s="51"/>
      <c r="V812" s="51"/>
      <c r="W812" s="51"/>
      <c r="X812" s="51"/>
      <c r="Y812" s="51"/>
      <c r="Z812" s="51"/>
      <c r="AA812" s="51"/>
    </row>
    <row r="813" spans="1:27" ht="47">
      <c r="A813" s="53" t="s">
        <v>1278</v>
      </c>
      <c r="B813" s="53"/>
      <c r="C813" s="51"/>
      <c r="D813" s="51" t="s">
        <v>2024</v>
      </c>
      <c r="E813" s="51"/>
      <c r="F813" s="51"/>
      <c r="G813" s="51"/>
      <c r="H813" s="51"/>
      <c r="I813" s="51"/>
      <c r="J813" s="51"/>
      <c r="K813" s="51" t="s">
        <v>2025</v>
      </c>
      <c r="L813" s="51"/>
      <c r="M813" s="51"/>
      <c r="N813" s="51"/>
      <c r="O813" s="51"/>
      <c r="P813" s="51"/>
      <c r="Q813" s="51"/>
      <c r="R813" s="51"/>
      <c r="S813" s="51"/>
      <c r="T813" s="51"/>
      <c r="U813" s="51"/>
      <c r="V813" s="51"/>
      <c r="W813" s="51"/>
      <c r="X813" s="51"/>
      <c r="Y813" s="51"/>
      <c r="Z813" s="51"/>
      <c r="AA813" s="51"/>
    </row>
    <row r="814" spans="1:27" ht="47">
      <c r="A814" s="53" t="s">
        <v>1551</v>
      </c>
      <c r="B814" s="53"/>
      <c r="C814" s="51"/>
      <c r="D814" s="51" t="s">
        <v>2029</v>
      </c>
      <c r="E814" s="51"/>
      <c r="F814" s="51"/>
      <c r="G814" s="51"/>
      <c r="H814" s="51"/>
      <c r="I814" s="51"/>
      <c r="J814" s="51"/>
      <c r="K814" s="51" t="s">
        <v>2030</v>
      </c>
      <c r="L814" s="51"/>
      <c r="M814" s="51"/>
      <c r="N814" s="51"/>
      <c r="O814" s="51"/>
      <c r="P814" s="51"/>
      <c r="Q814" s="51"/>
      <c r="R814" s="51"/>
      <c r="S814" s="51"/>
      <c r="T814" s="51"/>
      <c r="U814" s="51"/>
      <c r="V814" s="51"/>
      <c r="W814" s="51"/>
      <c r="X814" s="51"/>
      <c r="Y814" s="51"/>
      <c r="Z814" s="51"/>
      <c r="AA814" s="51"/>
    </row>
    <row r="815" spans="1:27" ht="35.5">
      <c r="A815" s="53" t="s">
        <v>1544</v>
      </c>
      <c r="B815" s="53"/>
      <c r="C815" s="51"/>
      <c r="D815" s="51" t="s">
        <v>2033</v>
      </c>
      <c r="E815" s="51"/>
      <c r="F815" s="51"/>
      <c r="G815" s="51"/>
      <c r="H815" s="51"/>
      <c r="I815" s="51"/>
      <c r="J815" s="51"/>
      <c r="K815" s="51" t="s">
        <v>2035</v>
      </c>
      <c r="L815" s="51"/>
      <c r="M815" s="51"/>
      <c r="N815" s="51"/>
      <c r="O815" s="51"/>
      <c r="P815" s="51"/>
      <c r="Q815" s="51"/>
      <c r="R815" s="51"/>
      <c r="S815" s="51"/>
      <c r="T815" s="51"/>
      <c r="U815" s="51"/>
      <c r="V815" s="51"/>
      <c r="W815" s="51"/>
      <c r="X815" s="51"/>
      <c r="Y815" s="51"/>
      <c r="Z815" s="51"/>
      <c r="AA815" s="51"/>
    </row>
    <row r="816" spans="1:27" ht="35.5">
      <c r="A816" s="53" t="s">
        <v>1529</v>
      </c>
      <c r="B816" s="53"/>
      <c r="C816" s="51"/>
      <c r="D816" s="51" t="s">
        <v>2039</v>
      </c>
      <c r="E816" s="51"/>
      <c r="F816" s="51"/>
      <c r="G816" s="51"/>
      <c r="H816" s="51"/>
      <c r="I816" s="51"/>
      <c r="J816" s="51"/>
      <c r="K816" s="51" t="s">
        <v>2040</v>
      </c>
      <c r="L816" s="51"/>
      <c r="M816" s="51"/>
      <c r="N816" s="51"/>
      <c r="O816" s="51"/>
      <c r="P816" s="51"/>
      <c r="Q816" s="51"/>
      <c r="R816" s="51"/>
      <c r="S816" s="51"/>
      <c r="T816" s="51"/>
      <c r="U816" s="51"/>
      <c r="V816" s="51"/>
      <c r="W816" s="51"/>
      <c r="X816" s="51"/>
      <c r="Y816" s="51"/>
      <c r="Z816" s="51"/>
      <c r="AA816" s="51"/>
    </row>
    <row r="817" spans="1:27" ht="47">
      <c r="A817" s="53" t="s">
        <v>253</v>
      </c>
      <c r="B817" s="53"/>
      <c r="C817" s="51"/>
      <c r="D817" s="51" t="s">
        <v>2041</v>
      </c>
      <c r="E817" s="51"/>
      <c r="F817" s="51"/>
      <c r="G817" s="51"/>
      <c r="H817" s="51"/>
      <c r="I817" s="51"/>
      <c r="J817" s="51"/>
      <c r="K817" s="51" t="s">
        <v>2043</v>
      </c>
      <c r="L817" s="51"/>
      <c r="M817" s="51"/>
      <c r="N817" s="51"/>
      <c r="O817" s="51"/>
      <c r="P817" s="51"/>
      <c r="Q817" s="51"/>
      <c r="R817" s="51"/>
      <c r="S817" s="51"/>
      <c r="T817" s="51"/>
      <c r="U817" s="51"/>
      <c r="V817" s="51"/>
      <c r="W817" s="51"/>
      <c r="X817" s="51"/>
      <c r="Y817" s="51"/>
      <c r="Z817" s="51"/>
      <c r="AA817" s="51"/>
    </row>
    <row r="818" spans="1:27" ht="35.5">
      <c r="A818" s="53" t="s">
        <v>1894</v>
      </c>
      <c r="B818" s="53"/>
      <c r="C818" s="51"/>
      <c r="D818" s="51" t="s">
        <v>2046</v>
      </c>
      <c r="E818" s="51"/>
      <c r="F818" s="51"/>
      <c r="G818" s="51"/>
      <c r="H818" s="51"/>
      <c r="I818" s="51"/>
      <c r="J818" s="51"/>
      <c r="K818" s="51" t="s">
        <v>2048</v>
      </c>
      <c r="L818" s="51"/>
      <c r="M818" s="51"/>
      <c r="N818" s="51"/>
      <c r="O818" s="51"/>
      <c r="P818" s="51"/>
      <c r="Q818" s="51"/>
      <c r="R818" s="51"/>
      <c r="S818" s="51"/>
      <c r="T818" s="51"/>
      <c r="U818" s="51"/>
      <c r="V818" s="51"/>
      <c r="W818" s="51"/>
      <c r="X818" s="51"/>
      <c r="Y818" s="51"/>
      <c r="Z818" s="51"/>
      <c r="AA818" s="51"/>
    </row>
    <row r="819" spans="1:27" ht="70">
      <c r="A819" s="53" t="s">
        <v>180</v>
      </c>
      <c r="B819" s="53"/>
      <c r="C819" s="51"/>
      <c r="D819" s="51" t="s">
        <v>2050</v>
      </c>
      <c r="E819" s="51"/>
      <c r="F819" s="51"/>
      <c r="G819" s="51"/>
      <c r="H819" s="51"/>
      <c r="I819" s="51"/>
      <c r="J819" s="51"/>
      <c r="K819" s="51" t="s">
        <v>2051</v>
      </c>
      <c r="L819" s="51"/>
      <c r="M819" s="51"/>
      <c r="N819" s="51"/>
      <c r="O819" s="51"/>
      <c r="P819" s="51"/>
      <c r="Q819" s="51"/>
      <c r="R819" s="51"/>
      <c r="S819" s="51"/>
      <c r="T819" s="51"/>
      <c r="U819" s="51"/>
      <c r="V819" s="51"/>
      <c r="W819" s="51"/>
      <c r="X819" s="51"/>
      <c r="Y819" s="51"/>
      <c r="Z819" s="51"/>
      <c r="AA819" s="51"/>
    </row>
    <row r="820" spans="1:27" ht="24">
      <c r="A820" s="53" t="s">
        <v>2052</v>
      </c>
      <c r="B820" s="53"/>
      <c r="C820" s="51"/>
      <c r="D820" s="51" t="s">
        <v>2053</v>
      </c>
      <c r="E820" s="51"/>
      <c r="F820" s="51"/>
      <c r="G820" s="51"/>
      <c r="H820" s="51"/>
      <c r="I820" s="51"/>
      <c r="J820" s="51"/>
      <c r="K820" s="51" t="s">
        <v>2054</v>
      </c>
      <c r="L820" s="51"/>
      <c r="M820" s="51"/>
      <c r="N820" s="51"/>
      <c r="O820" s="51"/>
      <c r="P820" s="51"/>
      <c r="Q820" s="51"/>
      <c r="R820" s="51"/>
      <c r="S820" s="51"/>
      <c r="T820" s="51"/>
      <c r="U820" s="51"/>
      <c r="V820" s="51"/>
      <c r="W820" s="51"/>
      <c r="X820" s="51"/>
      <c r="Y820" s="51"/>
      <c r="Z820" s="51"/>
      <c r="AA820" s="51"/>
    </row>
    <row r="821" spans="1:27" ht="35.5">
      <c r="A821" s="53" t="s">
        <v>1534</v>
      </c>
      <c r="B821" s="53"/>
      <c r="C821" s="51"/>
      <c r="D821" s="51" t="s">
        <v>2055</v>
      </c>
      <c r="E821" s="51"/>
      <c r="F821" s="51"/>
      <c r="G821" s="51"/>
      <c r="H821" s="51"/>
      <c r="I821" s="51"/>
      <c r="J821" s="51"/>
      <c r="K821" s="51" t="s">
        <v>2056</v>
      </c>
      <c r="L821" s="51"/>
      <c r="M821" s="51"/>
      <c r="N821" s="51"/>
      <c r="O821" s="51"/>
      <c r="P821" s="51"/>
      <c r="Q821" s="51"/>
      <c r="R821" s="51"/>
      <c r="S821" s="51"/>
      <c r="T821" s="51"/>
      <c r="U821" s="51"/>
      <c r="V821" s="51"/>
      <c r="W821" s="51"/>
      <c r="X821" s="51"/>
      <c r="Y821" s="51"/>
      <c r="Z821" s="51"/>
      <c r="AA821" s="51"/>
    </row>
    <row r="822" spans="1:27" ht="35.5">
      <c r="A822" s="53" t="s">
        <v>105</v>
      </c>
      <c r="B822" s="53"/>
      <c r="C822" s="51"/>
      <c r="D822" s="51" t="s">
        <v>2057</v>
      </c>
      <c r="E822" s="51"/>
      <c r="F822" s="51"/>
      <c r="G822" s="51"/>
      <c r="H822" s="51"/>
      <c r="I822" s="51"/>
      <c r="J822" s="51"/>
      <c r="K822" s="51" t="s">
        <v>2058</v>
      </c>
      <c r="L822" s="51"/>
      <c r="M822" s="51"/>
      <c r="N822" s="51"/>
      <c r="O822" s="51"/>
      <c r="P822" s="51"/>
      <c r="Q822" s="51"/>
      <c r="R822" s="51"/>
      <c r="S822" s="51"/>
      <c r="T822" s="51"/>
      <c r="U822" s="51"/>
      <c r="V822" s="51"/>
      <c r="W822" s="51"/>
      <c r="X822" s="51"/>
      <c r="Y822" s="51"/>
      <c r="Z822" s="51"/>
      <c r="AA822" s="51"/>
    </row>
    <row r="823" spans="1:27" ht="47">
      <c r="A823" s="53" t="s">
        <v>105</v>
      </c>
      <c r="B823" s="53"/>
      <c r="C823" s="51"/>
      <c r="D823" s="51" t="s">
        <v>2059</v>
      </c>
      <c r="E823" s="51"/>
      <c r="F823" s="51"/>
      <c r="G823" s="51"/>
      <c r="H823" s="51"/>
      <c r="I823" s="51"/>
      <c r="J823" s="51"/>
      <c r="K823" s="51" t="s">
        <v>2060</v>
      </c>
      <c r="L823" s="51"/>
      <c r="M823" s="51"/>
      <c r="N823" s="51"/>
      <c r="O823" s="51"/>
      <c r="P823" s="51"/>
      <c r="Q823" s="51"/>
      <c r="R823" s="51"/>
      <c r="S823" s="51"/>
      <c r="T823" s="51"/>
      <c r="U823" s="51"/>
      <c r="V823" s="51"/>
      <c r="W823" s="51"/>
      <c r="X823" s="51"/>
      <c r="Y823" s="51"/>
      <c r="Z823" s="51"/>
      <c r="AA823" s="51"/>
    </row>
    <row r="824" spans="1:27" ht="35.5">
      <c r="A824" s="53" t="s">
        <v>757</v>
      </c>
      <c r="B824" s="53"/>
      <c r="C824" s="51"/>
      <c r="D824" s="51" t="s">
        <v>2061</v>
      </c>
      <c r="E824" s="51"/>
      <c r="F824" s="51"/>
      <c r="G824" s="51"/>
      <c r="H824" s="51"/>
      <c r="I824" s="51"/>
      <c r="J824" s="51"/>
      <c r="K824" s="51" t="s">
        <v>2062</v>
      </c>
      <c r="L824" s="51"/>
      <c r="M824" s="51"/>
      <c r="N824" s="51"/>
      <c r="O824" s="51"/>
      <c r="P824" s="51"/>
      <c r="Q824" s="51"/>
      <c r="R824" s="51"/>
      <c r="S824" s="51"/>
      <c r="T824" s="51"/>
      <c r="U824" s="51"/>
      <c r="V824" s="51"/>
      <c r="W824" s="51"/>
      <c r="X824" s="51"/>
      <c r="Y824" s="51"/>
      <c r="Z824" s="51"/>
      <c r="AA824" s="51"/>
    </row>
    <row r="825" spans="1:27" ht="35.5">
      <c r="A825" s="53" t="s">
        <v>1144</v>
      </c>
      <c r="B825" s="53"/>
      <c r="C825" s="51"/>
      <c r="D825" s="51" t="s">
        <v>2063</v>
      </c>
      <c r="E825" s="51"/>
      <c r="F825" s="51"/>
      <c r="G825" s="51"/>
      <c r="H825" s="51"/>
      <c r="I825" s="51"/>
      <c r="J825" s="51"/>
      <c r="K825" s="51" t="s">
        <v>2064</v>
      </c>
      <c r="L825" s="51"/>
      <c r="M825" s="51"/>
      <c r="N825" s="51"/>
      <c r="O825" s="51"/>
      <c r="P825" s="51"/>
      <c r="Q825" s="51"/>
      <c r="R825" s="51"/>
      <c r="S825" s="51"/>
      <c r="T825" s="51"/>
      <c r="U825" s="51"/>
      <c r="V825" s="51"/>
      <c r="W825" s="51"/>
      <c r="X825" s="51"/>
      <c r="Y825" s="51"/>
      <c r="Z825" s="51"/>
      <c r="AA825" s="51"/>
    </row>
    <row r="826" spans="1:27" ht="35.5">
      <c r="A826" s="53" t="s">
        <v>757</v>
      </c>
      <c r="B826" s="53"/>
      <c r="C826" s="51"/>
      <c r="D826" s="51" t="s">
        <v>2065</v>
      </c>
      <c r="E826" s="51"/>
      <c r="F826" s="51"/>
      <c r="G826" s="51"/>
      <c r="H826" s="51"/>
      <c r="I826" s="51"/>
      <c r="J826" s="51"/>
      <c r="K826" s="51" t="s">
        <v>2066</v>
      </c>
      <c r="L826" s="51"/>
      <c r="M826" s="51"/>
      <c r="N826" s="51"/>
      <c r="O826" s="51"/>
      <c r="P826" s="51"/>
      <c r="Q826" s="51"/>
      <c r="R826" s="51"/>
      <c r="S826" s="51"/>
      <c r="T826" s="51"/>
      <c r="U826" s="51"/>
      <c r="V826" s="51"/>
      <c r="W826" s="51"/>
      <c r="X826" s="51"/>
      <c r="Y826" s="51"/>
      <c r="Z826" s="51"/>
      <c r="AA826" s="51"/>
    </row>
    <row r="827" spans="1:27" ht="35.5">
      <c r="A827" s="53" t="s">
        <v>630</v>
      </c>
      <c r="B827" s="53"/>
      <c r="C827" s="51"/>
      <c r="D827" s="51" t="s">
        <v>2067</v>
      </c>
      <c r="E827" s="51"/>
      <c r="F827" s="51"/>
      <c r="G827" s="51"/>
      <c r="H827" s="51"/>
      <c r="I827" s="51"/>
      <c r="J827" s="51"/>
      <c r="K827" s="51" t="s">
        <v>2068</v>
      </c>
      <c r="L827" s="51"/>
      <c r="M827" s="51"/>
      <c r="N827" s="51"/>
      <c r="O827" s="51"/>
      <c r="P827" s="51"/>
      <c r="Q827" s="51"/>
      <c r="R827" s="51"/>
      <c r="S827" s="51"/>
      <c r="T827" s="51"/>
      <c r="U827" s="51"/>
      <c r="V827" s="51"/>
      <c r="W827" s="51"/>
      <c r="X827" s="51"/>
      <c r="Y827" s="51"/>
      <c r="Z827" s="51"/>
      <c r="AA827" s="51"/>
    </row>
    <row r="828" spans="1:27" ht="35.5">
      <c r="A828" s="53" t="s">
        <v>757</v>
      </c>
      <c r="B828" s="53"/>
      <c r="C828" s="51"/>
      <c r="D828" s="51" t="s">
        <v>2069</v>
      </c>
      <c r="E828" s="51"/>
      <c r="F828" s="51"/>
      <c r="G828" s="51"/>
      <c r="H828" s="51"/>
      <c r="I828" s="51"/>
      <c r="J828" s="51"/>
      <c r="K828" s="51" t="s">
        <v>2070</v>
      </c>
      <c r="L828" s="51"/>
      <c r="M828" s="51"/>
      <c r="N828" s="51"/>
      <c r="O828" s="51"/>
      <c r="P828" s="51"/>
      <c r="Q828" s="51"/>
      <c r="R828" s="51"/>
      <c r="S828" s="51"/>
      <c r="T828" s="51"/>
      <c r="U828" s="51"/>
      <c r="V828" s="51"/>
      <c r="W828" s="51"/>
      <c r="X828" s="51"/>
      <c r="Y828" s="51"/>
      <c r="Z828" s="51"/>
      <c r="AA828" s="51"/>
    </row>
    <row r="829" spans="1:27" ht="47">
      <c r="A829" s="53" t="s">
        <v>112</v>
      </c>
      <c r="B829" s="53"/>
      <c r="C829" s="51"/>
      <c r="D829" s="51" t="s">
        <v>2071</v>
      </c>
      <c r="E829" s="51"/>
      <c r="F829" s="51"/>
      <c r="G829" s="51"/>
      <c r="H829" s="51"/>
      <c r="I829" s="51"/>
      <c r="J829" s="51"/>
      <c r="K829" s="51" t="s">
        <v>2072</v>
      </c>
      <c r="L829" s="51"/>
      <c r="M829" s="51"/>
      <c r="N829" s="51"/>
      <c r="O829" s="51"/>
      <c r="P829" s="51"/>
      <c r="Q829" s="51"/>
      <c r="R829" s="51"/>
      <c r="S829" s="51"/>
      <c r="T829" s="51"/>
      <c r="U829" s="51"/>
      <c r="V829" s="51"/>
      <c r="W829" s="51"/>
      <c r="X829" s="51"/>
      <c r="Y829" s="51"/>
      <c r="Z829" s="51"/>
      <c r="AA829" s="51"/>
    </row>
    <row r="830" spans="1:27" ht="24">
      <c r="A830" s="53" t="s">
        <v>105</v>
      </c>
      <c r="B830" s="53"/>
      <c r="C830" s="51"/>
      <c r="D830" s="51" t="s">
        <v>2073</v>
      </c>
      <c r="E830" s="51"/>
      <c r="F830" s="51"/>
      <c r="G830" s="51"/>
      <c r="H830" s="51"/>
      <c r="I830" s="51"/>
      <c r="J830" s="51"/>
      <c r="K830" s="51" t="s">
        <v>2074</v>
      </c>
      <c r="L830" s="51"/>
      <c r="M830" s="51"/>
      <c r="N830" s="51"/>
      <c r="O830" s="51"/>
      <c r="P830" s="51"/>
      <c r="Q830" s="51"/>
      <c r="R830" s="51"/>
      <c r="S830" s="51"/>
      <c r="T830" s="51"/>
      <c r="U830" s="51"/>
      <c r="V830" s="51"/>
      <c r="W830" s="51"/>
      <c r="X830" s="51"/>
      <c r="Y830" s="51"/>
      <c r="Z830" s="51"/>
      <c r="AA830" s="51"/>
    </row>
    <row r="831" spans="1:27" ht="35.5">
      <c r="A831" s="53" t="s">
        <v>783</v>
      </c>
      <c r="B831" s="53"/>
      <c r="C831" s="51"/>
      <c r="D831" s="51" t="s">
        <v>2075</v>
      </c>
      <c r="E831" s="51"/>
      <c r="F831" s="51"/>
      <c r="G831" s="51"/>
      <c r="H831" s="51"/>
      <c r="I831" s="51"/>
      <c r="J831" s="51"/>
      <c r="K831" s="51" t="s">
        <v>2076</v>
      </c>
      <c r="L831" s="51"/>
      <c r="M831" s="51"/>
      <c r="N831" s="51"/>
      <c r="O831" s="51"/>
      <c r="P831" s="51"/>
      <c r="Q831" s="51"/>
      <c r="R831" s="51"/>
      <c r="S831" s="51"/>
      <c r="T831" s="51"/>
      <c r="U831" s="51"/>
      <c r="V831" s="51"/>
      <c r="W831" s="51"/>
      <c r="X831" s="51"/>
      <c r="Y831" s="51"/>
      <c r="Z831" s="51"/>
      <c r="AA831" s="51"/>
    </row>
    <row r="832" spans="1:27" ht="24">
      <c r="A832" s="53" t="s">
        <v>105</v>
      </c>
      <c r="B832" s="53"/>
      <c r="C832" s="51"/>
      <c r="D832" s="51" t="s">
        <v>2077</v>
      </c>
      <c r="E832" s="51"/>
      <c r="F832" s="51"/>
      <c r="G832" s="51"/>
      <c r="H832" s="51"/>
      <c r="I832" s="51"/>
      <c r="J832" s="51"/>
      <c r="K832" s="51" t="s">
        <v>2078</v>
      </c>
      <c r="L832" s="51"/>
      <c r="M832" s="51"/>
      <c r="N832" s="51"/>
      <c r="O832" s="51"/>
      <c r="P832" s="51"/>
      <c r="Q832" s="51"/>
      <c r="R832" s="51"/>
      <c r="S832" s="51"/>
      <c r="T832" s="51"/>
      <c r="U832" s="51"/>
      <c r="V832" s="51"/>
      <c r="W832" s="51"/>
      <c r="X832" s="51"/>
      <c r="Y832" s="51"/>
      <c r="Z832" s="51"/>
      <c r="AA832" s="51"/>
    </row>
    <row r="833" spans="1:27" ht="35.5">
      <c r="A833" s="53" t="s">
        <v>112</v>
      </c>
      <c r="B833" s="53"/>
      <c r="C833" s="51"/>
      <c r="D833" s="51" t="s">
        <v>2079</v>
      </c>
      <c r="E833" s="51"/>
      <c r="F833" s="51"/>
      <c r="G833" s="51"/>
      <c r="H833" s="51"/>
      <c r="I833" s="51"/>
      <c r="J833" s="51"/>
      <c r="K833" s="51" t="s">
        <v>2080</v>
      </c>
      <c r="L833" s="51"/>
      <c r="M833" s="51"/>
      <c r="N833" s="51"/>
      <c r="O833" s="51"/>
      <c r="P833" s="51"/>
      <c r="Q833" s="51"/>
      <c r="R833" s="51"/>
      <c r="S833" s="51"/>
      <c r="T833" s="51"/>
      <c r="U833" s="51"/>
      <c r="V833" s="51"/>
      <c r="W833" s="51"/>
      <c r="X833" s="51"/>
      <c r="Y833" s="51"/>
      <c r="Z833" s="51"/>
      <c r="AA833" s="51"/>
    </row>
    <row r="834" spans="1:27" ht="35.5">
      <c r="A834" s="53" t="s">
        <v>757</v>
      </c>
      <c r="B834" s="53"/>
      <c r="C834" s="51"/>
      <c r="D834" s="51" t="s">
        <v>2081</v>
      </c>
      <c r="E834" s="51"/>
      <c r="F834" s="51"/>
      <c r="G834" s="51"/>
      <c r="H834" s="51"/>
      <c r="I834" s="51"/>
      <c r="J834" s="51"/>
      <c r="K834" s="51" t="s">
        <v>2082</v>
      </c>
      <c r="L834" s="51"/>
      <c r="M834" s="51"/>
      <c r="N834" s="51"/>
      <c r="O834" s="51"/>
      <c r="P834" s="51"/>
      <c r="Q834" s="51"/>
      <c r="R834" s="51"/>
      <c r="S834" s="51"/>
      <c r="T834" s="51"/>
      <c r="U834" s="51"/>
      <c r="V834" s="51"/>
      <c r="W834" s="51"/>
      <c r="X834" s="51"/>
      <c r="Y834" s="51"/>
      <c r="Z834" s="51"/>
      <c r="AA834" s="51"/>
    </row>
    <row r="835" spans="1:27" ht="58.5">
      <c r="A835" s="53" t="s">
        <v>117</v>
      </c>
      <c r="B835" s="53"/>
      <c r="C835" s="51"/>
      <c r="D835" s="51" t="s">
        <v>2083</v>
      </c>
      <c r="E835" s="51"/>
      <c r="F835" s="51"/>
      <c r="G835" s="51"/>
      <c r="H835" s="51"/>
      <c r="I835" s="51"/>
      <c r="J835" s="51"/>
      <c r="K835" s="51" t="s">
        <v>2084</v>
      </c>
      <c r="L835" s="51"/>
      <c r="M835" s="51"/>
      <c r="N835" s="51"/>
      <c r="O835" s="51"/>
      <c r="P835" s="51"/>
      <c r="Q835" s="51"/>
      <c r="R835" s="51"/>
      <c r="S835" s="51"/>
      <c r="T835" s="51"/>
      <c r="U835" s="51"/>
      <c r="V835" s="51"/>
      <c r="W835" s="51"/>
      <c r="X835" s="51"/>
      <c r="Y835" s="51"/>
      <c r="Z835" s="51"/>
      <c r="AA835" s="51"/>
    </row>
    <row r="836" spans="1:27" ht="35.5">
      <c r="A836" s="53" t="s">
        <v>112</v>
      </c>
      <c r="B836" s="53"/>
      <c r="C836" s="51"/>
      <c r="D836" s="51" t="s">
        <v>2085</v>
      </c>
      <c r="E836" s="51"/>
      <c r="F836" s="51"/>
      <c r="G836" s="51"/>
      <c r="H836" s="51"/>
      <c r="I836" s="51"/>
      <c r="J836" s="51"/>
      <c r="K836" s="51" t="s">
        <v>2086</v>
      </c>
      <c r="L836" s="51"/>
      <c r="M836" s="51"/>
      <c r="N836" s="51"/>
      <c r="O836" s="51"/>
      <c r="P836" s="51"/>
      <c r="Q836" s="51"/>
      <c r="R836" s="51"/>
      <c r="S836" s="51"/>
      <c r="T836" s="51"/>
      <c r="U836" s="51"/>
      <c r="V836" s="51"/>
      <c r="W836" s="51"/>
      <c r="X836" s="51"/>
      <c r="Y836" s="51"/>
      <c r="Z836" s="51"/>
      <c r="AA836" s="51"/>
    </row>
    <row r="837" spans="1:27" ht="47">
      <c r="A837" s="53" t="s">
        <v>2087</v>
      </c>
      <c r="B837" s="53"/>
      <c r="C837" s="51"/>
      <c r="D837" s="51" t="s">
        <v>2088</v>
      </c>
      <c r="E837" s="51"/>
      <c r="F837" s="51"/>
      <c r="G837" s="51"/>
      <c r="H837" s="51"/>
      <c r="I837" s="51"/>
      <c r="J837" s="51"/>
      <c r="K837" s="51" t="s">
        <v>2089</v>
      </c>
      <c r="L837" s="51"/>
      <c r="M837" s="51"/>
      <c r="N837" s="51"/>
      <c r="O837" s="51"/>
      <c r="P837" s="51"/>
      <c r="Q837" s="51"/>
      <c r="R837" s="51"/>
      <c r="S837" s="51"/>
      <c r="T837" s="51"/>
      <c r="U837" s="51"/>
      <c r="V837" s="51"/>
      <c r="W837" s="51"/>
      <c r="X837" s="51"/>
      <c r="Y837" s="51"/>
      <c r="Z837" s="51"/>
      <c r="AA837" s="51"/>
    </row>
    <row r="838" spans="1:27" ht="47">
      <c r="A838" s="53" t="s">
        <v>2090</v>
      </c>
      <c r="B838" s="53"/>
      <c r="C838" s="51"/>
      <c r="D838" s="51" t="s">
        <v>2091</v>
      </c>
      <c r="E838" s="51"/>
      <c r="F838" s="51"/>
      <c r="G838" s="51"/>
      <c r="H838" s="51"/>
      <c r="I838" s="51"/>
      <c r="J838" s="51"/>
      <c r="K838" s="51" t="s">
        <v>2092</v>
      </c>
      <c r="L838" s="51"/>
      <c r="M838" s="51"/>
      <c r="N838" s="51"/>
      <c r="O838" s="51"/>
      <c r="P838" s="51"/>
      <c r="Q838" s="51"/>
      <c r="R838" s="51"/>
      <c r="S838" s="51"/>
      <c r="T838" s="51"/>
      <c r="U838" s="51"/>
      <c r="V838" s="51"/>
      <c r="W838" s="51"/>
      <c r="X838" s="51"/>
      <c r="Y838" s="51"/>
      <c r="Z838" s="51"/>
      <c r="AA838" s="51"/>
    </row>
    <row r="839" spans="1:27" ht="58.5">
      <c r="A839" s="53" t="s">
        <v>2093</v>
      </c>
      <c r="B839" s="53"/>
      <c r="C839" s="51"/>
      <c r="D839" s="51" t="s">
        <v>2094</v>
      </c>
      <c r="E839" s="51"/>
      <c r="F839" s="51"/>
      <c r="G839" s="51"/>
      <c r="H839" s="51"/>
      <c r="I839" s="51"/>
      <c r="J839" s="51"/>
      <c r="K839" s="51" t="s">
        <v>2095</v>
      </c>
      <c r="L839" s="51"/>
      <c r="M839" s="51"/>
      <c r="N839" s="51"/>
      <c r="O839" s="51"/>
      <c r="P839" s="51"/>
      <c r="Q839" s="51"/>
      <c r="R839" s="51"/>
      <c r="S839" s="51"/>
      <c r="T839" s="51"/>
      <c r="U839" s="51"/>
      <c r="V839" s="51"/>
      <c r="W839" s="51"/>
      <c r="X839" s="51"/>
      <c r="Y839" s="51"/>
      <c r="Z839" s="51"/>
      <c r="AA839" s="51"/>
    </row>
    <row r="840" spans="1:27" ht="35.5">
      <c r="A840" s="53" t="s">
        <v>1309</v>
      </c>
      <c r="B840" s="53"/>
      <c r="C840" s="51"/>
      <c r="D840" s="51" t="s">
        <v>2096</v>
      </c>
      <c r="E840" s="51"/>
      <c r="F840" s="51"/>
      <c r="G840" s="51"/>
      <c r="H840" s="51"/>
      <c r="I840" s="51"/>
      <c r="J840" s="51"/>
      <c r="K840" s="51" t="s">
        <v>2097</v>
      </c>
      <c r="L840" s="51"/>
      <c r="M840" s="51"/>
      <c r="N840" s="51"/>
      <c r="O840" s="51"/>
      <c r="P840" s="51"/>
      <c r="Q840" s="51"/>
      <c r="R840" s="51"/>
      <c r="S840" s="51"/>
      <c r="T840" s="51"/>
      <c r="U840" s="51"/>
      <c r="V840" s="51"/>
      <c r="W840" s="51"/>
      <c r="X840" s="51"/>
      <c r="Y840" s="51"/>
      <c r="Z840" s="51"/>
      <c r="AA840" s="51"/>
    </row>
    <row r="841" spans="1:27" ht="24">
      <c r="A841" s="53" t="s">
        <v>757</v>
      </c>
      <c r="B841" s="53"/>
      <c r="C841" s="51"/>
      <c r="D841" s="51" t="s">
        <v>2098</v>
      </c>
      <c r="E841" s="51"/>
      <c r="F841" s="51"/>
      <c r="G841" s="51"/>
      <c r="H841" s="51"/>
      <c r="I841" s="51"/>
      <c r="J841" s="51"/>
      <c r="K841" s="51" t="s">
        <v>2099</v>
      </c>
      <c r="L841" s="51"/>
      <c r="M841" s="51"/>
      <c r="N841" s="51"/>
      <c r="O841" s="51"/>
      <c r="P841" s="51"/>
      <c r="Q841" s="51"/>
      <c r="R841" s="51"/>
      <c r="S841" s="51"/>
      <c r="T841" s="51"/>
      <c r="U841" s="51"/>
      <c r="V841" s="51"/>
      <c r="W841" s="51"/>
      <c r="X841" s="51"/>
      <c r="Y841" s="51"/>
      <c r="Z841" s="51"/>
      <c r="AA841" s="51"/>
    </row>
    <row r="842" spans="1:27" ht="24">
      <c r="A842" s="53" t="s">
        <v>112</v>
      </c>
      <c r="B842" s="53"/>
      <c r="C842" s="51"/>
      <c r="D842" s="51" t="s">
        <v>2100</v>
      </c>
      <c r="E842" s="51"/>
      <c r="F842" s="51"/>
      <c r="G842" s="51"/>
      <c r="H842" s="51"/>
      <c r="I842" s="51"/>
      <c r="J842" s="51"/>
      <c r="K842" s="51" t="s">
        <v>2101</v>
      </c>
      <c r="L842" s="51"/>
      <c r="M842" s="51"/>
      <c r="N842" s="51"/>
      <c r="O842" s="51"/>
      <c r="P842" s="51"/>
      <c r="Q842" s="51"/>
      <c r="R842" s="51"/>
      <c r="S842" s="51"/>
      <c r="T842" s="51"/>
      <c r="U842" s="51"/>
      <c r="V842" s="51"/>
      <c r="W842" s="51"/>
      <c r="X842" s="51"/>
      <c r="Y842" s="51"/>
      <c r="Z842" s="51"/>
      <c r="AA842" s="51"/>
    </row>
    <row r="843" spans="1:27" ht="104.5">
      <c r="A843" s="53" t="s">
        <v>1544</v>
      </c>
      <c r="B843" s="53"/>
      <c r="C843" s="51"/>
      <c r="D843" s="51" t="s">
        <v>2102</v>
      </c>
      <c r="E843" s="51"/>
      <c r="F843" s="51"/>
      <c r="G843" s="51"/>
      <c r="H843" s="51"/>
      <c r="I843" s="51"/>
      <c r="J843" s="51"/>
      <c r="K843" s="51" t="s">
        <v>2103</v>
      </c>
      <c r="L843" s="51"/>
      <c r="M843" s="51"/>
      <c r="N843" s="51"/>
      <c r="O843" s="51"/>
      <c r="P843" s="51"/>
      <c r="Q843" s="51"/>
      <c r="R843" s="51"/>
      <c r="S843" s="51"/>
      <c r="T843" s="51"/>
      <c r="U843" s="51"/>
      <c r="V843" s="51"/>
      <c r="W843" s="51"/>
      <c r="X843" s="51"/>
      <c r="Y843" s="51"/>
      <c r="Z843" s="51"/>
      <c r="AA843" s="51"/>
    </row>
    <row r="844" spans="1:27" ht="35.5">
      <c r="A844" s="53" t="s">
        <v>1381</v>
      </c>
      <c r="B844" s="53"/>
      <c r="C844" s="51"/>
      <c r="D844" s="51" t="s">
        <v>2104</v>
      </c>
      <c r="E844" s="51"/>
      <c r="F844" s="51"/>
      <c r="G844" s="51"/>
      <c r="H844" s="51"/>
      <c r="I844" s="51"/>
      <c r="J844" s="51"/>
      <c r="K844" s="51" t="s">
        <v>2105</v>
      </c>
      <c r="L844" s="51"/>
      <c r="M844" s="51"/>
      <c r="N844" s="51"/>
      <c r="O844" s="51"/>
      <c r="P844" s="51"/>
      <c r="Q844" s="51"/>
      <c r="R844" s="51"/>
      <c r="S844" s="51"/>
      <c r="T844" s="51"/>
      <c r="U844" s="51"/>
      <c r="V844" s="51"/>
      <c r="W844" s="51"/>
      <c r="X844" s="51"/>
      <c r="Y844" s="51"/>
      <c r="Z844" s="51"/>
      <c r="AA844" s="51"/>
    </row>
    <row r="845" spans="1:27" ht="24">
      <c r="A845" s="53" t="s">
        <v>757</v>
      </c>
      <c r="B845" s="53"/>
      <c r="C845" s="51"/>
      <c r="D845" s="51" t="s">
        <v>2106</v>
      </c>
      <c r="E845" s="51"/>
      <c r="F845" s="51"/>
      <c r="G845" s="51"/>
      <c r="H845" s="51"/>
      <c r="I845" s="51"/>
      <c r="J845" s="51"/>
      <c r="K845" s="51" t="s">
        <v>2107</v>
      </c>
      <c r="L845" s="51"/>
      <c r="M845" s="51"/>
      <c r="N845" s="51"/>
      <c r="O845" s="51"/>
      <c r="P845" s="51"/>
      <c r="Q845" s="51"/>
      <c r="R845" s="51"/>
      <c r="S845" s="51"/>
      <c r="T845" s="51"/>
      <c r="U845" s="51"/>
      <c r="V845" s="51"/>
      <c r="W845" s="51"/>
      <c r="X845" s="51"/>
      <c r="Y845" s="51"/>
      <c r="Z845" s="51"/>
      <c r="AA845" s="51"/>
    </row>
    <row r="846" spans="1:27" ht="24">
      <c r="A846" s="53" t="s">
        <v>95</v>
      </c>
      <c r="B846" s="53"/>
      <c r="C846" s="51"/>
      <c r="D846" s="51" t="s">
        <v>2108</v>
      </c>
      <c r="E846" s="51"/>
      <c r="F846" s="51"/>
      <c r="G846" s="51"/>
      <c r="H846" s="51"/>
      <c r="I846" s="51"/>
      <c r="J846" s="51"/>
      <c r="K846" s="51" t="s">
        <v>2109</v>
      </c>
      <c r="L846" s="51"/>
      <c r="M846" s="51"/>
      <c r="N846" s="51"/>
      <c r="O846" s="51"/>
      <c r="P846" s="51"/>
      <c r="Q846" s="51"/>
      <c r="R846" s="51"/>
      <c r="S846" s="51"/>
      <c r="T846" s="51"/>
      <c r="U846" s="51"/>
      <c r="V846" s="51"/>
      <c r="W846" s="51"/>
      <c r="X846" s="51"/>
      <c r="Y846" s="51"/>
      <c r="Z846" s="51"/>
      <c r="AA846" s="51"/>
    </row>
    <row r="847" spans="1:27" ht="35.5">
      <c r="A847" s="53" t="s">
        <v>1860</v>
      </c>
      <c r="B847" s="53"/>
      <c r="C847" s="51"/>
      <c r="D847" s="51" t="s">
        <v>2110</v>
      </c>
      <c r="E847" s="51"/>
      <c r="F847" s="51"/>
      <c r="G847" s="51"/>
      <c r="H847" s="51"/>
      <c r="I847" s="51"/>
      <c r="J847" s="51"/>
      <c r="K847" s="51" t="s">
        <v>2111</v>
      </c>
      <c r="L847" s="51"/>
      <c r="M847" s="51"/>
      <c r="N847" s="51"/>
      <c r="O847" s="51"/>
      <c r="P847" s="51"/>
      <c r="Q847" s="51"/>
      <c r="R847" s="51"/>
      <c r="S847" s="51"/>
      <c r="T847" s="51"/>
      <c r="U847" s="51"/>
      <c r="V847" s="51"/>
      <c r="W847" s="51"/>
      <c r="X847" s="51"/>
      <c r="Y847" s="51"/>
      <c r="Z847" s="51"/>
      <c r="AA847" s="51"/>
    </row>
    <row r="848" spans="1:27" ht="35.5">
      <c r="A848" s="53" t="s">
        <v>757</v>
      </c>
      <c r="B848" s="53"/>
      <c r="C848" s="51"/>
      <c r="D848" s="51" t="s">
        <v>2112</v>
      </c>
      <c r="E848" s="51"/>
      <c r="F848" s="51"/>
      <c r="G848" s="51"/>
      <c r="H848" s="51"/>
      <c r="I848" s="51"/>
      <c r="J848" s="51"/>
      <c r="K848" s="51" t="s">
        <v>2113</v>
      </c>
      <c r="L848" s="51"/>
      <c r="M848" s="51"/>
      <c r="N848" s="51"/>
      <c r="O848" s="51"/>
      <c r="P848" s="51"/>
      <c r="Q848" s="51"/>
      <c r="R848" s="51"/>
      <c r="S848" s="51"/>
      <c r="T848" s="51"/>
      <c r="U848" s="51"/>
      <c r="V848" s="51"/>
      <c r="W848" s="51"/>
      <c r="X848" s="51"/>
      <c r="Y848" s="51"/>
      <c r="Z848" s="51"/>
      <c r="AA848" s="51"/>
    </row>
    <row r="849" spans="1:27" ht="24">
      <c r="A849" s="53" t="s">
        <v>1381</v>
      </c>
      <c r="B849" s="53"/>
      <c r="C849" s="51"/>
      <c r="D849" s="51" t="s">
        <v>2114</v>
      </c>
      <c r="E849" s="51"/>
      <c r="F849" s="51"/>
      <c r="G849" s="51"/>
      <c r="H849" s="51"/>
      <c r="I849" s="51"/>
      <c r="J849" s="51"/>
      <c r="K849" s="51" t="s">
        <v>2115</v>
      </c>
      <c r="L849" s="51"/>
      <c r="M849" s="51"/>
      <c r="N849" s="51"/>
      <c r="O849" s="51"/>
      <c r="P849" s="51"/>
      <c r="Q849" s="51"/>
      <c r="R849" s="51"/>
      <c r="S849" s="51"/>
      <c r="T849" s="51"/>
      <c r="U849" s="51"/>
      <c r="V849" s="51"/>
      <c r="W849" s="51"/>
      <c r="X849" s="51"/>
      <c r="Y849" s="51"/>
      <c r="Z849" s="51"/>
      <c r="AA849" s="51"/>
    </row>
    <row r="850" spans="1:27" ht="24">
      <c r="A850" s="53" t="s">
        <v>1420</v>
      </c>
      <c r="B850" s="53"/>
      <c r="C850" s="51"/>
      <c r="D850" s="51" t="s">
        <v>2116</v>
      </c>
      <c r="E850" s="51"/>
      <c r="F850" s="51"/>
      <c r="G850" s="51"/>
      <c r="H850" s="51"/>
      <c r="I850" s="51"/>
      <c r="J850" s="51"/>
      <c r="K850" s="51" t="s">
        <v>2117</v>
      </c>
      <c r="L850" s="51"/>
      <c r="M850" s="51"/>
      <c r="N850" s="51"/>
      <c r="O850" s="51"/>
      <c r="P850" s="51"/>
      <c r="Q850" s="51"/>
      <c r="R850" s="51"/>
      <c r="S850" s="51"/>
      <c r="T850" s="51"/>
      <c r="U850" s="51"/>
      <c r="V850" s="51"/>
      <c r="W850" s="51"/>
      <c r="X850" s="51"/>
      <c r="Y850" s="51"/>
      <c r="Z850" s="51"/>
      <c r="AA850" s="51"/>
    </row>
    <row r="851" spans="1:27" ht="47">
      <c r="A851" s="53" t="s">
        <v>1855</v>
      </c>
      <c r="B851" s="53"/>
      <c r="C851" s="51"/>
      <c r="D851" s="51" t="s">
        <v>2118</v>
      </c>
      <c r="E851" s="51"/>
      <c r="F851" s="51"/>
      <c r="G851" s="51"/>
      <c r="H851" s="51"/>
      <c r="I851" s="51"/>
      <c r="J851" s="51"/>
      <c r="K851" s="51" t="s">
        <v>2119</v>
      </c>
      <c r="L851" s="51"/>
      <c r="M851" s="51"/>
      <c r="N851" s="51"/>
      <c r="O851" s="51"/>
      <c r="P851" s="51"/>
      <c r="Q851" s="51"/>
      <c r="R851" s="51"/>
      <c r="S851" s="51"/>
      <c r="T851" s="51"/>
      <c r="U851" s="51"/>
      <c r="V851" s="51"/>
      <c r="W851" s="51"/>
      <c r="X851" s="51"/>
      <c r="Y851" s="51"/>
      <c r="Z851" s="51"/>
      <c r="AA851" s="51"/>
    </row>
    <row r="852" spans="1:27" ht="24">
      <c r="A852" s="53" t="s">
        <v>1860</v>
      </c>
      <c r="B852" s="53"/>
      <c r="C852" s="51"/>
      <c r="D852" s="51" t="s">
        <v>2120</v>
      </c>
      <c r="E852" s="51"/>
      <c r="F852" s="51"/>
      <c r="G852" s="51"/>
      <c r="H852" s="51"/>
      <c r="I852" s="51"/>
      <c r="J852" s="51"/>
      <c r="K852" s="51" t="s">
        <v>2121</v>
      </c>
      <c r="L852" s="51"/>
      <c r="M852" s="51"/>
      <c r="N852" s="51"/>
      <c r="O852" s="51"/>
      <c r="P852" s="51"/>
      <c r="Q852" s="51"/>
      <c r="R852" s="51"/>
      <c r="S852" s="51"/>
      <c r="T852" s="51"/>
      <c r="U852" s="51"/>
      <c r="V852" s="51"/>
      <c r="W852" s="51"/>
      <c r="X852" s="51"/>
      <c r="Y852" s="51"/>
      <c r="Z852" s="51"/>
      <c r="AA852" s="51"/>
    </row>
    <row r="853" spans="1:27" ht="35.5">
      <c r="A853" s="53" t="s">
        <v>1473</v>
      </c>
      <c r="B853" s="53"/>
      <c r="C853" s="51"/>
      <c r="D853" s="51" t="s">
        <v>2122</v>
      </c>
      <c r="E853" s="51"/>
      <c r="F853" s="51"/>
      <c r="G853" s="51"/>
      <c r="H853" s="51"/>
      <c r="I853" s="51"/>
      <c r="J853" s="51"/>
      <c r="K853" s="51" t="s">
        <v>2123</v>
      </c>
      <c r="L853" s="51"/>
      <c r="M853" s="51"/>
      <c r="N853" s="51"/>
      <c r="O853" s="51"/>
      <c r="P853" s="51"/>
      <c r="Q853" s="51"/>
      <c r="R853" s="51"/>
      <c r="S853" s="51"/>
      <c r="T853" s="51"/>
      <c r="U853" s="51"/>
      <c r="V853" s="51"/>
      <c r="W853" s="51"/>
      <c r="X853" s="51"/>
      <c r="Y853" s="51"/>
      <c r="Z853" s="51"/>
      <c r="AA853" s="51"/>
    </row>
    <row r="854" spans="1:27" ht="47">
      <c r="A854" s="53" t="s">
        <v>1205</v>
      </c>
      <c r="B854" s="53"/>
      <c r="C854" s="51"/>
      <c r="D854" s="51" t="s">
        <v>2124</v>
      </c>
      <c r="E854" s="51"/>
      <c r="F854" s="51"/>
      <c r="G854" s="51"/>
      <c r="H854" s="51"/>
      <c r="I854" s="51"/>
      <c r="J854" s="51"/>
      <c r="K854" s="51" t="s">
        <v>2125</v>
      </c>
      <c r="L854" s="51"/>
      <c r="M854" s="51"/>
      <c r="N854" s="51"/>
      <c r="O854" s="51"/>
      <c r="P854" s="51"/>
      <c r="Q854" s="51"/>
      <c r="R854" s="51"/>
      <c r="S854" s="51"/>
      <c r="T854" s="51"/>
      <c r="U854" s="51"/>
      <c r="V854" s="51"/>
      <c r="W854" s="51"/>
      <c r="X854" s="51"/>
      <c r="Y854" s="51"/>
      <c r="Z854" s="51"/>
      <c r="AA854" s="51"/>
    </row>
    <row r="855" spans="1:27" ht="35.5">
      <c r="A855" s="53" t="s">
        <v>2126</v>
      </c>
      <c r="B855" s="53"/>
      <c r="C855" s="51"/>
      <c r="D855" s="51" t="s">
        <v>2127</v>
      </c>
      <c r="E855" s="51"/>
      <c r="F855" s="51"/>
      <c r="G855" s="51"/>
      <c r="H855" s="51"/>
      <c r="I855" s="51"/>
      <c r="J855" s="51"/>
      <c r="K855" s="51" t="s">
        <v>2128</v>
      </c>
      <c r="L855" s="51"/>
      <c r="M855" s="51"/>
      <c r="N855" s="51"/>
      <c r="O855" s="51"/>
      <c r="P855" s="51"/>
      <c r="Q855" s="51"/>
      <c r="R855" s="51"/>
      <c r="S855" s="51"/>
      <c r="T855" s="51"/>
      <c r="U855" s="51"/>
      <c r="V855" s="51"/>
      <c r="W855" s="51"/>
      <c r="X855" s="51"/>
      <c r="Y855" s="51"/>
      <c r="Z855" s="51"/>
      <c r="AA855" s="51"/>
    </row>
    <row r="856" spans="1:27" ht="35.5">
      <c r="A856" s="53" t="s">
        <v>1205</v>
      </c>
      <c r="B856" s="53"/>
      <c r="C856" s="51"/>
      <c r="D856" s="51" t="s">
        <v>2129</v>
      </c>
      <c r="E856" s="51"/>
      <c r="F856" s="51"/>
      <c r="G856" s="51"/>
      <c r="H856" s="51"/>
      <c r="I856" s="51"/>
      <c r="J856" s="51"/>
      <c r="K856" s="51" t="s">
        <v>2130</v>
      </c>
      <c r="L856" s="51"/>
      <c r="M856" s="51"/>
      <c r="N856" s="51"/>
      <c r="O856" s="51"/>
      <c r="P856" s="51"/>
      <c r="Q856" s="51"/>
      <c r="R856" s="51"/>
      <c r="S856" s="51"/>
      <c r="T856" s="51"/>
      <c r="U856" s="51"/>
      <c r="V856" s="51"/>
      <c r="W856" s="51"/>
      <c r="X856" s="51"/>
      <c r="Y856" s="51"/>
      <c r="Z856" s="51"/>
      <c r="AA856" s="51"/>
    </row>
    <row r="857" spans="1:27" ht="58.5">
      <c r="A857" s="53" t="s">
        <v>1880</v>
      </c>
      <c r="B857" s="53"/>
      <c r="C857" s="51"/>
      <c r="D857" s="51" t="s">
        <v>2131</v>
      </c>
      <c r="E857" s="51"/>
      <c r="F857" s="51"/>
      <c r="G857" s="51"/>
      <c r="H857" s="51"/>
      <c r="I857" s="51"/>
      <c r="J857" s="51"/>
      <c r="K857" s="51" t="s">
        <v>2132</v>
      </c>
      <c r="L857" s="51"/>
      <c r="M857" s="51"/>
      <c r="N857" s="51"/>
      <c r="O857" s="51"/>
      <c r="P857" s="51"/>
      <c r="Q857" s="51"/>
      <c r="R857" s="51"/>
      <c r="S857" s="51"/>
      <c r="T857" s="51"/>
      <c r="U857" s="51"/>
      <c r="V857" s="51"/>
      <c r="W857" s="51"/>
      <c r="X857" s="51"/>
      <c r="Y857" s="51"/>
      <c r="Z857" s="51"/>
      <c r="AA857" s="51"/>
    </row>
    <row r="858" spans="1:27" ht="24">
      <c r="A858" s="53" t="s">
        <v>1860</v>
      </c>
      <c r="B858" s="53"/>
      <c r="C858" s="51"/>
      <c r="D858" s="51" t="s">
        <v>2133</v>
      </c>
      <c r="E858" s="51"/>
      <c r="F858" s="51"/>
      <c r="G858" s="51"/>
      <c r="H858" s="51"/>
      <c r="I858" s="51"/>
      <c r="J858" s="51"/>
      <c r="K858" s="51" t="s">
        <v>2134</v>
      </c>
      <c r="L858" s="51"/>
      <c r="M858" s="51"/>
      <c r="N858" s="51"/>
      <c r="O858" s="51"/>
      <c r="P858" s="51"/>
      <c r="Q858" s="51"/>
      <c r="R858" s="51"/>
      <c r="S858" s="51"/>
      <c r="T858" s="51"/>
      <c r="U858" s="51"/>
      <c r="V858" s="51"/>
      <c r="W858" s="51"/>
      <c r="X858" s="51"/>
      <c r="Y858" s="51"/>
      <c r="Z858" s="51"/>
      <c r="AA858" s="51"/>
    </row>
    <row r="859" spans="1:27" ht="35.5">
      <c r="A859" s="53" t="s">
        <v>1381</v>
      </c>
      <c r="B859" s="53"/>
      <c r="C859" s="51"/>
      <c r="D859" s="51" t="s">
        <v>2135</v>
      </c>
      <c r="E859" s="51"/>
      <c r="F859" s="51"/>
      <c r="G859" s="51"/>
      <c r="H859" s="51"/>
      <c r="I859" s="51"/>
      <c r="J859" s="51"/>
      <c r="K859" s="51" t="s">
        <v>2136</v>
      </c>
      <c r="L859" s="51"/>
      <c r="M859" s="51"/>
      <c r="N859" s="51"/>
      <c r="O859" s="51"/>
      <c r="P859" s="51"/>
      <c r="Q859" s="51"/>
      <c r="R859" s="51"/>
      <c r="S859" s="51"/>
      <c r="T859" s="51"/>
      <c r="U859" s="51"/>
      <c r="V859" s="51"/>
      <c r="W859" s="51"/>
      <c r="X859" s="51"/>
      <c r="Y859" s="51"/>
      <c r="Z859" s="51"/>
      <c r="AA859" s="51"/>
    </row>
    <row r="860" spans="1:27" ht="24">
      <c r="A860" s="53" t="s">
        <v>175</v>
      </c>
      <c r="B860" s="53"/>
      <c r="C860" s="51"/>
      <c r="D860" s="51" t="s">
        <v>2137</v>
      </c>
      <c r="E860" s="51"/>
      <c r="F860" s="51"/>
      <c r="G860" s="51"/>
      <c r="H860" s="51"/>
      <c r="I860" s="51"/>
      <c r="J860" s="51"/>
      <c r="K860" s="51" t="s">
        <v>2138</v>
      </c>
      <c r="L860" s="51"/>
      <c r="M860" s="51"/>
      <c r="N860" s="51"/>
      <c r="O860" s="51"/>
      <c r="P860" s="51"/>
      <c r="Q860" s="51"/>
      <c r="R860" s="51"/>
      <c r="S860" s="51"/>
      <c r="T860" s="51"/>
      <c r="U860" s="51"/>
      <c r="V860" s="51"/>
      <c r="W860" s="51"/>
      <c r="X860" s="51"/>
      <c r="Y860" s="51"/>
      <c r="Z860" s="51"/>
      <c r="AA860" s="51"/>
    </row>
    <row r="861" spans="1:27" ht="47">
      <c r="A861" s="53" t="s">
        <v>175</v>
      </c>
      <c r="B861" s="53"/>
      <c r="C861" s="51"/>
      <c r="D861" s="51" t="s">
        <v>2139</v>
      </c>
      <c r="E861" s="51"/>
      <c r="F861" s="51"/>
      <c r="G861" s="51"/>
      <c r="H861" s="51"/>
      <c r="I861" s="51"/>
      <c r="J861" s="51"/>
      <c r="K861" s="51" t="s">
        <v>2140</v>
      </c>
      <c r="L861" s="51"/>
      <c r="M861" s="51"/>
      <c r="N861" s="51"/>
      <c r="O861" s="51"/>
      <c r="P861" s="51"/>
      <c r="Q861" s="51"/>
      <c r="R861" s="51"/>
      <c r="S861" s="51"/>
      <c r="T861" s="51"/>
      <c r="U861" s="51"/>
      <c r="V861" s="51"/>
      <c r="W861" s="51"/>
      <c r="X861" s="51"/>
      <c r="Y861" s="51"/>
      <c r="Z861" s="51"/>
      <c r="AA861" s="51"/>
    </row>
    <row r="862" spans="1:27" ht="35.5">
      <c r="A862" s="53" t="s">
        <v>175</v>
      </c>
      <c r="B862" s="53"/>
      <c r="C862" s="51"/>
      <c r="D862" s="51" t="s">
        <v>2141</v>
      </c>
      <c r="E862" s="51"/>
      <c r="F862" s="51"/>
      <c r="G862" s="51"/>
      <c r="H862" s="51"/>
      <c r="I862" s="51"/>
      <c r="J862" s="51"/>
      <c r="K862" s="51" t="s">
        <v>2142</v>
      </c>
      <c r="L862" s="51"/>
      <c r="M862" s="51"/>
      <c r="N862" s="51"/>
      <c r="O862" s="51"/>
      <c r="P862" s="51"/>
      <c r="Q862" s="51"/>
      <c r="R862" s="51"/>
      <c r="S862" s="51"/>
      <c r="T862" s="51"/>
      <c r="U862" s="51"/>
      <c r="V862" s="51"/>
      <c r="W862" s="51"/>
      <c r="X862" s="51"/>
      <c r="Y862" s="51"/>
      <c r="Z862" s="51"/>
      <c r="AA862" s="51"/>
    </row>
    <row r="863" spans="1:27" ht="35.5">
      <c r="A863" s="53" t="s">
        <v>1855</v>
      </c>
      <c r="B863" s="53"/>
      <c r="C863" s="51"/>
      <c r="D863" s="51" t="s">
        <v>2143</v>
      </c>
      <c r="E863" s="51"/>
      <c r="F863" s="51"/>
      <c r="G863" s="51"/>
      <c r="H863" s="51"/>
      <c r="I863" s="51"/>
      <c r="J863" s="51"/>
      <c r="K863" s="51" t="s">
        <v>2144</v>
      </c>
      <c r="L863" s="51"/>
      <c r="M863" s="51"/>
      <c r="N863" s="51"/>
      <c r="O863" s="51"/>
      <c r="P863" s="51"/>
      <c r="Q863" s="51"/>
      <c r="R863" s="51"/>
      <c r="S863" s="51"/>
      <c r="T863" s="51"/>
      <c r="U863" s="51"/>
      <c r="V863" s="51"/>
      <c r="W863" s="51"/>
      <c r="X863" s="51"/>
      <c r="Y863" s="51"/>
      <c r="Z863" s="51"/>
      <c r="AA863" s="51"/>
    </row>
    <row r="864" spans="1:27" ht="35.5">
      <c r="A864" s="53" t="s">
        <v>1384</v>
      </c>
      <c r="B864" s="53"/>
      <c r="C864" s="51"/>
      <c r="D864" s="51" t="s">
        <v>2145</v>
      </c>
      <c r="E864" s="51"/>
      <c r="F864" s="51"/>
      <c r="G864" s="51"/>
      <c r="H864" s="51"/>
      <c r="I864" s="51"/>
      <c r="J864" s="51"/>
      <c r="K864" s="51" t="s">
        <v>2146</v>
      </c>
      <c r="L864" s="51"/>
      <c r="M864" s="51"/>
      <c r="N864" s="51"/>
      <c r="O864" s="51"/>
      <c r="P864" s="51"/>
      <c r="Q864" s="51"/>
      <c r="R864" s="51"/>
      <c r="S864" s="51"/>
      <c r="T864" s="51"/>
      <c r="U864" s="51"/>
      <c r="V864" s="51"/>
      <c r="W864" s="51"/>
      <c r="X864" s="51"/>
      <c r="Y864" s="51"/>
      <c r="Z864" s="51"/>
      <c r="AA864" s="51"/>
    </row>
    <row r="865" spans="1:27" ht="58.5">
      <c r="A865" s="53" t="s">
        <v>1358</v>
      </c>
      <c r="B865" s="53"/>
      <c r="C865" s="51"/>
      <c r="D865" s="51" t="s">
        <v>2147</v>
      </c>
      <c r="E865" s="51"/>
      <c r="F865" s="51"/>
      <c r="G865" s="51"/>
      <c r="H865" s="51"/>
      <c r="I865" s="51"/>
      <c r="J865" s="51"/>
      <c r="K865" s="51" t="s">
        <v>2148</v>
      </c>
      <c r="L865" s="51"/>
      <c r="M865" s="51"/>
      <c r="N865" s="51"/>
      <c r="O865" s="51"/>
      <c r="P865" s="51"/>
      <c r="Q865" s="51"/>
      <c r="R865" s="51"/>
      <c r="S865" s="51"/>
      <c r="T865" s="51"/>
      <c r="U865" s="51"/>
      <c r="V865" s="51"/>
      <c r="W865" s="51"/>
      <c r="X865" s="51"/>
      <c r="Y865" s="51"/>
      <c r="Z865" s="51"/>
      <c r="AA865" s="51"/>
    </row>
    <row r="866" spans="1:27" ht="58.5">
      <c r="A866" s="53" t="s">
        <v>1358</v>
      </c>
      <c r="B866" s="53"/>
      <c r="C866" s="51"/>
      <c r="D866" s="51" t="s">
        <v>2149</v>
      </c>
      <c r="E866" s="51"/>
      <c r="F866" s="51"/>
      <c r="G866" s="51"/>
      <c r="H866" s="51"/>
      <c r="I866" s="51"/>
      <c r="J866" s="51"/>
      <c r="K866" s="51" t="s">
        <v>2150</v>
      </c>
      <c r="L866" s="51"/>
      <c r="M866" s="51"/>
      <c r="N866" s="51"/>
      <c r="O866" s="51"/>
      <c r="P866" s="51"/>
      <c r="Q866" s="51"/>
      <c r="R866" s="51"/>
      <c r="S866" s="51"/>
      <c r="T866" s="51"/>
      <c r="U866" s="51"/>
      <c r="V866" s="51"/>
      <c r="W866" s="51"/>
      <c r="X866" s="51"/>
      <c r="Y866" s="51"/>
      <c r="Z866" s="51"/>
      <c r="AA866" s="51"/>
    </row>
    <row r="867" spans="1:27" ht="58.5">
      <c r="A867" s="53" t="s">
        <v>1358</v>
      </c>
      <c r="B867" s="53"/>
      <c r="C867" s="51"/>
      <c r="D867" s="51" t="s">
        <v>2151</v>
      </c>
      <c r="E867" s="51"/>
      <c r="F867" s="51"/>
      <c r="G867" s="51"/>
      <c r="H867" s="51"/>
      <c r="I867" s="51"/>
      <c r="J867" s="51"/>
      <c r="K867" s="51" t="s">
        <v>2152</v>
      </c>
      <c r="L867" s="51"/>
      <c r="M867" s="51"/>
      <c r="N867" s="51"/>
      <c r="O867" s="51"/>
      <c r="P867" s="51"/>
      <c r="Q867" s="51"/>
      <c r="R867" s="51"/>
      <c r="S867" s="51"/>
      <c r="T867" s="51"/>
      <c r="U867" s="51"/>
      <c r="V867" s="51"/>
      <c r="W867" s="51"/>
      <c r="X867" s="51"/>
      <c r="Y867" s="51"/>
      <c r="Z867" s="51"/>
      <c r="AA867" s="51"/>
    </row>
    <row r="868" spans="1:27" ht="35.5">
      <c r="A868" s="53" t="s">
        <v>1358</v>
      </c>
      <c r="B868" s="53"/>
      <c r="C868" s="51"/>
      <c r="D868" s="51" t="s">
        <v>2153</v>
      </c>
      <c r="E868" s="51"/>
      <c r="F868" s="51"/>
      <c r="G868" s="51"/>
      <c r="H868" s="51"/>
      <c r="I868" s="51"/>
      <c r="J868" s="51"/>
      <c r="K868" s="51" t="s">
        <v>2154</v>
      </c>
      <c r="L868" s="51"/>
      <c r="M868" s="51"/>
      <c r="N868" s="51"/>
      <c r="O868" s="51"/>
      <c r="P868" s="51"/>
      <c r="Q868" s="51"/>
      <c r="R868" s="51"/>
      <c r="S868" s="51"/>
      <c r="T868" s="51"/>
      <c r="U868" s="51"/>
      <c r="V868" s="51"/>
      <c r="W868" s="51"/>
      <c r="X868" s="51"/>
      <c r="Y868" s="51"/>
      <c r="Z868" s="51"/>
      <c r="AA868" s="51"/>
    </row>
    <row r="869" spans="1:27" ht="47">
      <c r="A869" s="53" t="s">
        <v>1855</v>
      </c>
      <c r="B869" s="53"/>
      <c r="C869" s="51"/>
      <c r="D869" s="51" t="s">
        <v>2155</v>
      </c>
      <c r="E869" s="51"/>
      <c r="F869" s="51"/>
      <c r="G869" s="51"/>
      <c r="H869" s="51"/>
      <c r="I869" s="51"/>
      <c r="J869" s="51"/>
      <c r="K869" s="51" t="s">
        <v>2156</v>
      </c>
      <c r="L869" s="51"/>
      <c r="M869" s="51"/>
      <c r="N869" s="51"/>
      <c r="O869" s="51"/>
      <c r="P869" s="51"/>
      <c r="Q869" s="51"/>
      <c r="R869" s="51"/>
      <c r="S869" s="51"/>
      <c r="T869" s="51"/>
      <c r="U869" s="51"/>
      <c r="V869" s="51"/>
      <c r="W869" s="51"/>
      <c r="X869" s="51"/>
      <c r="Y869" s="51"/>
      <c r="Z869" s="51"/>
      <c r="AA869" s="51"/>
    </row>
    <row r="870" spans="1:27" ht="24">
      <c r="A870" s="53" t="s">
        <v>1358</v>
      </c>
      <c r="B870" s="53"/>
      <c r="C870" s="51"/>
      <c r="D870" s="51" t="s">
        <v>2157</v>
      </c>
      <c r="E870" s="51"/>
      <c r="F870" s="51"/>
      <c r="G870" s="51"/>
      <c r="H870" s="51"/>
      <c r="I870" s="51"/>
      <c r="J870" s="51"/>
      <c r="K870" s="51" t="s">
        <v>2158</v>
      </c>
      <c r="L870" s="51"/>
      <c r="M870" s="51"/>
      <c r="N870" s="51"/>
      <c r="O870" s="51"/>
      <c r="P870" s="51"/>
      <c r="Q870" s="51"/>
      <c r="R870" s="51"/>
      <c r="S870" s="51"/>
      <c r="T870" s="51"/>
      <c r="U870" s="51"/>
      <c r="V870" s="51"/>
      <c r="W870" s="51"/>
      <c r="X870" s="51"/>
      <c r="Y870" s="51"/>
      <c r="Z870" s="51"/>
      <c r="AA870" s="51"/>
    </row>
    <row r="871" spans="1:27" ht="47">
      <c r="A871" s="53" t="s">
        <v>1855</v>
      </c>
      <c r="B871" s="53"/>
      <c r="C871" s="51"/>
      <c r="D871" s="51" t="s">
        <v>2159</v>
      </c>
      <c r="E871" s="51"/>
      <c r="F871" s="51"/>
      <c r="G871" s="51"/>
      <c r="H871" s="51"/>
      <c r="I871" s="51"/>
      <c r="J871" s="51"/>
      <c r="K871" s="51" t="s">
        <v>2160</v>
      </c>
      <c r="L871" s="51"/>
      <c r="M871" s="51"/>
      <c r="N871" s="51"/>
      <c r="O871" s="51"/>
      <c r="P871" s="51"/>
      <c r="Q871" s="51"/>
      <c r="R871" s="51"/>
      <c r="S871" s="51"/>
      <c r="T871" s="51"/>
      <c r="U871" s="51"/>
      <c r="V871" s="51"/>
      <c r="W871" s="51"/>
      <c r="X871" s="51"/>
      <c r="Y871" s="51"/>
      <c r="Z871" s="51"/>
      <c r="AA871" s="51"/>
    </row>
    <row r="872" spans="1:27" ht="24">
      <c r="A872" s="53" t="s">
        <v>253</v>
      </c>
      <c r="B872" s="53"/>
      <c r="C872" s="51"/>
      <c r="D872" s="51" t="s">
        <v>2161</v>
      </c>
      <c r="E872" s="51"/>
      <c r="F872" s="51"/>
      <c r="G872" s="51"/>
      <c r="H872" s="51"/>
      <c r="I872" s="51"/>
      <c r="J872" s="51"/>
      <c r="K872" s="51" t="s">
        <v>2162</v>
      </c>
      <c r="L872" s="51"/>
      <c r="M872" s="51"/>
      <c r="N872" s="51"/>
      <c r="O872" s="51"/>
      <c r="P872" s="51"/>
      <c r="Q872" s="51"/>
      <c r="R872" s="51"/>
      <c r="S872" s="51"/>
      <c r="T872" s="51"/>
      <c r="U872" s="51"/>
      <c r="V872" s="51"/>
      <c r="W872" s="51"/>
      <c r="X872" s="51"/>
      <c r="Y872" s="51"/>
      <c r="Z872" s="51"/>
      <c r="AA872" s="51"/>
    </row>
    <row r="873" spans="1:27" ht="24">
      <c r="A873" s="53" t="s">
        <v>1381</v>
      </c>
      <c r="B873" s="53"/>
      <c r="C873" s="51"/>
      <c r="D873" s="51" t="s">
        <v>2163</v>
      </c>
      <c r="E873" s="51"/>
      <c r="F873" s="51"/>
      <c r="G873" s="51"/>
      <c r="H873" s="51"/>
      <c r="I873" s="51"/>
      <c r="J873" s="51"/>
      <c r="K873" s="51" t="s">
        <v>2164</v>
      </c>
      <c r="L873" s="51"/>
      <c r="M873" s="51"/>
      <c r="N873" s="51"/>
      <c r="O873" s="51"/>
      <c r="P873" s="51"/>
      <c r="Q873" s="51"/>
      <c r="R873" s="51"/>
      <c r="S873" s="51"/>
      <c r="T873" s="51"/>
      <c r="U873" s="51"/>
      <c r="V873" s="51"/>
      <c r="W873" s="51"/>
      <c r="X873" s="51"/>
      <c r="Y873" s="51"/>
      <c r="Z873" s="51"/>
      <c r="AA873" s="51"/>
    </row>
    <row r="874" spans="1:27" ht="58.5">
      <c r="A874" s="53" t="s">
        <v>783</v>
      </c>
      <c r="B874" s="53"/>
      <c r="C874" s="51"/>
      <c r="D874" s="51" t="s">
        <v>2165</v>
      </c>
      <c r="E874" s="51"/>
      <c r="F874" s="51"/>
      <c r="G874" s="51"/>
      <c r="H874" s="51"/>
      <c r="I874" s="51"/>
      <c r="J874" s="51"/>
      <c r="K874" s="51" t="s">
        <v>2166</v>
      </c>
      <c r="L874" s="51"/>
      <c r="M874" s="51"/>
      <c r="N874" s="51"/>
      <c r="O874" s="51"/>
      <c r="P874" s="51"/>
      <c r="Q874" s="51"/>
      <c r="R874" s="51"/>
      <c r="S874" s="51"/>
      <c r="T874" s="51"/>
      <c r="U874" s="51"/>
      <c r="V874" s="51"/>
      <c r="W874" s="51"/>
      <c r="X874" s="51"/>
      <c r="Y874" s="51"/>
      <c r="Z874" s="51"/>
      <c r="AA874" s="51"/>
    </row>
    <row r="875" spans="1:27" ht="35.5">
      <c r="A875" s="53" t="s">
        <v>1205</v>
      </c>
      <c r="B875" s="53"/>
      <c r="C875" s="51"/>
      <c r="D875" s="51" t="s">
        <v>2167</v>
      </c>
      <c r="E875" s="51"/>
      <c r="F875" s="51"/>
      <c r="G875" s="51"/>
      <c r="H875" s="51"/>
      <c r="I875" s="51"/>
      <c r="J875" s="51"/>
      <c r="K875" s="51" t="s">
        <v>2168</v>
      </c>
      <c r="L875" s="51"/>
      <c r="M875" s="51"/>
      <c r="N875" s="51"/>
      <c r="O875" s="51"/>
      <c r="P875" s="51"/>
      <c r="Q875" s="51"/>
      <c r="R875" s="51"/>
      <c r="S875" s="51"/>
      <c r="T875" s="51"/>
      <c r="U875" s="51"/>
      <c r="V875" s="51"/>
      <c r="W875" s="51"/>
      <c r="X875" s="51"/>
      <c r="Y875" s="51"/>
      <c r="Z875" s="51"/>
      <c r="AA875" s="51"/>
    </row>
    <row r="876" spans="1:27" ht="35.5">
      <c r="A876" s="53" t="s">
        <v>175</v>
      </c>
      <c r="B876" s="53"/>
      <c r="C876" s="51"/>
      <c r="D876" s="51" t="s">
        <v>2169</v>
      </c>
      <c r="E876" s="51"/>
      <c r="F876" s="51"/>
      <c r="G876" s="51"/>
      <c r="H876" s="51"/>
      <c r="I876" s="51"/>
      <c r="J876" s="51"/>
      <c r="K876" s="51" t="s">
        <v>2170</v>
      </c>
      <c r="L876" s="51"/>
      <c r="M876" s="51"/>
      <c r="N876" s="51"/>
      <c r="O876" s="51"/>
      <c r="P876" s="51"/>
      <c r="Q876" s="51"/>
      <c r="R876" s="51"/>
      <c r="S876" s="51"/>
      <c r="T876" s="51"/>
      <c r="U876" s="51"/>
      <c r="V876" s="51"/>
      <c r="W876" s="51"/>
      <c r="X876" s="51"/>
      <c r="Y876" s="51"/>
      <c r="Z876" s="51"/>
      <c r="AA876" s="51"/>
    </row>
    <row r="877" spans="1:27" ht="58.5">
      <c r="A877" s="53" t="s">
        <v>1205</v>
      </c>
      <c r="B877" s="53"/>
      <c r="C877" s="51"/>
      <c r="D877" s="51" t="s">
        <v>2171</v>
      </c>
      <c r="E877" s="51"/>
      <c r="F877" s="51"/>
      <c r="G877" s="51"/>
      <c r="H877" s="51"/>
      <c r="I877" s="51"/>
      <c r="J877" s="51"/>
      <c r="K877" s="51" t="s">
        <v>2172</v>
      </c>
      <c r="L877" s="51"/>
      <c r="M877" s="51"/>
      <c r="N877" s="51"/>
      <c r="O877" s="51"/>
      <c r="P877" s="51"/>
      <c r="Q877" s="51"/>
      <c r="R877" s="51"/>
      <c r="S877" s="51"/>
      <c r="T877" s="51"/>
      <c r="U877" s="51"/>
      <c r="V877" s="51"/>
      <c r="W877" s="51"/>
      <c r="X877" s="51"/>
      <c r="Y877" s="51"/>
      <c r="Z877" s="51"/>
      <c r="AA877" s="51"/>
    </row>
    <row r="878" spans="1:27" ht="35.5">
      <c r="A878" s="53" t="s">
        <v>2173</v>
      </c>
      <c r="B878" s="53"/>
      <c r="C878" s="51"/>
      <c r="D878" s="51" t="s">
        <v>2174</v>
      </c>
      <c r="E878" s="51"/>
      <c r="F878" s="51"/>
      <c r="G878" s="51"/>
      <c r="H878" s="51"/>
      <c r="I878" s="51"/>
      <c r="J878" s="51"/>
      <c r="K878" s="51" t="s">
        <v>2175</v>
      </c>
      <c r="L878" s="51"/>
      <c r="M878" s="51"/>
      <c r="N878" s="51"/>
      <c r="O878" s="51"/>
      <c r="P878" s="51"/>
      <c r="Q878" s="51"/>
      <c r="R878" s="51"/>
      <c r="S878" s="51"/>
      <c r="T878" s="51"/>
      <c r="U878" s="51"/>
      <c r="V878" s="51"/>
      <c r="W878" s="51"/>
      <c r="X878" s="51"/>
      <c r="Y878" s="51"/>
      <c r="Z878" s="51"/>
      <c r="AA878" s="51"/>
    </row>
    <row r="879" spans="1:27" ht="35.5">
      <c r="A879" s="53" t="s">
        <v>2173</v>
      </c>
      <c r="B879" s="53"/>
      <c r="C879" s="51"/>
      <c r="D879" s="51" t="s">
        <v>2176</v>
      </c>
      <c r="E879" s="51"/>
      <c r="F879" s="51"/>
      <c r="G879" s="51"/>
      <c r="H879" s="51"/>
      <c r="I879" s="51"/>
      <c r="J879" s="51"/>
      <c r="K879" s="51" t="s">
        <v>2177</v>
      </c>
      <c r="L879" s="51"/>
      <c r="M879" s="51"/>
      <c r="N879" s="51"/>
      <c r="O879" s="51"/>
      <c r="P879" s="51"/>
      <c r="Q879" s="51"/>
      <c r="R879" s="51"/>
      <c r="S879" s="51"/>
      <c r="T879" s="51"/>
      <c r="U879" s="51"/>
      <c r="V879" s="51"/>
      <c r="W879" s="51"/>
      <c r="X879" s="51"/>
      <c r="Y879" s="51"/>
      <c r="Z879" s="51"/>
      <c r="AA879" s="51"/>
    </row>
    <row r="880" spans="1:27" ht="24">
      <c r="A880" s="53" t="s">
        <v>1381</v>
      </c>
      <c r="B880" s="53"/>
      <c r="C880" s="51"/>
      <c r="D880" s="51" t="s">
        <v>2178</v>
      </c>
      <c r="E880" s="51"/>
      <c r="F880" s="51"/>
      <c r="G880" s="51"/>
      <c r="H880" s="51"/>
      <c r="I880" s="51"/>
      <c r="J880" s="51"/>
      <c r="K880" s="51" t="s">
        <v>2179</v>
      </c>
      <c r="L880" s="51"/>
      <c r="M880" s="51"/>
      <c r="N880" s="51"/>
      <c r="O880" s="51"/>
      <c r="P880" s="51"/>
      <c r="Q880" s="51"/>
      <c r="R880" s="51"/>
      <c r="S880" s="51"/>
      <c r="T880" s="51"/>
      <c r="U880" s="51"/>
      <c r="V880" s="51"/>
      <c r="W880" s="51"/>
      <c r="X880" s="51"/>
      <c r="Y880" s="51"/>
      <c r="Z880" s="51"/>
      <c r="AA880" s="51"/>
    </row>
    <row r="881" spans="1:27" ht="47">
      <c r="A881" s="53" t="s">
        <v>403</v>
      </c>
      <c r="B881" s="53"/>
      <c r="C881" s="51"/>
      <c r="D881" s="51" t="s">
        <v>2181</v>
      </c>
      <c r="E881" s="51"/>
      <c r="F881" s="51"/>
      <c r="G881" s="51"/>
      <c r="H881" s="51"/>
      <c r="I881" s="51"/>
      <c r="J881" s="51"/>
      <c r="K881" s="51" t="s">
        <v>2182</v>
      </c>
      <c r="L881" s="51"/>
      <c r="M881" s="51"/>
      <c r="N881" s="51"/>
      <c r="O881" s="51"/>
      <c r="P881" s="51"/>
      <c r="Q881" s="51"/>
      <c r="R881" s="51"/>
      <c r="S881" s="51"/>
      <c r="T881" s="51"/>
      <c r="U881" s="51"/>
      <c r="V881" s="51"/>
      <c r="W881" s="51"/>
      <c r="X881" s="51"/>
      <c r="Y881" s="51"/>
      <c r="Z881" s="51"/>
      <c r="AA881" s="51"/>
    </row>
    <row r="882" spans="1:27" ht="35.5">
      <c r="A882" s="53" t="s">
        <v>681</v>
      </c>
      <c r="B882" s="53"/>
      <c r="C882" s="51"/>
      <c r="D882" s="51" t="s">
        <v>2183</v>
      </c>
      <c r="E882" s="51"/>
      <c r="F882" s="51"/>
      <c r="G882" s="51"/>
      <c r="H882" s="51"/>
      <c r="I882" s="51"/>
      <c r="J882" s="51"/>
      <c r="K882" s="51" t="s">
        <v>2184</v>
      </c>
      <c r="L882" s="51"/>
      <c r="M882" s="51"/>
      <c r="N882" s="51"/>
      <c r="O882" s="51"/>
      <c r="P882" s="51"/>
      <c r="Q882" s="51"/>
      <c r="R882" s="51"/>
      <c r="S882" s="51"/>
      <c r="T882" s="51"/>
      <c r="U882" s="51"/>
      <c r="V882" s="51"/>
      <c r="W882" s="51"/>
      <c r="X882" s="51"/>
      <c r="Y882" s="51"/>
      <c r="Z882" s="51"/>
      <c r="AA882" s="51"/>
    </row>
    <row r="883" spans="1:27" ht="58.5">
      <c r="A883" s="53" t="s">
        <v>413</v>
      </c>
      <c r="B883" s="53"/>
      <c r="C883" s="51"/>
      <c r="D883" s="51" t="s">
        <v>2185</v>
      </c>
      <c r="E883" s="51"/>
      <c r="F883" s="51"/>
      <c r="G883" s="51"/>
      <c r="H883" s="51"/>
      <c r="I883" s="51"/>
      <c r="J883" s="51"/>
      <c r="K883" s="51" t="s">
        <v>2186</v>
      </c>
      <c r="L883" s="51"/>
      <c r="M883" s="51"/>
      <c r="N883" s="51"/>
      <c r="O883" s="51"/>
      <c r="P883" s="51"/>
      <c r="Q883" s="51"/>
      <c r="R883" s="51"/>
      <c r="S883" s="51"/>
      <c r="T883" s="51"/>
      <c r="U883" s="51"/>
      <c r="V883" s="51"/>
      <c r="W883" s="51"/>
      <c r="X883" s="51"/>
      <c r="Y883" s="51"/>
      <c r="Z883" s="51"/>
      <c r="AA883" s="51"/>
    </row>
    <row r="884" spans="1:27" ht="35.5">
      <c r="A884" s="53" t="s">
        <v>1278</v>
      </c>
      <c r="B884" s="53"/>
      <c r="C884" s="51"/>
      <c r="D884" s="51" t="s">
        <v>2187</v>
      </c>
      <c r="E884" s="51"/>
      <c r="F884" s="51"/>
      <c r="G884" s="51"/>
      <c r="H884" s="51"/>
      <c r="I884" s="51"/>
      <c r="J884" s="51"/>
      <c r="K884" s="51" t="s">
        <v>2188</v>
      </c>
      <c r="L884" s="51"/>
      <c r="M884" s="51"/>
      <c r="N884" s="51"/>
      <c r="O884" s="51"/>
      <c r="P884" s="51"/>
      <c r="Q884" s="51"/>
      <c r="R884" s="51"/>
      <c r="S884" s="51"/>
      <c r="T884" s="51"/>
      <c r="U884" s="51"/>
      <c r="V884" s="51"/>
      <c r="W884" s="51"/>
      <c r="X884" s="51"/>
      <c r="Y884" s="51"/>
      <c r="Z884" s="51"/>
      <c r="AA884" s="51"/>
    </row>
    <row r="885" spans="1:27" ht="24">
      <c r="A885" s="53" t="s">
        <v>1212</v>
      </c>
      <c r="B885" s="53"/>
      <c r="C885" s="51"/>
      <c r="D885" s="51" t="s">
        <v>2189</v>
      </c>
      <c r="E885" s="51"/>
      <c r="F885" s="51"/>
      <c r="G885" s="51"/>
      <c r="H885" s="51"/>
      <c r="I885" s="51"/>
      <c r="J885" s="51"/>
      <c r="K885" s="51" t="s">
        <v>2190</v>
      </c>
      <c r="L885" s="51"/>
      <c r="M885" s="51"/>
      <c r="N885" s="51"/>
      <c r="O885" s="51"/>
      <c r="P885" s="51"/>
      <c r="Q885" s="51"/>
      <c r="R885" s="51"/>
      <c r="S885" s="51"/>
      <c r="T885" s="51"/>
      <c r="U885" s="51"/>
      <c r="V885" s="51"/>
      <c r="W885" s="51"/>
      <c r="X885" s="51"/>
      <c r="Y885" s="51"/>
      <c r="Z885" s="51"/>
      <c r="AA885" s="51"/>
    </row>
    <row r="886" spans="1:27" ht="47">
      <c r="A886" s="53" t="s">
        <v>2191</v>
      </c>
      <c r="B886" s="53"/>
      <c r="C886" s="51"/>
      <c r="D886" s="51" t="s">
        <v>2192</v>
      </c>
      <c r="E886" s="51"/>
      <c r="F886" s="51"/>
      <c r="G886" s="51"/>
      <c r="H886" s="51"/>
      <c r="I886" s="51"/>
      <c r="J886" s="51"/>
      <c r="K886" s="51" t="s">
        <v>2193</v>
      </c>
      <c r="L886" s="51"/>
      <c r="M886" s="51"/>
      <c r="N886" s="51"/>
      <c r="O886" s="51"/>
      <c r="P886" s="51"/>
      <c r="Q886" s="51"/>
      <c r="R886" s="51"/>
      <c r="S886" s="51"/>
      <c r="T886" s="51"/>
      <c r="U886" s="51"/>
      <c r="V886" s="51"/>
      <c r="W886" s="51"/>
      <c r="X886" s="51"/>
      <c r="Y886" s="51"/>
      <c r="Z886" s="51"/>
      <c r="AA886" s="51"/>
    </row>
    <row r="887" spans="1:27" ht="35.5">
      <c r="A887" s="53" t="s">
        <v>2194</v>
      </c>
      <c r="B887" s="53"/>
      <c r="C887" s="51"/>
      <c r="D887" s="51" t="s">
        <v>2195</v>
      </c>
      <c r="E887" s="51"/>
      <c r="F887" s="51"/>
      <c r="G887" s="51"/>
      <c r="H887" s="51"/>
      <c r="I887" s="51"/>
      <c r="J887" s="51"/>
      <c r="K887" s="51" t="s">
        <v>2196</v>
      </c>
      <c r="L887" s="51"/>
      <c r="M887" s="51"/>
      <c r="N887" s="51"/>
      <c r="O887" s="51"/>
      <c r="P887" s="51"/>
      <c r="Q887" s="51"/>
      <c r="R887" s="51"/>
      <c r="S887" s="51"/>
      <c r="T887" s="51"/>
      <c r="U887" s="51"/>
      <c r="V887" s="51"/>
      <c r="W887" s="51"/>
      <c r="X887" s="51"/>
      <c r="Y887" s="51"/>
      <c r="Z887" s="51"/>
      <c r="AA887" s="51"/>
    </row>
    <row r="888" spans="1:27" ht="24">
      <c r="A888" s="53" t="s">
        <v>1253</v>
      </c>
      <c r="B888" s="53"/>
      <c r="C888" s="51"/>
      <c r="D888" s="51" t="s">
        <v>2197</v>
      </c>
      <c r="E888" s="51"/>
      <c r="F888" s="51"/>
      <c r="G888" s="51"/>
      <c r="H888" s="51"/>
      <c r="I888" s="51"/>
      <c r="J888" s="51"/>
      <c r="K888" s="51" t="s">
        <v>2198</v>
      </c>
      <c r="L888" s="51"/>
      <c r="M888" s="51"/>
      <c r="N888" s="51"/>
      <c r="O888" s="51"/>
      <c r="P888" s="51"/>
      <c r="Q888" s="51"/>
      <c r="R888" s="51"/>
      <c r="S888" s="51"/>
      <c r="T888" s="51"/>
      <c r="U888" s="51"/>
      <c r="V888" s="51"/>
      <c r="W888" s="51"/>
      <c r="X888" s="51"/>
      <c r="Y888" s="51"/>
      <c r="Z888" s="51"/>
      <c r="AA888" s="51"/>
    </row>
    <row r="889" spans="1:27" ht="24">
      <c r="A889" s="53" t="s">
        <v>1278</v>
      </c>
      <c r="B889" s="53"/>
      <c r="C889" s="51"/>
      <c r="D889" s="51" t="s">
        <v>2199</v>
      </c>
      <c r="E889" s="51"/>
      <c r="F889" s="51"/>
      <c r="G889" s="51"/>
      <c r="H889" s="51"/>
      <c r="I889" s="51"/>
      <c r="J889" s="51"/>
      <c r="K889" s="51" t="s">
        <v>2200</v>
      </c>
      <c r="L889" s="51"/>
      <c r="M889" s="51"/>
      <c r="N889" s="51"/>
      <c r="O889" s="51"/>
      <c r="P889" s="51"/>
      <c r="Q889" s="51"/>
      <c r="R889" s="51"/>
      <c r="S889" s="51"/>
      <c r="T889" s="51"/>
      <c r="U889" s="51"/>
      <c r="V889" s="51"/>
      <c r="W889" s="51"/>
      <c r="X889" s="51"/>
      <c r="Y889" s="51"/>
      <c r="Z889" s="51"/>
      <c r="AA889" s="51"/>
    </row>
    <row r="890" spans="1:27" ht="35.5">
      <c r="A890" s="53" t="s">
        <v>1278</v>
      </c>
      <c r="B890" s="53"/>
      <c r="C890" s="51"/>
      <c r="D890" s="51" t="s">
        <v>2201</v>
      </c>
      <c r="E890" s="51"/>
      <c r="F890" s="51"/>
      <c r="G890" s="51"/>
      <c r="H890" s="51"/>
      <c r="I890" s="51"/>
      <c r="J890" s="51"/>
      <c r="K890" s="51" t="s">
        <v>2202</v>
      </c>
      <c r="L890" s="51"/>
      <c r="M890" s="51"/>
      <c r="N890" s="51"/>
      <c r="O890" s="51"/>
      <c r="P890" s="51"/>
      <c r="Q890" s="51"/>
      <c r="R890" s="51"/>
      <c r="S890" s="51"/>
      <c r="T890" s="51"/>
      <c r="U890" s="51"/>
      <c r="V890" s="51"/>
      <c r="W890" s="51"/>
      <c r="X890" s="51"/>
      <c r="Y890" s="51"/>
      <c r="Z890" s="51"/>
      <c r="AA890" s="51"/>
    </row>
    <row r="891" spans="1:27" ht="24">
      <c r="A891" s="53" t="s">
        <v>1901</v>
      </c>
      <c r="B891" s="53"/>
      <c r="C891" s="51"/>
      <c r="D891" s="51" t="s">
        <v>2203</v>
      </c>
      <c r="E891" s="51"/>
      <c r="F891" s="51"/>
      <c r="G891" s="51"/>
      <c r="H891" s="51"/>
      <c r="I891" s="51"/>
      <c r="J891" s="51"/>
      <c r="K891" s="51" t="s">
        <v>2204</v>
      </c>
      <c r="L891" s="51"/>
      <c r="M891" s="51"/>
      <c r="N891" s="51"/>
      <c r="O891" s="51"/>
      <c r="P891" s="51"/>
      <c r="Q891" s="51"/>
      <c r="R891" s="51"/>
      <c r="S891" s="51"/>
      <c r="T891" s="51"/>
      <c r="U891" s="51"/>
      <c r="V891" s="51"/>
      <c r="W891" s="51"/>
      <c r="X891" s="51"/>
      <c r="Y891" s="51"/>
      <c r="Z891" s="51"/>
      <c r="AA891" s="51"/>
    </row>
    <row r="892" spans="1:27" ht="24">
      <c r="A892" s="53" t="s">
        <v>373</v>
      </c>
      <c r="B892" s="53"/>
      <c r="C892" s="51"/>
      <c r="D892" s="51" t="s">
        <v>2205</v>
      </c>
      <c r="E892" s="51"/>
      <c r="F892" s="51"/>
      <c r="G892" s="51"/>
      <c r="H892" s="51"/>
      <c r="I892" s="51"/>
      <c r="J892" s="51"/>
      <c r="K892" s="51" t="s">
        <v>2206</v>
      </c>
      <c r="L892" s="51"/>
      <c r="M892" s="51"/>
      <c r="N892" s="51"/>
      <c r="O892" s="51"/>
      <c r="P892" s="51"/>
      <c r="Q892" s="51"/>
      <c r="R892" s="51"/>
      <c r="S892" s="51"/>
      <c r="T892" s="51"/>
      <c r="U892" s="51"/>
      <c r="V892" s="51"/>
      <c r="W892" s="51"/>
      <c r="X892" s="51"/>
      <c r="Y892" s="51"/>
      <c r="Z892" s="51"/>
      <c r="AA892" s="51"/>
    </row>
    <row r="893" spans="1:27" ht="58.5">
      <c r="A893" s="53" t="s">
        <v>352</v>
      </c>
      <c r="B893" s="53"/>
      <c r="C893" s="51"/>
      <c r="D893" s="51" t="s">
        <v>2207</v>
      </c>
      <c r="E893" s="51"/>
      <c r="F893" s="51"/>
      <c r="G893" s="51"/>
      <c r="H893" s="51"/>
      <c r="I893" s="51"/>
      <c r="J893" s="51"/>
      <c r="K893" s="51" t="s">
        <v>2208</v>
      </c>
      <c r="L893" s="51"/>
      <c r="M893" s="51"/>
      <c r="N893" s="51"/>
      <c r="O893" s="51"/>
      <c r="P893" s="51"/>
      <c r="Q893" s="51"/>
      <c r="R893" s="51"/>
      <c r="S893" s="51"/>
      <c r="T893" s="51"/>
      <c r="U893" s="51"/>
      <c r="V893" s="51"/>
      <c r="W893" s="51"/>
      <c r="X893" s="51"/>
      <c r="Y893" s="51"/>
      <c r="Z893" s="51"/>
      <c r="AA893" s="51"/>
    </row>
    <row r="894" spans="1:27" ht="58.5">
      <c r="A894" s="53" t="s">
        <v>365</v>
      </c>
      <c r="B894" s="53"/>
      <c r="C894" s="51"/>
      <c r="D894" s="51" t="s">
        <v>2207</v>
      </c>
      <c r="E894" s="51"/>
      <c r="F894" s="51"/>
      <c r="G894" s="51"/>
      <c r="H894" s="51"/>
      <c r="I894" s="51"/>
      <c r="J894" s="51"/>
      <c r="K894" s="51" t="s">
        <v>2208</v>
      </c>
      <c r="L894" s="51"/>
      <c r="M894" s="51"/>
      <c r="N894" s="51"/>
      <c r="O894" s="51"/>
      <c r="P894" s="51"/>
      <c r="Q894" s="51"/>
      <c r="R894" s="51"/>
      <c r="S894" s="51"/>
      <c r="T894" s="51"/>
      <c r="U894" s="51"/>
      <c r="V894" s="51"/>
      <c r="W894" s="51"/>
      <c r="X894" s="51"/>
      <c r="Y894" s="51"/>
      <c r="Z894" s="51"/>
      <c r="AA894" s="51"/>
    </row>
    <row r="895" spans="1:27" ht="24">
      <c r="A895" s="53" t="s">
        <v>1100</v>
      </c>
      <c r="B895" s="53"/>
      <c r="C895" s="51"/>
      <c r="D895" s="51" t="s">
        <v>2209</v>
      </c>
      <c r="E895" s="51"/>
      <c r="F895" s="51"/>
      <c r="G895" s="51"/>
      <c r="H895" s="51"/>
      <c r="I895" s="51"/>
      <c r="J895" s="51"/>
      <c r="K895" s="51" t="s">
        <v>2210</v>
      </c>
      <c r="L895" s="51"/>
      <c r="M895" s="51"/>
      <c r="N895" s="51"/>
      <c r="O895" s="51"/>
      <c r="P895" s="51"/>
      <c r="Q895" s="51"/>
      <c r="R895" s="51"/>
      <c r="S895" s="51"/>
      <c r="T895" s="51"/>
      <c r="U895" s="51"/>
      <c r="V895" s="51"/>
      <c r="W895" s="51"/>
      <c r="X895" s="51"/>
      <c r="Y895" s="51"/>
      <c r="Z895" s="51"/>
      <c r="AA895" s="51"/>
    </row>
    <row r="896" spans="1:27" ht="35.5">
      <c r="A896" s="53" t="s">
        <v>958</v>
      </c>
      <c r="B896" s="53"/>
      <c r="C896" s="51"/>
      <c r="D896" s="51" t="s">
        <v>2211</v>
      </c>
      <c r="E896" s="51"/>
      <c r="F896" s="51"/>
      <c r="G896" s="51"/>
      <c r="H896" s="51"/>
      <c r="I896" s="51"/>
      <c r="J896" s="51"/>
      <c r="K896" s="51" t="s">
        <v>2212</v>
      </c>
      <c r="L896" s="51"/>
      <c r="M896" s="51"/>
      <c r="N896" s="51"/>
      <c r="O896" s="51"/>
      <c r="P896" s="51"/>
      <c r="Q896" s="51"/>
      <c r="R896" s="51"/>
      <c r="S896" s="51"/>
      <c r="T896" s="51"/>
      <c r="U896" s="51"/>
      <c r="V896" s="51"/>
      <c r="W896" s="51"/>
      <c r="X896" s="51"/>
      <c r="Y896" s="51"/>
      <c r="Z896" s="51"/>
      <c r="AA896" s="51"/>
    </row>
    <row r="897" spans="1:27" ht="24">
      <c r="A897" s="53" t="s">
        <v>1144</v>
      </c>
      <c r="B897" s="53"/>
      <c r="C897" s="51"/>
      <c r="D897" s="51" t="s">
        <v>2213</v>
      </c>
      <c r="E897" s="51"/>
      <c r="F897" s="51"/>
      <c r="G897" s="51"/>
      <c r="H897" s="51"/>
      <c r="I897" s="51"/>
      <c r="J897" s="51"/>
      <c r="K897" s="51" t="s">
        <v>2214</v>
      </c>
      <c r="L897" s="51"/>
      <c r="M897" s="51"/>
      <c r="N897" s="51"/>
      <c r="O897" s="51"/>
      <c r="P897" s="51"/>
      <c r="Q897" s="51"/>
      <c r="R897" s="51"/>
      <c r="S897" s="51"/>
      <c r="T897" s="51"/>
      <c r="U897" s="51"/>
      <c r="V897" s="51"/>
      <c r="W897" s="51"/>
      <c r="X897" s="51"/>
      <c r="Y897" s="51"/>
      <c r="Z897" s="51"/>
      <c r="AA897" s="51"/>
    </row>
    <row r="898" spans="1:27" ht="24">
      <c r="A898" s="53" t="s">
        <v>1250</v>
      </c>
      <c r="B898" s="53"/>
      <c r="C898" s="51"/>
      <c r="D898" s="51" t="s">
        <v>2215</v>
      </c>
      <c r="E898" s="51"/>
      <c r="F898" s="51"/>
      <c r="G898" s="51"/>
      <c r="H898" s="51"/>
      <c r="I898" s="51"/>
      <c r="J898" s="51"/>
      <c r="K898" s="51" t="s">
        <v>2216</v>
      </c>
      <c r="L898" s="51"/>
      <c r="M898" s="51"/>
      <c r="N898" s="51"/>
      <c r="O898" s="51"/>
      <c r="P898" s="51"/>
      <c r="Q898" s="51"/>
      <c r="R898" s="51"/>
      <c r="S898" s="51"/>
      <c r="T898" s="51"/>
      <c r="U898" s="51"/>
      <c r="V898" s="51"/>
      <c r="W898" s="51"/>
      <c r="X898" s="51"/>
      <c r="Y898" s="51"/>
      <c r="Z898" s="51"/>
      <c r="AA898" s="51"/>
    </row>
    <row r="899" spans="1:27" ht="47">
      <c r="A899" s="53" t="s">
        <v>249</v>
      </c>
      <c r="B899" s="53"/>
      <c r="C899" s="51"/>
      <c r="D899" s="51" t="s">
        <v>2217</v>
      </c>
      <c r="E899" s="51"/>
      <c r="F899" s="51"/>
      <c r="G899" s="51"/>
      <c r="H899" s="51"/>
      <c r="I899" s="51"/>
      <c r="J899" s="51"/>
      <c r="K899" s="51" t="s">
        <v>2218</v>
      </c>
      <c r="L899" s="51"/>
      <c r="M899" s="51"/>
      <c r="N899" s="51"/>
      <c r="O899" s="51"/>
      <c r="P899" s="51"/>
      <c r="Q899" s="51"/>
      <c r="R899" s="51"/>
      <c r="S899" s="51"/>
      <c r="T899" s="51"/>
      <c r="U899" s="51"/>
      <c r="V899" s="51"/>
      <c r="W899" s="51"/>
      <c r="X899" s="51"/>
      <c r="Y899" s="51"/>
      <c r="Z899" s="51"/>
      <c r="AA899" s="51"/>
    </row>
    <row r="900" spans="1:27" ht="58.5">
      <c r="A900" s="53" t="s">
        <v>1544</v>
      </c>
      <c r="B900" s="53"/>
      <c r="C900" s="51"/>
      <c r="D900" s="51" t="s">
        <v>2219</v>
      </c>
      <c r="E900" s="51"/>
      <c r="F900" s="51"/>
      <c r="G900" s="51"/>
      <c r="H900" s="51"/>
      <c r="I900" s="51"/>
      <c r="J900" s="51"/>
      <c r="K900" s="51" t="s">
        <v>2220</v>
      </c>
      <c r="L900" s="51"/>
      <c r="M900" s="51"/>
      <c r="N900" s="51"/>
      <c r="O900" s="51"/>
      <c r="P900" s="51"/>
      <c r="Q900" s="51"/>
      <c r="R900" s="51"/>
      <c r="S900" s="51"/>
      <c r="T900" s="51"/>
      <c r="U900" s="51"/>
      <c r="V900" s="51"/>
      <c r="W900" s="51"/>
      <c r="X900" s="51"/>
      <c r="Y900" s="51"/>
      <c r="Z900" s="51"/>
      <c r="AA900" s="51"/>
    </row>
    <row r="901" spans="1:27" ht="104.5">
      <c r="A901" s="53" t="s">
        <v>1346</v>
      </c>
      <c r="B901" s="53"/>
      <c r="C901" s="51"/>
      <c r="D901" s="51" t="s">
        <v>2221</v>
      </c>
      <c r="E901" s="51"/>
      <c r="F901" s="51"/>
      <c r="G901" s="51"/>
      <c r="H901" s="51"/>
      <c r="I901" s="51"/>
      <c r="J901" s="51"/>
      <c r="K901" s="51" t="s">
        <v>2222</v>
      </c>
      <c r="L901" s="51"/>
      <c r="M901" s="51"/>
      <c r="N901" s="51"/>
      <c r="O901" s="51"/>
      <c r="P901" s="51"/>
      <c r="Q901" s="51"/>
      <c r="R901" s="51"/>
      <c r="S901" s="51"/>
      <c r="T901" s="51"/>
      <c r="U901" s="51"/>
      <c r="V901" s="51"/>
      <c r="W901" s="51"/>
      <c r="X901" s="51"/>
      <c r="Y901" s="51"/>
      <c r="Z901" s="51"/>
      <c r="AA901" s="51"/>
    </row>
    <row r="902" spans="1:27" ht="47">
      <c r="A902" s="53" t="s">
        <v>783</v>
      </c>
      <c r="B902" s="53"/>
      <c r="C902" s="51"/>
      <c r="D902" s="51" t="s">
        <v>2223</v>
      </c>
      <c r="E902" s="51"/>
      <c r="F902" s="51"/>
      <c r="G902" s="51"/>
      <c r="H902" s="51"/>
      <c r="I902" s="51"/>
      <c r="J902" s="51"/>
      <c r="K902" s="51" t="s">
        <v>2224</v>
      </c>
      <c r="L902" s="51"/>
      <c r="M902" s="51"/>
      <c r="N902" s="51"/>
      <c r="O902" s="51"/>
      <c r="P902" s="51"/>
      <c r="Q902" s="51"/>
      <c r="R902" s="51"/>
      <c r="S902" s="51"/>
      <c r="T902" s="51"/>
      <c r="U902" s="51"/>
      <c r="V902" s="51"/>
      <c r="W902" s="51"/>
      <c r="X902" s="51"/>
      <c r="Y902" s="51"/>
      <c r="Z902" s="51"/>
      <c r="AA902" s="51"/>
    </row>
    <row r="903" spans="1:27" ht="35.5">
      <c r="A903" s="53" t="s">
        <v>1346</v>
      </c>
      <c r="B903" s="53"/>
      <c r="C903" s="51"/>
      <c r="D903" s="51" t="s">
        <v>2225</v>
      </c>
      <c r="E903" s="51"/>
      <c r="F903" s="51"/>
      <c r="G903" s="51"/>
      <c r="H903" s="51"/>
      <c r="I903" s="51"/>
      <c r="J903" s="51"/>
      <c r="K903" s="51" t="s">
        <v>2226</v>
      </c>
      <c r="L903" s="51"/>
      <c r="M903" s="51"/>
      <c r="N903" s="51"/>
      <c r="O903" s="51"/>
      <c r="P903" s="51"/>
      <c r="Q903" s="51"/>
      <c r="R903" s="51"/>
      <c r="S903" s="51"/>
      <c r="T903" s="51"/>
      <c r="U903" s="51"/>
      <c r="V903" s="51"/>
      <c r="W903" s="51"/>
      <c r="X903" s="51"/>
      <c r="Y903" s="51"/>
      <c r="Z903" s="51"/>
      <c r="AA903" s="51"/>
    </row>
    <row r="904" spans="1:27" ht="35.5">
      <c r="A904" s="53" t="s">
        <v>1381</v>
      </c>
      <c r="B904" s="53"/>
      <c r="C904" s="51"/>
      <c r="D904" s="51" t="s">
        <v>2227</v>
      </c>
      <c r="E904" s="51"/>
      <c r="F904" s="51"/>
      <c r="G904" s="51"/>
      <c r="H904" s="51"/>
      <c r="I904" s="51"/>
      <c r="J904" s="51"/>
      <c r="K904" s="51" t="s">
        <v>2228</v>
      </c>
      <c r="L904" s="51"/>
      <c r="M904" s="51"/>
      <c r="N904" s="51"/>
      <c r="O904" s="51"/>
      <c r="P904" s="51"/>
      <c r="Q904" s="51"/>
      <c r="R904" s="51"/>
      <c r="S904" s="51"/>
      <c r="T904" s="51"/>
      <c r="U904" s="51"/>
      <c r="V904" s="51"/>
      <c r="W904" s="51"/>
      <c r="X904" s="51"/>
      <c r="Y904" s="51"/>
      <c r="Z904" s="51"/>
      <c r="AA904" s="51"/>
    </row>
    <row r="905" spans="1:27" ht="58.5">
      <c r="A905" s="53" t="s">
        <v>1472</v>
      </c>
      <c r="B905" s="53"/>
      <c r="C905" s="51"/>
      <c r="D905" s="51" t="s">
        <v>2229</v>
      </c>
      <c r="E905" s="51"/>
      <c r="F905" s="51"/>
      <c r="G905" s="51"/>
      <c r="H905" s="51"/>
      <c r="I905" s="51"/>
      <c r="J905" s="51"/>
      <c r="K905" s="51" t="s">
        <v>2230</v>
      </c>
      <c r="L905" s="51"/>
      <c r="M905" s="51"/>
      <c r="N905" s="51"/>
      <c r="O905" s="51"/>
      <c r="P905" s="51"/>
      <c r="Q905" s="51"/>
      <c r="R905" s="51"/>
      <c r="S905" s="51"/>
      <c r="T905" s="51"/>
      <c r="U905" s="51"/>
      <c r="V905" s="51"/>
      <c r="W905" s="51"/>
      <c r="X905" s="51"/>
      <c r="Y905" s="51"/>
      <c r="Z905" s="51"/>
      <c r="AA905" s="51"/>
    </row>
    <row r="906" spans="1:27" ht="47">
      <c r="A906" s="53" t="s">
        <v>2231</v>
      </c>
      <c r="B906" s="53"/>
      <c r="C906" s="51"/>
      <c r="D906" s="51" t="s">
        <v>2232</v>
      </c>
      <c r="E906" s="51"/>
      <c r="F906" s="51"/>
      <c r="G906" s="51"/>
      <c r="H906" s="51"/>
      <c r="I906" s="51"/>
      <c r="J906" s="51"/>
      <c r="K906" s="51" t="s">
        <v>2233</v>
      </c>
      <c r="L906" s="51"/>
      <c r="M906" s="51"/>
      <c r="N906" s="51"/>
      <c r="O906" s="51"/>
      <c r="P906" s="51"/>
      <c r="Q906" s="51"/>
      <c r="R906" s="51"/>
      <c r="S906" s="51"/>
      <c r="T906" s="51"/>
      <c r="U906" s="51"/>
      <c r="V906" s="51"/>
      <c r="W906" s="51"/>
      <c r="X906" s="51"/>
      <c r="Y906" s="51"/>
      <c r="Z906" s="51"/>
      <c r="AA906" s="51"/>
    </row>
    <row r="907" spans="1:27" ht="24">
      <c r="A907" s="53" t="s">
        <v>1544</v>
      </c>
      <c r="B907" s="53"/>
      <c r="C907" s="51"/>
      <c r="D907" s="51" t="s">
        <v>2234</v>
      </c>
      <c r="E907" s="51"/>
      <c r="F907" s="51"/>
      <c r="G907" s="51"/>
      <c r="H907" s="51"/>
      <c r="I907" s="51"/>
      <c r="J907" s="51"/>
      <c r="K907" s="51" t="s">
        <v>2235</v>
      </c>
      <c r="L907" s="51"/>
      <c r="M907" s="51"/>
      <c r="N907" s="51"/>
      <c r="O907" s="51"/>
      <c r="P907" s="51"/>
      <c r="Q907" s="51"/>
      <c r="R907" s="51"/>
      <c r="S907" s="51"/>
      <c r="T907" s="51"/>
      <c r="U907" s="51"/>
      <c r="V907" s="51"/>
      <c r="W907" s="51"/>
      <c r="X907" s="51"/>
      <c r="Y907" s="51"/>
      <c r="Z907" s="51"/>
      <c r="AA907" s="51"/>
    </row>
    <row r="908" spans="1:27" ht="47">
      <c r="A908" s="53" t="s">
        <v>1544</v>
      </c>
      <c r="B908" s="53"/>
      <c r="C908" s="51"/>
      <c r="D908" s="51" t="s">
        <v>2236</v>
      </c>
      <c r="E908" s="51"/>
      <c r="F908" s="51"/>
      <c r="G908" s="51"/>
      <c r="H908" s="51"/>
      <c r="I908" s="51"/>
      <c r="J908" s="51"/>
      <c r="K908" s="51" t="s">
        <v>2237</v>
      </c>
      <c r="L908" s="51"/>
      <c r="M908" s="51"/>
      <c r="N908" s="51"/>
      <c r="O908" s="51"/>
      <c r="P908" s="51"/>
      <c r="Q908" s="51"/>
      <c r="R908" s="51"/>
      <c r="S908" s="51"/>
      <c r="T908" s="51"/>
      <c r="U908" s="51"/>
      <c r="V908" s="51"/>
      <c r="W908" s="51"/>
      <c r="X908" s="51"/>
      <c r="Y908" s="51"/>
      <c r="Z908" s="51"/>
      <c r="AA908" s="51"/>
    </row>
    <row r="909" spans="1:27" ht="47">
      <c r="A909" s="53" t="s">
        <v>403</v>
      </c>
      <c r="B909" s="53"/>
      <c r="C909" s="51"/>
      <c r="D909" s="51" t="s">
        <v>2238</v>
      </c>
      <c r="E909" s="51"/>
      <c r="F909" s="51"/>
      <c r="G909" s="51"/>
      <c r="H909" s="51"/>
      <c r="I909" s="51"/>
      <c r="J909" s="51"/>
      <c r="K909" s="51" t="s">
        <v>2239</v>
      </c>
      <c r="L909" s="51"/>
      <c r="M909" s="51"/>
      <c r="N909" s="51"/>
      <c r="O909" s="51"/>
      <c r="P909" s="51"/>
      <c r="Q909" s="51"/>
      <c r="R909" s="51"/>
      <c r="S909" s="51"/>
      <c r="T909" s="51"/>
      <c r="U909" s="51"/>
      <c r="V909" s="51"/>
      <c r="W909" s="51"/>
      <c r="X909" s="51"/>
      <c r="Y909" s="51"/>
      <c r="Z909" s="51"/>
      <c r="AA909" s="51"/>
    </row>
    <row r="910" spans="1:27" ht="47">
      <c r="A910" s="53" t="s">
        <v>867</v>
      </c>
      <c r="B910" s="53"/>
      <c r="C910" s="51"/>
      <c r="D910" s="51" t="s">
        <v>2238</v>
      </c>
      <c r="E910" s="51"/>
      <c r="F910" s="51"/>
      <c r="G910" s="51"/>
      <c r="H910" s="51"/>
      <c r="I910" s="51"/>
      <c r="J910" s="51"/>
      <c r="K910" s="51" t="s">
        <v>2239</v>
      </c>
      <c r="L910" s="51"/>
      <c r="M910" s="51"/>
      <c r="N910" s="51"/>
      <c r="O910" s="51"/>
      <c r="P910" s="51"/>
      <c r="Q910" s="51"/>
      <c r="R910" s="51"/>
      <c r="S910" s="51"/>
      <c r="T910" s="51"/>
      <c r="U910" s="51"/>
      <c r="V910" s="51"/>
      <c r="W910" s="51"/>
      <c r="X910" s="51"/>
      <c r="Y910" s="51"/>
      <c r="Z910" s="51"/>
      <c r="AA910" s="51"/>
    </row>
    <row r="911" spans="1:27" ht="47">
      <c r="A911" s="53" t="s">
        <v>867</v>
      </c>
      <c r="B911" s="53"/>
      <c r="C911" s="51"/>
      <c r="D911" s="51" t="s">
        <v>2240</v>
      </c>
      <c r="E911" s="51"/>
      <c r="F911" s="51"/>
      <c r="G911" s="51"/>
      <c r="H911" s="51"/>
      <c r="I911" s="51"/>
      <c r="J911" s="51"/>
      <c r="K911" s="51" t="s">
        <v>2241</v>
      </c>
      <c r="L911" s="51"/>
      <c r="M911" s="51"/>
      <c r="N911" s="51"/>
      <c r="O911" s="51"/>
      <c r="P911" s="51"/>
      <c r="Q911" s="51"/>
      <c r="R911" s="51"/>
      <c r="S911" s="51"/>
      <c r="T911" s="51"/>
      <c r="U911" s="51"/>
      <c r="V911" s="51"/>
      <c r="W911" s="51"/>
      <c r="X911" s="51"/>
      <c r="Y911" s="51"/>
      <c r="Z911" s="51"/>
      <c r="AA911" s="51"/>
    </row>
    <row r="912" spans="1:27" ht="58.5">
      <c r="A912" s="53" t="s">
        <v>2246</v>
      </c>
      <c r="B912" s="53"/>
      <c r="C912" s="51"/>
      <c r="D912" s="51" t="s">
        <v>2247</v>
      </c>
      <c r="E912" s="51"/>
      <c r="F912" s="51"/>
      <c r="G912" s="51"/>
      <c r="H912" s="51"/>
      <c r="I912" s="51"/>
      <c r="J912" s="51"/>
      <c r="K912" s="51" t="s">
        <v>2248</v>
      </c>
      <c r="L912" s="51"/>
      <c r="M912" s="51"/>
      <c r="N912" s="51"/>
      <c r="O912" s="51"/>
      <c r="P912" s="51"/>
      <c r="Q912" s="51"/>
      <c r="R912" s="51"/>
      <c r="S912" s="51"/>
      <c r="T912" s="51"/>
      <c r="U912" s="51"/>
      <c r="V912" s="51"/>
      <c r="W912" s="51"/>
      <c r="X912" s="51"/>
      <c r="Y912" s="51"/>
      <c r="Z912" s="51"/>
      <c r="AA912" s="51"/>
    </row>
    <row r="913" spans="1:27" ht="35.5">
      <c r="A913" s="53" t="s">
        <v>1278</v>
      </c>
      <c r="B913" s="53"/>
      <c r="C913" s="51"/>
      <c r="D913" s="51" t="s">
        <v>2249</v>
      </c>
      <c r="E913" s="51"/>
      <c r="F913" s="51"/>
      <c r="G913" s="51"/>
      <c r="H913" s="51"/>
      <c r="I913" s="51"/>
      <c r="J913" s="51"/>
      <c r="K913" s="51" t="s">
        <v>2250</v>
      </c>
      <c r="L913" s="51"/>
      <c r="M913" s="51"/>
      <c r="N913" s="51"/>
      <c r="O913" s="51"/>
      <c r="P913" s="51"/>
      <c r="Q913" s="51"/>
      <c r="R913" s="51"/>
      <c r="S913" s="51"/>
      <c r="T913" s="51"/>
      <c r="U913" s="51"/>
      <c r="V913" s="51"/>
      <c r="W913" s="51"/>
      <c r="X913" s="51"/>
      <c r="Y913" s="51"/>
      <c r="Z913" s="51"/>
      <c r="AA913" s="51"/>
    </row>
    <row r="914" spans="1:27" ht="35.5">
      <c r="A914" s="53" t="s">
        <v>403</v>
      </c>
      <c r="B914" s="53"/>
      <c r="C914" s="51"/>
      <c r="D914" s="51" t="s">
        <v>2255</v>
      </c>
      <c r="E914" s="51"/>
      <c r="F914" s="51"/>
      <c r="G914" s="51"/>
      <c r="H914" s="51"/>
      <c r="I914" s="51"/>
      <c r="J914" s="51"/>
      <c r="K914" s="51" t="s">
        <v>2256</v>
      </c>
      <c r="L914" s="51"/>
      <c r="M914" s="51"/>
      <c r="N914" s="51"/>
      <c r="O914" s="51"/>
      <c r="P914" s="51"/>
      <c r="Q914" s="51"/>
      <c r="R914" s="51"/>
      <c r="S914" s="51"/>
      <c r="T914" s="51"/>
      <c r="U914" s="51"/>
      <c r="V914" s="51"/>
      <c r="W914" s="51"/>
      <c r="X914" s="51"/>
      <c r="Y914" s="51"/>
      <c r="Z914" s="51"/>
      <c r="AA914" s="51"/>
    </row>
    <row r="915" spans="1:27" ht="58.5">
      <c r="A915" s="53" t="s">
        <v>1278</v>
      </c>
      <c r="B915" s="53"/>
      <c r="C915" s="51"/>
      <c r="D915" s="51" t="s">
        <v>2257</v>
      </c>
      <c r="E915" s="51"/>
      <c r="F915" s="51"/>
      <c r="G915" s="51"/>
      <c r="H915" s="51"/>
      <c r="I915" s="51"/>
      <c r="J915" s="51"/>
      <c r="K915" s="51" t="s">
        <v>2261</v>
      </c>
      <c r="L915" s="51"/>
      <c r="M915" s="51"/>
      <c r="N915" s="51"/>
      <c r="O915" s="51"/>
      <c r="P915" s="51"/>
      <c r="Q915" s="51"/>
      <c r="R915" s="51"/>
      <c r="S915" s="51"/>
      <c r="T915" s="51"/>
      <c r="U915" s="51"/>
      <c r="V915" s="51"/>
      <c r="W915" s="51"/>
      <c r="X915" s="51"/>
      <c r="Y915" s="51"/>
      <c r="Z915" s="51"/>
      <c r="AA915" s="51"/>
    </row>
    <row r="916" spans="1:27" ht="24">
      <c r="A916" s="53" t="s">
        <v>413</v>
      </c>
      <c r="B916" s="53"/>
      <c r="C916" s="51"/>
      <c r="D916" s="51" t="s">
        <v>2263</v>
      </c>
      <c r="E916" s="51"/>
      <c r="F916" s="51"/>
      <c r="G916" s="51"/>
      <c r="H916" s="51"/>
      <c r="I916" s="51"/>
      <c r="J916" s="51"/>
      <c r="K916" s="51" t="s">
        <v>2265</v>
      </c>
      <c r="L916" s="51"/>
      <c r="M916" s="51"/>
      <c r="N916" s="51"/>
      <c r="O916" s="51"/>
      <c r="P916" s="51"/>
      <c r="Q916" s="51"/>
      <c r="R916" s="51"/>
      <c r="S916" s="51"/>
      <c r="T916" s="51"/>
      <c r="U916" s="51"/>
      <c r="V916" s="51"/>
      <c r="W916" s="51"/>
      <c r="X916" s="51"/>
      <c r="Y916" s="51"/>
      <c r="Z916" s="51"/>
      <c r="AA916" s="51"/>
    </row>
    <row r="917" spans="1:27" ht="24">
      <c r="A917" s="53" t="s">
        <v>180</v>
      </c>
      <c r="B917" s="53"/>
      <c r="C917" s="51"/>
      <c r="D917" s="51" t="s">
        <v>2268</v>
      </c>
      <c r="E917" s="51"/>
      <c r="F917" s="51"/>
      <c r="G917" s="51"/>
      <c r="H917" s="51"/>
      <c r="I917" s="51"/>
      <c r="J917" s="51"/>
      <c r="K917" s="51" t="s">
        <v>2271</v>
      </c>
      <c r="L917" s="51"/>
      <c r="M917" s="51"/>
      <c r="N917" s="51"/>
      <c r="O917" s="51"/>
      <c r="P917" s="51"/>
      <c r="Q917" s="51"/>
      <c r="R917" s="51"/>
      <c r="S917" s="51"/>
      <c r="T917" s="51"/>
      <c r="U917" s="51"/>
      <c r="V917" s="51"/>
      <c r="W917" s="51"/>
      <c r="X917" s="51"/>
      <c r="Y917" s="51"/>
      <c r="Z917" s="51"/>
      <c r="AA917" s="51"/>
    </row>
    <row r="918" spans="1:27" ht="35.5">
      <c r="A918" s="53" t="s">
        <v>180</v>
      </c>
      <c r="B918" s="53"/>
      <c r="C918" s="51"/>
      <c r="D918" s="51" t="s">
        <v>2277</v>
      </c>
      <c r="E918" s="51"/>
      <c r="F918" s="51"/>
      <c r="G918" s="51"/>
      <c r="H918" s="51"/>
      <c r="I918" s="51"/>
      <c r="J918" s="51"/>
      <c r="K918" s="51" t="s">
        <v>2278</v>
      </c>
      <c r="L918" s="51"/>
      <c r="M918" s="51"/>
      <c r="N918" s="51"/>
      <c r="O918" s="51"/>
      <c r="P918" s="51"/>
      <c r="Q918" s="51"/>
      <c r="R918" s="51"/>
      <c r="S918" s="51"/>
      <c r="T918" s="51"/>
      <c r="U918" s="51"/>
      <c r="V918" s="51"/>
      <c r="W918" s="51"/>
      <c r="X918" s="51"/>
      <c r="Y918" s="51"/>
      <c r="Z918" s="51"/>
      <c r="AA918" s="51"/>
    </row>
    <row r="919" spans="1:27" ht="24">
      <c r="A919" s="53" t="s">
        <v>403</v>
      </c>
      <c r="B919" s="53"/>
      <c r="C919" s="51"/>
      <c r="D919" s="51" t="s">
        <v>2281</v>
      </c>
      <c r="E919" s="51"/>
      <c r="F919" s="51"/>
      <c r="G919" s="51"/>
      <c r="H919" s="51"/>
      <c r="I919" s="51"/>
      <c r="J919" s="51"/>
      <c r="K919" s="51" t="s">
        <v>2285</v>
      </c>
      <c r="L919" s="51"/>
      <c r="M919" s="51"/>
      <c r="N919" s="51"/>
      <c r="O919" s="51"/>
      <c r="P919" s="51"/>
      <c r="Q919" s="51"/>
      <c r="R919" s="51"/>
      <c r="S919" s="51"/>
      <c r="T919" s="51"/>
      <c r="U919" s="51"/>
      <c r="V919" s="51"/>
      <c r="W919" s="51"/>
      <c r="X919" s="51"/>
      <c r="Y919" s="51"/>
      <c r="Z919" s="51"/>
      <c r="AA919" s="51"/>
    </row>
    <row r="920" spans="1:27" ht="47">
      <c r="A920" s="53" t="s">
        <v>1358</v>
      </c>
      <c r="B920" s="53"/>
      <c r="C920" s="51"/>
      <c r="D920" s="51" t="s">
        <v>2289</v>
      </c>
      <c r="E920" s="51"/>
      <c r="F920" s="51"/>
      <c r="G920" s="51"/>
      <c r="H920" s="51"/>
      <c r="I920" s="51"/>
      <c r="J920" s="51"/>
      <c r="K920" s="51" t="s">
        <v>2291</v>
      </c>
      <c r="L920" s="51"/>
      <c r="M920" s="51"/>
      <c r="N920" s="51"/>
      <c r="O920" s="51"/>
      <c r="P920" s="51"/>
      <c r="Q920" s="51"/>
      <c r="R920" s="51"/>
      <c r="S920" s="51"/>
      <c r="T920" s="51"/>
      <c r="U920" s="51"/>
      <c r="V920" s="51"/>
      <c r="W920" s="51"/>
      <c r="X920" s="51"/>
      <c r="Y920" s="51"/>
      <c r="Z920" s="51"/>
      <c r="AA920" s="51"/>
    </row>
    <row r="921" spans="1:27" ht="47">
      <c r="A921" s="53" t="s">
        <v>1278</v>
      </c>
      <c r="B921" s="53"/>
      <c r="C921" s="51"/>
      <c r="D921" s="51" t="s">
        <v>2292</v>
      </c>
      <c r="E921" s="51"/>
      <c r="F921" s="51"/>
      <c r="G921" s="51"/>
      <c r="H921" s="51"/>
      <c r="I921" s="51"/>
      <c r="J921" s="51"/>
      <c r="K921" s="51" t="s">
        <v>2293</v>
      </c>
      <c r="L921" s="51"/>
      <c r="M921" s="51"/>
      <c r="N921" s="51"/>
      <c r="O921" s="51"/>
      <c r="P921" s="51"/>
      <c r="Q921" s="51"/>
      <c r="R921" s="51"/>
      <c r="S921" s="51"/>
      <c r="T921" s="51"/>
      <c r="U921" s="51"/>
      <c r="V921" s="51"/>
      <c r="W921" s="51"/>
      <c r="X921" s="51"/>
      <c r="Y921" s="51"/>
      <c r="Z921" s="51"/>
      <c r="AA921" s="51"/>
    </row>
    <row r="922" spans="1:27" ht="47">
      <c r="A922" s="53" t="s">
        <v>1278</v>
      </c>
      <c r="B922" s="53"/>
      <c r="C922" s="51"/>
      <c r="D922" s="51" t="s">
        <v>2294</v>
      </c>
      <c r="E922" s="51"/>
      <c r="F922" s="51"/>
      <c r="G922" s="51"/>
      <c r="H922" s="51"/>
      <c r="I922" s="51"/>
      <c r="J922" s="51"/>
      <c r="K922" s="51" t="s">
        <v>2295</v>
      </c>
      <c r="L922" s="51"/>
      <c r="M922" s="51"/>
      <c r="N922" s="51"/>
      <c r="O922" s="51"/>
      <c r="P922" s="51"/>
      <c r="Q922" s="51"/>
      <c r="R922" s="51"/>
      <c r="S922" s="51"/>
      <c r="T922" s="51"/>
      <c r="U922" s="51"/>
      <c r="V922" s="51"/>
      <c r="W922" s="51"/>
      <c r="X922" s="51"/>
      <c r="Y922" s="51"/>
      <c r="Z922" s="51"/>
      <c r="AA922" s="51"/>
    </row>
    <row r="923" spans="1:27" ht="173.5">
      <c r="A923" s="53" t="s">
        <v>2298</v>
      </c>
      <c r="B923" s="53"/>
      <c r="C923" s="51"/>
      <c r="D923" s="51" t="s">
        <v>2300</v>
      </c>
      <c r="E923" s="51"/>
      <c r="F923" s="51"/>
      <c r="G923" s="51"/>
      <c r="H923" s="51"/>
      <c r="I923" s="51"/>
      <c r="J923" s="51"/>
      <c r="K923" s="51" t="s">
        <v>2305</v>
      </c>
      <c r="L923" s="51"/>
      <c r="M923" s="51"/>
      <c r="N923" s="51"/>
      <c r="O923" s="51"/>
      <c r="P923" s="51"/>
      <c r="Q923" s="51"/>
      <c r="R923" s="51"/>
      <c r="S923" s="51"/>
      <c r="T923" s="51"/>
      <c r="U923" s="51"/>
      <c r="V923" s="51"/>
      <c r="W923" s="51"/>
      <c r="X923" s="51"/>
      <c r="Y923" s="51"/>
      <c r="Z923" s="51"/>
      <c r="AA923" s="51"/>
    </row>
    <row r="924" spans="1:27" ht="35.5">
      <c r="A924" s="53" t="s">
        <v>184</v>
      </c>
      <c r="B924" s="53"/>
      <c r="C924" s="51"/>
      <c r="D924" s="51" t="s">
        <v>2308</v>
      </c>
      <c r="E924" s="51"/>
      <c r="F924" s="51"/>
      <c r="G924" s="51"/>
      <c r="H924" s="51"/>
      <c r="I924" s="51"/>
      <c r="J924" s="51"/>
      <c r="K924" s="51" t="s">
        <v>2313</v>
      </c>
      <c r="L924" s="51"/>
      <c r="M924" s="51"/>
      <c r="N924" s="51"/>
      <c r="O924" s="51"/>
      <c r="P924" s="51"/>
      <c r="Q924" s="51"/>
      <c r="R924" s="51"/>
      <c r="S924" s="51"/>
      <c r="T924" s="51"/>
      <c r="U924" s="51"/>
      <c r="V924" s="51"/>
      <c r="W924" s="51"/>
      <c r="X924" s="51"/>
      <c r="Y924" s="51"/>
      <c r="Z924" s="51"/>
      <c r="AA924" s="51"/>
    </row>
    <row r="925" spans="1:27" ht="81.5">
      <c r="A925" s="53" t="s">
        <v>1860</v>
      </c>
      <c r="B925" s="53"/>
      <c r="C925" s="51"/>
      <c r="D925" s="51" t="s">
        <v>2320</v>
      </c>
      <c r="E925" s="51"/>
      <c r="F925" s="51"/>
      <c r="G925" s="51"/>
      <c r="H925" s="51"/>
      <c r="I925" s="51"/>
      <c r="J925" s="51"/>
      <c r="K925" s="51" t="s">
        <v>2322</v>
      </c>
      <c r="L925" s="51"/>
      <c r="M925" s="51"/>
      <c r="N925" s="51"/>
      <c r="O925" s="51"/>
      <c r="P925" s="51"/>
      <c r="Q925" s="51"/>
      <c r="R925" s="51"/>
      <c r="S925" s="51"/>
      <c r="T925" s="51"/>
      <c r="U925" s="51"/>
      <c r="V925" s="51"/>
      <c r="W925" s="51"/>
      <c r="X925" s="51"/>
      <c r="Y925" s="51"/>
      <c r="Z925" s="51"/>
      <c r="AA925" s="51"/>
    </row>
    <row r="926" spans="1:27" ht="58.5">
      <c r="A926" s="53" t="s">
        <v>1794</v>
      </c>
      <c r="B926" s="53"/>
      <c r="C926" s="51"/>
      <c r="D926" s="51" t="s">
        <v>2328</v>
      </c>
      <c r="E926" s="51"/>
      <c r="F926" s="51"/>
      <c r="G926" s="51"/>
      <c r="H926" s="51"/>
      <c r="I926" s="51"/>
      <c r="J926" s="51"/>
      <c r="K926" s="51" t="s">
        <v>2329</v>
      </c>
      <c r="L926" s="51"/>
      <c r="M926" s="51"/>
      <c r="N926" s="51"/>
      <c r="O926" s="51"/>
      <c r="P926" s="51"/>
      <c r="Q926" s="51"/>
      <c r="R926" s="51"/>
      <c r="S926" s="51"/>
      <c r="T926" s="51"/>
      <c r="U926" s="51"/>
      <c r="V926" s="51"/>
      <c r="W926" s="51"/>
      <c r="X926" s="51"/>
      <c r="Y926" s="51"/>
      <c r="Z926" s="51"/>
      <c r="AA926" s="51"/>
    </row>
    <row r="927" spans="1:27" ht="14.5">
      <c r="A927" s="53" t="s">
        <v>413</v>
      </c>
      <c r="B927" s="53"/>
      <c r="C927" s="51"/>
      <c r="D927" s="51" t="s">
        <v>2331</v>
      </c>
      <c r="E927" s="51"/>
      <c r="F927" s="51"/>
      <c r="G927" s="51"/>
      <c r="H927" s="51"/>
      <c r="I927" s="51"/>
      <c r="J927" s="51"/>
      <c r="K927" s="51" t="s">
        <v>2332</v>
      </c>
      <c r="L927" s="51"/>
      <c r="M927" s="51"/>
      <c r="N927" s="51"/>
      <c r="O927" s="51"/>
      <c r="P927" s="51"/>
      <c r="Q927" s="51"/>
      <c r="R927" s="51"/>
      <c r="S927" s="51"/>
      <c r="T927" s="51"/>
      <c r="U927" s="51"/>
      <c r="V927" s="51"/>
      <c r="W927" s="51"/>
      <c r="X927" s="51"/>
      <c r="Y927" s="51"/>
      <c r="Z927" s="51"/>
      <c r="AA927" s="51"/>
    </row>
    <row r="928" spans="1:27" ht="35.5">
      <c r="A928" s="53" t="s">
        <v>95</v>
      </c>
      <c r="B928" s="53"/>
      <c r="C928" s="51"/>
      <c r="D928" s="51" t="s">
        <v>2333</v>
      </c>
      <c r="E928" s="51"/>
      <c r="F928" s="51"/>
      <c r="G928" s="51"/>
      <c r="H928" s="51"/>
      <c r="I928" s="51"/>
      <c r="J928" s="51"/>
      <c r="K928" s="51" t="s">
        <v>2336</v>
      </c>
      <c r="L928" s="51"/>
      <c r="M928" s="51"/>
      <c r="N928" s="51"/>
      <c r="O928" s="51"/>
      <c r="P928" s="51"/>
      <c r="Q928" s="51"/>
      <c r="R928" s="51"/>
      <c r="S928" s="51"/>
      <c r="T928" s="51"/>
      <c r="U928" s="51"/>
      <c r="V928" s="51"/>
      <c r="W928" s="51"/>
      <c r="X928" s="51"/>
      <c r="Y928" s="51"/>
      <c r="Z928" s="51"/>
      <c r="AA928" s="51"/>
    </row>
    <row r="929" spans="1:27" ht="47">
      <c r="A929" s="53" t="s">
        <v>1941</v>
      </c>
      <c r="B929" s="53"/>
      <c r="C929" s="51"/>
      <c r="D929" s="51" t="s">
        <v>2342</v>
      </c>
      <c r="E929" s="51"/>
      <c r="F929" s="51"/>
      <c r="G929" s="51"/>
      <c r="H929" s="51"/>
      <c r="I929" s="51"/>
      <c r="J929" s="51"/>
      <c r="K929" s="51" t="s">
        <v>2344</v>
      </c>
      <c r="L929" s="51"/>
      <c r="M929" s="51"/>
      <c r="N929" s="51"/>
      <c r="O929" s="51"/>
      <c r="P929" s="51"/>
      <c r="Q929" s="51"/>
      <c r="R929" s="51"/>
      <c r="S929" s="51"/>
      <c r="T929" s="51"/>
      <c r="U929" s="51"/>
      <c r="V929" s="51"/>
      <c r="W929" s="51"/>
      <c r="X929" s="51"/>
      <c r="Y929" s="51"/>
      <c r="Z929" s="51"/>
      <c r="AA929" s="51"/>
    </row>
    <row r="930" spans="1:27" ht="24">
      <c r="A930" s="53" t="s">
        <v>704</v>
      </c>
      <c r="B930" s="53"/>
      <c r="C930" s="51"/>
      <c r="D930" s="51" t="s">
        <v>2352</v>
      </c>
      <c r="E930" s="51"/>
      <c r="F930" s="51"/>
      <c r="G930" s="51"/>
      <c r="H930" s="51"/>
      <c r="I930" s="51"/>
      <c r="J930" s="51"/>
      <c r="K930" s="51" t="s">
        <v>2353</v>
      </c>
      <c r="L930" s="51"/>
      <c r="M930" s="51"/>
      <c r="N930" s="51"/>
      <c r="O930" s="51"/>
      <c r="P930" s="51"/>
      <c r="Q930" s="51"/>
      <c r="R930" s="51"/>
      <c r="S930" s="51"/>
      <c r="T930" s="51"/>
      <c r="U930" s="51"/>
      <c r="V930" s="51"/>
      <c r="W930" s="51"/>
      <c r="X930" s="51"/>
      <c r="Y930" s="51"/>
      <c r="Z930" s="51"/>
      <c r="AA930" s="51"/>
    </row>
    <row r="931" spans="1:27" ht="58.5">
      <c r="A931" s="53" t="s">
        <v>2246</v>
      </c>
      <c r="B931" s="53"/>
      <c r="C931" s="51"/>
      <c r="D931" s="51" t="s">
        <v>2356</v>
      </c>
      <c r="E931" s="51"/>
      <c r="F931" s="51"/>
      <c r="G931" s="51"/>
      <c r="H931" s="51"/>
      <c r="I931" s="51"/>
      <c r="J931" s="51"/>
      <c r="K931" s="51" t="s">
        <v>2360</v>
      </c>
      <c r="L931" s="51"/>
      <c r="M931" s="51"/>
      <c r="N931" s="51"/>
      <c r="O931" s="51"/>
      <c r="P931" s="51"/>
      <c r="Q931" s="51"/>
      <c r="R931" s="51"/>
      <c r="S931" s="51"/>
      <c r="T931" s="51"/>
      <c r="U931" s="51"/>
      <c r="V931" s="51"/>
      <c r="W931" s="51"/>
      <c r="X931" s="51"/>
      <c r="Y931" s="51"/>
      <c r="Z931" s="51"/>
      <c r="AA931" s="51"/>
    </row>
    <row r="932" spans="1:27" ht="58.5">
      <c r="A932" s="53" t="s">
        <v>1218</v>
      </c>
      <c r="B932" s="53"/>
      <c r="C932" s="51"/>
      <c r="D932" s="51" t="s">
        <v>2356</v>
      </c>
      <c r="E932" s="51"/>
      <c r="F932" s="51"/>
      <c r="G932" s="51"/>
      <c r="H932" s="51"/>
      <c r="I932" s="51"/>
      <c r="J932" s="51"/>
      <c r="K932" s="51" t="s">
        <v>2360</v>
      </c>
      <c r="L932" s="51"/>
      <c r="M932" s="51"/>
      <c r="N932" s="51"/>
      <c r="O932" s="51"/>
      <c r="P932" s="51"/>
      <c r="Q932" s="51"/>
      <c r="R932" s="51"/>
      <c r="S932" s="51"/>
      <c r="T932" s="51"/>
      <c r="U932" s="51"/>
      <c r="V932" s="51"/>
      <c r="W932" s="51"/>
      <c r="X932" s="51"/>
      <c r="Y932" s="51"/>
      <c r="Z932" s="51"/>
      <c r="AA932" s="51"/>
    </row>
    <row r="933" spans="1:27" ht="81.5">
      <c r="A933" s="53" t="s">
        <v>998</v>
      </c>
      <c r="B933" s="53"/>
      <c r="C933" s="51"/>
      <c r="D933" s="51" t="s">
        <v>2362</v>
      </c>
      <c r="E933" s="51"/>
      <c r="F933" s="51"/>
      <c r="G933" s="51"/>
      <c r="H933" s="51"/>
      <c r="I933" s="51"/>
      <c r="J933" s="51"/>
      <c r="K933" s="51" t="s">
        <v>2363</v>
      </c>
      <c r="L933" s="51"/>
      <c r="M933" s="51"/>
      <c r="N933" s="51"/>
      <c r="O933" s="51"/>
      <c r="P933" s="51"/>
      <c r="Q933" s="51"/>
      <c r="R933" s="51"/>
      <c r="S933" s="51"/>
      <c r="T933" s="51"/>
      <c r="U933" s="51"/>
      <c r="V933" s="51"/>
      <c r="W933" s="51"/>
      <c r="X933" s="51"/>
      <c r="Y933" s="51"/>
      <c r="Z933" s="51"/>
      <c r="AA933" s="51"/>
    </row>
    <row r="934" spans="1:27" ht="104.5">
      <c r="A934" s="53" t="s">
        <v>998</v>
      </c>
      <c r="B934" s="53"/>
      <c r="C934" s="51"/>
      <c r="D934" s="51" t="s">
        <v>2364</v>
      </c>
      <c r="E934" s="51"/>
      <c r="F934" s="51"/>
      <c r="G934" s="51"/>
      <c r="H934" s="51"/>
      <c r="I934" s="51"/>
      <c r="J934" s="51"/>
      <c r="K934" s="51" t="s">
        <v>2365</v>
      </c>
      <c r="L934" s="51"/>
      <c r="M934" s="51"/>
      <c r="N934" s="51"/>
      <c r="O934" s="51"/>
      <c r="P934" s="51"/>
      <c r="Q934" s="51"/>
      <c r="R934" s="51"/>
      <c r="S934" s="51"/>
      <c r="T934" s="51"/>
      <c r="U934" s="51"/>
      <c r="V934" s="51"/>
      <c r="W934" s="51"/>
      <c r="X934" s="51"/>
      <c r="Y934" s="51"/>
      <c r="Z934" s="51"/>
      <c r="AA934" s="51"/>
    </row>
    <row r="935" spans="1:27" ht="58.5">
      <c r="A935" s="53" t="s">
        <v>1218</v>
      </c>
      <c r="B935" s="53"/>
      <c r="C935" s="51"/>
      <c r="D935" s="51" t="s">
        <v>2366</v>
      </c>
      <c r="E935" s="51"/>
      <c r="F935" s="51"/>
      <c r="G935" s="51"/>
      <c r="H935" s="51"/>
      <c r="I935" s="51"/>
      <c r="J935" s="51"/>
      <c r="K935" s="51" t="s">
        <v>2367</v>
      </c>
      <c r="L935" s="51"/>
      <c r="M935" s="51"/>
      <c r="N935" s="51"/>
      <c r="O935" s="51"/>
      <c r="P935" s="51"/>
      <c r="Q935" s="51"/>
      <c r="R935" s="51"/>
      <c r="S935" s="51"/>
      <c r="T935" s="51"/>
      <c r="U935" s="51"/>
      <c r="V935" s="51"/>
      <c r="W935" s="51"/>
      <c r="X935" s="51"/>
      <c r="Y935" s="51"/>
      <c r="Z935" s="51"/>
      <c r="AA935" s="51"/>
    </row>
    <row r="936" spans="1:27" ht="70">
      <c r="A936" s="53" t="s">
        <v>1544</v>
      </c>
      <c r="B936" s="53"/>
      <c r="C936" s="51"/>
      <c r="D936" s="51" t="s">
        <v>2372</v>
      </c>
      <c r="E936" s="51"/>
      <c r="F936" s="51"/>
      <c r="G936" s="51"/>
      <c r="H936" s="51"/>
      <c r="I936" s="51"/>
      <c r="J936" s="51"/>
      <c r="K936" s="51" t="s">
        <v>2373</v>
      </c>
      <c r="L936" s="51"/>
      <c r="M936" s="51"/>
      <c r="N936" s="51"/>
      <c r="O936" s="51"/>
      <c r="P936" s="51"/>
      <c r="Q936" s="51"/>
      <c r="R936" s="51"/>
      <c r="S936" s="51"/>
      <c r="T936" s="51"/>
      <c r="U936" s="51"/>
      <c r="V936" s="51"/>
      <c r="W936" s="51"/>
      <c r="X936" s="51"/>
      <c r="Y936" s="51"/>
      <c r="Z936" s="51"/>
      <c r="AA936" s="51"/>
    </row>
    <row r="937" spans="1:27" ht="70">
      <c r="A937" s="53" t="s">
        <v>958</v>
      </c>
      <c r="B937" s="53"/>
      <c r="C937" s="51"/>
      <c r="D937" s="51" t="s">
        <v>2374</v>
      </c>
      <c r="E937" s="51"/>
      <c r="F937" s="51"/>
      <c r="G937" s="51"/>
      <c r="H937" s="51"/>
      <c r="I937" s="51"/>
      <c r="J937" s="51"/>
      <c r="K937" s="51" t="s">
        <v>2376</v>
      </c>
      <c r="L937" s="51"/>
      <c r="M937" s="51"/>
      <c r="N937" s="51"/>
      <c r="O937" s="51"/>
      <c r="P937" s="51"/>
      <c r="Q937" s="51"/>
      <c r="R937" s="51"/>
      <c r="S937" s="51"/>
      <c r="T937" s="51"/>
      <c r="U937" s="51"/>
      <c r="V937" s="51"/>
      <c r="W937" s="51"/>
      <c r="X937" s="51"/>
      <c r="Y937" s="51"/>
      <c r="Z937" s="51"/>
      <c r="AA937" s="51"/>
    </row>
    <row r="938" spans="1:27" ht="70">
      <c r="A938" s="53" t="s">
        <v>1472</v>
      </c>
      <c r="B938" s="53"/>
      <c r="C938" s="51"/>
      <c r="D938" s="51" t="s">
        <v>2378</v>
      </c>
      <c r="E938" s="51"/>
      <c r="F938" s="51"/>
      <c r="G938" s="51"/>
      <c r="H938" s="51"/>
      <c r="I938" s="51"/>
      <c r="J938" s="51"/>
      <c r="K938" s="51" t="s">
        <v>2379</v>
      </c>
      <c r="L938" s="51"/>
      <c r="M938" s="51"/>
      <c r="N938" s="51"/>
      <c r="O938" s="51"/>
      <c r="P938" s="51"/>
      <c r="Q938" s="51"/>
      <c r="R938" s="51"/>
      <c r="S938" s="51"/>
      <c r="T938" s="51"/>
      <c r="U938" s="51"/>
      <c r="V938" s="51"/>
      <c r="W938" s="51"/>
      <c r="X938" s="51"/>
      <c r="Y938" s="51"/>
      <c r="Z938" s="51"/>
      <c r="AA938" s="51"/>
    </row>
    <row r="939" spans="1:27" ht="104.5">
      <c r="A939" s="53" t="s">
        <v>175</v>
      </c>
      <c r="B939" s="53"/>
      <c r="C939" s="51"/>
      <c r="D939" s="51" t="s">
        <v>2380</v>
      </c>
      <c r="E939" s="51"/>
      <c r="F939" s="51"/>
      <c r="G939" s="51"/>
      <c r="H939" s="51"/>
      <c r="I939" s="51"/>
      <c r="J939" s="51"/>
      <c r="K939" s="51" t="s">
        <v>2383</v>
      </c>
      <c r="L939" s="51"/>
      <c r="M939" s="51"/>
      <c r="N939" s="51"/>
      <c r="O939" s="51"/>
      <c r="P939" s="51"/>
      <c r="Q939" s="51"/>
      <c r="R939" s="51"/>
      <c r="S939" s="51"/>
      <c r="T939" s="51"/>
      <c r="U939" s="51"/>
      <c r="V939" s="51"/>
      <c r="W939" s="51"/>
      <c r="X939" s="51"/>
      <c r="Y939" s="51"/>
      <c r="Z939" s="51"/>
      <c r="AA939" s="51"/>
    </row>
    <row r="940" spans="1:27" ht="24">
      <c r="A940" s="53" t="s">
        <v>184</v>
      </c>
      <c r="B940" s="53"/>
      <c r="C940" s="51"/>
      <c r="D940" s="51" t="s">
        <v>2387</v>
      </c>
      <c r="E940" s="51"/>
      <c r="F940" s="51"/>
      <c r="G940" s="51"/>
      <c r="H940" s="51"/>
      <c r="I940" s="51"/>
      <c r="J940" s="51"/>
      <c r="K940" s="51" t="s">
        <v>2389</v>
      </c>
      <c r="L940" s="51"/>
      <c r="M940" s="51"/>
      <c r="N940" s="51"/>
      <c r="O940" s="51"/>
      <c r="P940" s="51"/>
      <c r="Q940" s="51"/>
      <c r="R940" s="51"/>
      <c r="S940" s="51"/>
      <c r="T940" s="51"/>
      <c r="U940" s="51"/>
      <c r="V940" s="51"/>
      <c r="W940" s="51"/>
      <c r="X940" s="51"/>
      <c r="Y940" s="51"/>
      <c r="Z940" s="51"/>
      <c r="AA940" s="51"/>
    </row>
    <row r="941" spans="1:27" ht="24">
      <c r="A941" s="53" t="s">
        <v>1250</v>
      </c>
      <c r="B941" s="53"/>
      <c r="C941" s="51"/>
      <c r="D941" s="51" t="s">
        <v>2396</v>
      </c>
      <c r="E941" s="51"/>
      <c r="F941" s="51"/>
      <c r="G941" s="51"/>
      <c r="H941" s="51"/>
      <c r="I941" s="51"/>
      <c r="J941" s="51"/>
      <c r="K941" s="51" t="s">
        <v>2398</v>
      </c>
      <c r="L941" s="51"/>
      <c r="M941" s="51"/>
      <c r="N941" s="51"/>
      <c r="O941" s="51"/>
      <c r="P941" s="51"/>
      <c r="Q941" s="51"/>
      <c r="R941" s="51"/>
      <c r="S941" s="51"/>
      <c r="T941" s="51"/>
      <c r="U941" s="51"/>
      <c r="V941" s="51"/>
      <c r="W941" s="51"/>
      <c r="X941" s="51"/>
      <c r="Y941" s="51"/>
      <c r="Z941" s="51"/>
      <c r="AA941" s="51"/>
    </row>
    <row r="942" spans="1:27" ht="24">
      <c r="A942" s="53" t="s">
        <v>870</v>
      </c>
      <c r="B942" s="53"/>
      <c r="C942" s="51"/>
      <c r="D942" s="51" t="s">
        <v>2402</v>
      </c>
      <c r="E942" s="51"/>
      <c r="F942" s="51"/>
      <c r="G942" s="51"/>
      <c r="H942" s="51"/>
      <c r="I942" s="51"/>
      <c r="J942" s="51"/>
      <c r="K942" s="51" t="s">
        <v>2406</v>
      </c>
      <c r="L942" s="51"/>
      <c r="M942" s="51"/>
      <c r="N942" s="51"/>
      <c r="O942" s="51"/>
      <c r="P942" s="51"/>
      <c r="Q942" s="51"/>
      <c r="R942" s="51"/>
      <c r="S942" s="51"/>
      <c r="T942" s="51"/>
      <c r="U942" s="51"/>
      <c r="V942" s="51"/>
      <c r="W942" s="51"/>
      <c r="X942" s="51"/>
      <c r="Y942" s="51"/>
      <c r="Z942" s="51"/>
      <c r="AA942" s="51"/>
    </row>
    <row r="943" spans="1:27" ht="70">
      <c r="A943" s="53" t="s">
        <v>184</v>
      </c>
      <c r="B943" s="53"/>
      <c r="C943" s="51"/>
      <c r="D943" s="51" t="s">
        <v>2410</v>
      </c>
      <c r="E943" s="51"/>
      <c r="F943" s="51"/>
      <c r="G943" s="51"/>
      <c r="H943" s="51"/>
      <c r="I943" s="51"/>
      <c r="J943" s="51"/>
      <c r="K943" s="51" t="s">
        <v>2412</v>
      </c>
      <c r="L943" s="51"/>
      <c r="M943" s="51"/>
      <c r="N943" s="51"/>
      <c r="O943" s="51"/>
      <c r="P943" s="51"/>
      <c r="Q943" s="51"/>
      <c r="R943" s="51"/>
      <c r="S943" s="51"/>
      <c r="T943" s="51"/>
      <c r="U943" s="51"/>
      <c r="V943" s="51"/>
      <c r="W943" s="51"/>
      <c r="X943" s="51"/>
      <c r="Y943" s="51"/>
      <c r="Z943" s="51"/>
      <c r="AA943" s="51"/>
    </row>
    <row r="944" spans="1:27" ht="70">
      <c r="A944" s="53" t="s">
        <v>1144</v>
      </c>
      <c r="B944" s="53"/>
      <c r="C944" s="51"/>
      <c r="D944" s="51" t="s">
        <v>2410</v>
      </c>
      <c r="E944" s="51"/>
      <c r="F944" s="51"/>
      <c r="G944" s="51"/>
      <c r="H944" s="51"/>
      <c r="I944" s="51"/>
      <c r="J944" s="51"/>
      <c r="K944" s="51" t="s">
        <v>2412</v>
      </c>
      <c r="L944" s="51"/>
      <c r="M944" s="51"/>
      <c r="N944" s="51"/>
      <c r="O944" s="51"/>
      <c r="P944" s="51"/>
      <c r="Q944" s="51"/>
      <c r="R944" s="51"/>
      <c r="S944" s="51"/>
      <c r="T944" s="51"/>
      <c r="U944" s="51"/>
      <c r="V944" s="51"/>
      <c r="W944" s="51"/>
      <c r="X944" s="51"/>
      <c r="Y944" s="51"/>
      <c r="Z944" s="51"/>
      <c r="AA944" s="51"/>
    </row>
    <row r="945" spans="1:27" ht="70">
      <c r="A945" s="53" t="s">
        <v>1250</v>
      </c>
      <c r="B945" s="53"/>
      <c r="C945" s="51"/>
      <c r="D945" s="51" t="s">
        <v>2410</v>
      </c>
      <c r="E945" s="51"/>
      <c r="F945" s="51"/>
      <c r="G945" s="51"/>
      <c r="H945" s="51"/>
      <c r="I945" s="51"/>
      <c r="J945" s="51"/>
      <c r="K945" s="51" t="s">
        <v>2412</v>
      </c>
      <c r="L945" s="51"/>
      <c r="M945" s="51"/>
      <c r="N945" s="51"/>
      <c r="O945" s="51"/>
      <c r="P945" s="51"/>
      <c r="Q945" s="51"/>
      <c r="R945" s="51"/>
      <c r="S945" s="51"/>
      <c r="T945" s="51"/>
      <c r="U945" s="51"/>
      <c r="V945" s="51"/>
      <c r="W945" s="51"/>
      <c r="X945" s="51"/>
      <c r="Y945" s="51"/>
      <c r="Z945" s="51"/>
      <c r="AA945" s="51"/>
    </row>
    <row r="946" spans="1:27" ht="35.5">
      <c r="A946" s="53" t="s">
        <v>742</v>
      </c>
      <c r="B946" s="53"/>
      <c r="C946" s="51"/>
      <c r="D946" s="51" t="s">
        <v>2421</v>
      </c>
      <c r="E946" s="51"/>
      <c r="F946" s="51"/>
      <c r="G946" s="51"/>
      <c r="H946" s="51"/>
      <c r="I946" s="51"/>
      <c r="J946" s="51"/>
      <c r="K946" s="51" t="s">
        <v>2424</v>
      </c>
      <c r="L946" s="51"/>
      <c r="M946" s="51"/>
      <c r="N946" s="51"/>
      <c r="O946" s="51"/>
      <c r="P946" s="51"/>
      <c r="Q946" s="51"/>
      <c r="R946" s="51"/>
      <c r="S946" s="51"/>
      <c r="T946" s="51"/>
      <c r="U946" s="51"/>
      <c r="V946" s="51"/>
      <c r="W946" s="51"/>
      <c r="X946" s="51"/>
      <c r="Y946" s="51"/>
      <c r="Z946" s="51"/>
      <c r="AA946" s="51"/>
    </row>
    <row r="947" spans="1:27" ht="47">
      <c r="A947" s="53" t="s">
        <v>253</v>
      </c>
      <c r="B947" s="53"/>
      <c r="C947" s="51"/>
      <c r="D947" s="51" t="s">
        <v>2428</v>
      </c>
      <c r="E947" s="51"/>
      <c r="F947" s="51"/>
      <c r="G947" s="51"/>
      <c r="H947" s="51"/>
      <c r="I947" s="51"/>
      <c r="J947" s="51"/>
      <c r="K947" s="51" t="s">
        <v>2429</v>
      </c>
      <c r="L947" s="51"/>
      <c r="M947" s="51"/>
      <c r="N947" s="51"/>
      <c r="O947" s="51"/>
      <c r="P947" s="51"/>
      <c r="Q947" s="51"/>
      <c r="R947" s="51"/>
      <c r="S947" s="51"/>
      <c r="T947" s="51"/>
      <c r="U947" s="51"/>
      <c r="V947" s="51"/>
      <c r="W947" s="51"/>
      <c r="X947" s="51"/>
      <c r="Y947" s="51"/>
      <c r="Z947" s="51"/>
      <c r="AA947" s="51"/>
    </row>
    <row r="948" spans="1:27" ht="24">
      <c r="A948" s="53" t="s">
        <v>249</v>
      </c>
      <c r="B948" s="53"/>
      <c r="C948" s="51"/>
      <c r="D948" s="51" t="s">
        <v>2430</v>
      </c>
      <c r="E948" s="51"/>
      <c r="F948" s="51"/>
      <c r="G948" s="51"/>
      <c r="H948" s="51"/>
      <c r="I948" s="51"/>
      <c r="J948" s="51"/>
      <c r="K948" s="51" t="s">
        <v>2432</v>
      </c>
      <c r="L948" s="51"/>
      <c r="M948" s="51"/>
      <c r="N948" s="51"/>
      <c r="O948" s="51"/>
      <c r="P948" s="51"/>
      <c r="Q948" s="51"/>
      <c r="R948" s="51"/>
      <c r="S948" s="51"/>
      <c r="T948" s="51"/>
      <c r="U948" s="51"/>
      <c r="V948" s="51"/>
      <c r="W948" s="51"/>
      <c r="X948" s="51"/>
      <c r="Y948" s="51"/>
      <c r="Z948" s="51"/>
      <c r="AA948" s="51"/>
    </row>
    <row r="949" spans="1:27" ht="81.5">
      <c r="A949" s="53" t="s">
        <v>235</v>
      </c>
      <c r="B949" s="53"/>
      <c r="C949" s="51"/>
      <c r="D949" s="51" t="s">
        <v>2433</v>
      </c>
      <c r="E949" s="51"/>
      <c r="F949" s="51"/>
      <c r="G949" s="51"/>
      <c r="H949" s="51"/>
      <c r="I949" s="51"/>
      <c r="J949" s="51"/>
      <c r="K949" s="51" t="s">
        <v>2435</v>
      </c>
      <c r="L949" s="51"/>
      <c r="M949" s="51"/>
      <c r="N949" s="51"/>
      <c r="O949" s="51"/>
      <c r="P949" s="51"/>
      <c r="Q949" s="51"/>
      <c r="R949" s="51"/>
      <c r="S949" s="51"/>
      <c r="T949" s="51"/>
      <c r="U949" s="51"/>
      <c r="V949" s="51"/>
      <c r="W949" s="51"/>
      <c r="X949" s="51"/>
      <c r="Y949" s="51"/>
      <c r="Z949" s="51"/>
      <c r="AA949" s="51"/>
    </row>
    <row r="950" spans="1:27" ht="35.5">
      <c r="A950" s="53" t="s">
        <v>249</v>
      </c>
      <c r="B950" s="53"/>
      <c r="C950" s="51"/>
      <c r="D950" s="51" t="s">
        <v>2438</v>
      </c>
      <c r="E950" s="51"/>
      <c r="F950" s="51"/>
      <c r="G950" s="51"/>
      <c r="H950" s="51"/>
      <c r="I950" s="51"/>
      <c r="J950" s="51"/>
      <c r="K950" s="51" t="s">
        <v>2439</v>
      </c>
      <c r="L950" s="51"/>
      <c r="M950" s="51"/>
      <c r="N950" s="51"/>
      <c r="O950" s="51"/>
      <c r="P950" s="51"/>
      <c r="Q950" s="51"/>
      <c r="R950" s="51"/>
      <c r="S950" s="51"/>
      <c r="T950" s="51"/>
      <c r="U950" s="51"/>
      <c r="V950" s="51"/>
      <c r="W950" s="51"/>
      <c r="X950" s="51"/>
      <c r="Y950" s="51"/>
      <c r="Z950" s="51"/>
      <c r="AA950" s="51"/>
    </row>
    <row r="951" spans="1:27" ht="35.5">
      <c r="A951" s="53" t="s">
        <v>235</v>
      </c>
      <c r="B951" s="53"/>
      <c r="C951" s="51"/>
      <c r="D951" s="51" t="s">
        <v>2442</v>
      </c>
      <c r="E951" s="51"/>
      <c r="F951" s="51"/>
      <c r="G951" s="51"/>
      <c r="H951" s="51"/>
      <c r="I951" s="51"/>
      <c r="J951" s="51"/>
      <c r="K951" s="51" t="s">
        <v>2443</v>
      </c>
      <c r="L951" s="51"/>
      <c r="M951" s="51"/>
      <c r="N951" s="51"/>
      <c r="O951" s="51"/>
      <c r="P951" s="51"/>
      <c r="Q951" s="51"/>
      <c r="R951" s="51"/>
      <c r="S951" s="51"/>
      <c r="T951" s="51"/>
      <c r="U951" s="51"/>
      <c r="V951" s="51"/>
      <c r="W951" s="51"/>
      <c r="X951" s="51"/>
      <c r="Y951" s="51"/>
      <c r="Z951" s="51"/>
      <c r="AA951" s="51"/>
    </row>
    <row r="952" spans="1:27" ht="58.5">
      <c r="A952" s="53" t="s">
        <v>235</v>
      </c>
      <c r="B952" s="53"/>
      <c r="C952" s="51"/>
      <c r="D952" s="51" t="s">
        <v>2444</v>
      </c>
      <c r="E952" s="51"/>
      <c r="F952" s="51"/>
      <c r="G952" s="51"/>
      <c r="H952" s="51"/>
      <c r="I952" s="51"/>
      <c r="J952" s="51"/>
      <c r="K952" s="51" t="s">
        <v>2446</v>
      </c>
      <c r="L952" s="51"/>
      <c r="M952" s="51"/>
      <c r="N952" s="51"/>
      <c r="O952" s="51"/>
      <c r="P952" s="51"/>
      <c r="Q952" s="51"/>
      <c r="R952" s="51"/>
      <c r="S952" s="51"/>
      <c r="T952" s="51"/>
      <c r="U952" s="51"/>
      <c r="V952" s="51"/>
      <c r="W952" s="51"/>
      <c r="X952" s="51"/>
      <c r="Y952" s="51"/>
      <c r="Z952" s="51"/>
      <c r="AA952" s="51"/>
    </row>
    <row r="953" spans="1:27" ht="35.5">
      <c r="A953" s="53" t="s">
        <v>253</v>
      </c>
      <c r="B953" s="53"/>
      <c r="C953" s="51"/>
      <c r="D953" s="51" t="s">
        <v>2448</v>
      </c>
      <c r="E953" s="51"/>
      <c r="F953" s="51"/>
      <c r="G953" s="51"/>
      <c r="H953" s="51"/>
      <c r="I953" s="51"/>
      <c r="J953" s="51"/>
      <c r="K953" s="51" t="s">
        <v>2450</v>
      </c>
      <c r="L953" s="51"/>
      <c r="M953" s="51"/>
      <c r="N953" s="51"/>
      <c r="O953" s="51"/>
      <c r="P953" s="51"/>
      <c r="Q953" s="51"/>
      <c r="R953" s="51"/>
      <c r="S953" s="51"/>
      <c r="T953" s="51"/>
      <c r="U953" s="51"/>
      <c r="V953" s="51"/>
      <c r="W953" s="51"/>
      <c r="X953" s="51"/>
      <c r="Y953" s="51"/>
      <c r="Z953" s="51"/>
      <c r="AA953" s="51"/>
    </row>
    <row r="954" spans="1:27" ht="35.5">
      <c r="A954" s="53" t="s">
        <v>235</v>
      </c>
      <c r="B954" s="53"/>
      <c r="C954" s="51"/>
      <c r="D954" s="51" t="s">
        <v>2452</v>
      </c>
      <c r="E954" s="51"/>
      <c r="F954" s="51"/>
      <c r="G954" s="51"/>
      <c r="H954" s="51"/>
      <c r="I954" s="51"/>
      <c r="J954" s="51"/>
      <c r="K954" s="51" t="s">
        <v>2453</v>
      </c>
      <c r="L954" s="51"/>
      <c r="M954" s="51"/>
      <c r="N954" s="51"/>
      <c r="O954" s="51"/>
      <c r="P954" s="51"/>
      <c r="Q954" s="51"/>
      <c r="R954" s="51"/>
      <c r="S954" s="51"/>
      <c r="T954" s="51"/>
      <c r="U954" s="51"/>
      <c r="V954" s="51"/>
      <c r="W954" s="51"/>
      <c r="X954" s="51"/>
      <c r="Y954" s="51"/>
      <c r="Z954" s="51"/>
      <c r="AA954" s="51"/>
    </row>
    <row r="955" spans="1:27" ht="47">
      <c r="A955" s="53" t="s">
        <v>235</v>
      </c>
      <c r="B955" s="53"/>
      <c r="C955" s="51"/>
      <c r="D955" s="51" t="s">
        <v>2454</v>
      </c>
      <c r="E955" s="51"/>
      <c r="F955" s="51"/>
      <c r="G955" s="51"/>
      <c r="H955" s="51"/>
      <c r="I955" s="51"/>
      <c r="J955" s="51"/>
      <c r="K955" s="51" t="s">
        <v>2456</v>
      </c>
      <c r="L955" s="51"/>
      <c r="M955" s="51"/>
      <c r="N955" s="51"/>
      <c r="O955" s="51"/>
      <c r="P955" s="51"/>
      <c r="Q955" s="51"/>
      <c r="R955" s="51"/>
      <c r="S955" s="51"/>
      <c r="T955" s="51"/>
      <c r="U955" s="51"/>
      <c r="V955" s="51"/>
      <c r="W955" s="51"/>
      <c r="X955" s="51"/>
      <c r="Y955" s="51"/>
      <c r="Z955" s="51"/>
      <c r="AA955" s="51"/>
    </row>
    <row r="956" spans="1:27" ht="47">
      <c r="A956" s="53" t="s">
        <v>253</v>
      </c>
      <c r="B956" s="53"/>
      <c r="C956" s="51"/>
      <c r="D956" s="51" t="s">
        <v>2457</v>
      </c>
      <c r="E956" s="51"/>
      <c r="F956" s="51"/>
      <c r="G956" s="51"/>
      <c r="H956" s="51"/>
      <c r="I956" s="51"/>
      <c r="J956" s="51"/>
      <c r="K956" s="51" t="s">
        <v>2458</v>
      </c>
      <c r="L956" s="51"/>
      <c r="M956" s="51"/>
      <c r="N956" s="51"/>
      <c r="O956" s="51"/>
      <c r="P956" s="51"/>
      <c r="Q956" s="51"/>
      <c r="R956" s="51"/>
      <c r="S956" s="51"/>
      <c r="T956" s="51"/>
      <c r="U956" s="51"/>
      <c r="V956" s="51"/>
      <c r="W956" s="51"/>
      <c r="X956" s="51"/>
      <c r="Y956" s="51"/>
      <c r="Z956" s="51"/>
      <c r="AA956" s="51"/>
    </row>
    <row r="957" spans="1:27" ht="47">
      <c r="A957" s="53" t="s">
        <v>253</v>
      </c>
      <c r="B957" s="53"/>
      <c r="C957" s="51"/>
      <c r="D957" s="51" t="s">
        <v>2460</v>
      </c>
      <c r="E957" s="51"/>
      <c r="F957" s="51"/>
      <c r="G957" s="51"/>
      <c r="H957" s="51"/>
      <c r="I957" s="51"/>
      <c r="J957" s="51"/>
      <c r="K957" s="51" t="s">
        <v>2463</v>
      </c>
      <c r="L957" s="51"/>
      <c r="M957" s="51"/>
      <c r="N957" s="51"/>
      <c r="O957" s="51"/>
      <c r="P957" s="51"/>
      <c r="Q957" s="51"/>
      <c r="R957" s="51"/>
      <c r="S957" s="51"/>
      <c r="T957" s="51"/>
      <c r="U957" s="51"/>
      <c r="V957" s="51"/>
      <c r="W957" s="51"/>
      <c r="X957" s="51"/>
      <c r="Y957" s="51"/>
      <c r="Z957" s="51"/>
      <c r="AA957" s="51"/>
    </row>
    <row r="958" spans="1:27" ht="35.5">
      <c r="A958" s="53" t="s">
        <v>253</v>
      </c>
      <c r="B958" s="53"/>
      <c r="C958" s="51"/>
      <c r="D958" s="51" t="s">
        <v>2464</v>
      </c>
      <c r="E958" s="51"/>
      <c r="F958" s="51"/>
      <c r="G958" s="51"/>
      <c r="H958" s="51"/>
      <c r="I958" s="51"/>
      <c r="J958" s="51"/>
      <c r="K958" s="51" t="s">
        <v>2465</v>
      </c>
      <c r="L958" s="51"/>
      <c r="M958" s="51"/>
      <c r="N958" s="51"/>
      <c r="O958" s="51"/>
      <c r="P958" s="51"/>
      <c r="Q958" s="51"/>
      <c r="R958" s="51"/>
      <c r="S958" s="51"/>
      <c r="T958" s="51"/>
      <c r="U958" s="51"/>
      <c r="V958" s="51"/>
      <c r="W958" s="51"/>
      <c r="X958" s="51"/>
      <c r="Y958" s="51"/>
      <c r="Z958" s="51"/>
      <c r="AA958" s="51"/>
    </row>
    <row r="959" spans="1:27" ht="58.5">
      <c r="A959" s="53" t="s">
        <v>167</v>
      </c>
      <c r="B959" s="53"/>
      <c r="C959" s="51"/>
      <c r="D959" s="51" t="s">
        <v>2467</v>
      </c>
      <c r="E959" s="51"/>
      <c r="F959" s="51"/>
      <c r="G959" s="51"/>
      <c r="H959" s="51"/>
      <c r="I959" s="51"/>
      <c r="J959" s="51"/>
      <c r="K959" s="51" t="s">
        <v>2469</v>
      </c>
      <c r="L959" s="51"/>
      <c r="M959" s="51"/>
      <c r="N959" s="51"/>
      <c r="O959" s="51"/>
      <c r="P959" s="51"/>
      <c r="Q959" s="51"/>
      <c r="R959" s="51"/>
      <c r="S959" s="51"/>
      <c r="T959" s="51"/>
      <c r="U959" s="51"/>
      <c r="V959" s="51"/>
      <c r="W959" s="51"/>
      <c r="X959" s="51"/>
      <c r="Y959" s="51"/>
      <c r="Z959" s="51"/>
      <c r="AA959" s="51"/>
    </row>
    <row r="960" spans="1:27" ht="14.5">
      <c r="A960" s="53" t="s">
        <v>2471</v>
      </c>
      <c r="B960" s="53"/>
      <c r="C960" s="51"/>
      <c r="D960" s="51" t="s">
        <v>2472</v>
      </c>
      <c r="E960" s="51"/>
      <c r="F960" s="51"/>
      <c r="G960" s="51"/>
      <c r="H960" s="51"/>
      <c r="I960" s="51"/>
      <c r="J960" s="51"/>
      <c r="K960" s="51" t="s">
        <v>2473</v>
      </c>
      <c r="L960" s="51"/>
      <c r="M960" s="51"/>
      <c r="N960" s="51"/>
      <c r="O960" s="51"/>
      <c r="P960" s="51"/>
      <c r="Q960" s="51"/>
      <c r="R960" s="51"/>
      <c r="S960" s="51"/>
      <c r="T960" s="51"/>
      <c r="U960" s="51"/>
      <c r="V960" s="51"/>
      <c r="W960" s="51"/>
      <c r="X960" s="51"/>
      <c r="Y960" s="51"/>
      <c r="Z960" s="51"/>
      <c r="AA960" s="51"/>
    </row>
    <row r="961" spans="1:27" ht="58.5">
      <c r="A961" s="53" t="s">
        <v>1887</v>
      </c>
      <c r="B961" s="53"/>
      <c r="C961" s="51"/>
      <c r="D961" s="51" t="s">
        <v>2475</v>
      </c>
      <c r="E961" s="51"/>
      <c r="F961" s="51"/>
      <c r="G961" s="51"/>
      <c r="H961" s="51"/>
      <c r="I961" s="51"/>
      <c r="J961" s="51"/>
      <c r="K961" s="51" t="s">
        <v>2477</v>
      </c>
      <c r="L961" s="51"/>
      <c r="M961" s="51"/>
      <c r="N961" s="51"/>
      <c r="O961" s="51"/>
      <c r="P961" s="51"/>
      <c r="Q961" s="51"/>
      <c r="R961" s="51"/>
      <c r="S961" s="51"/>
      <c r="T961" s="51"/>
      <c r="U961" s="51"/>
      <c r="V961" s="51"/>
      <c r="W961" s="51"/>
      <c r="X961" s="51"/>
      <c r="Y961" s="51"/>
      <c r="Z961" s="51"/>
      <c r="AA961" s="51"/>
    </row>
    <row r="962" spans="1:27" ht="24">
      <c r="A962" s="53" t="s">
        <v>757</v>
      </c>
      <c r="B962" s="53"/>
      <c r="C962" s="51"/>
      <c r="D962" s="51" t="s">
        <v>2480</v>
      </c>
      <c r="E962" s="51"/>
      <c r="F962" s="51"/>
      <c r="G962" s="51"/>
      <c r="H962" s="51"/>
      <c r="I962" s="51"/>
      <c r="J962" s="51"/>
      <c r="K962" s="51" t="s">
        <v>2481</v>
      </c>
      <c r="L962" s="51"/>
      <c r="M962" s="51"/>
      <c r="N962" s="51"/>
      <c r="O962" s="51"/>
      <c r="P962" s="51"/>
      <c r="Q962" s="51"/>
      <c r="R962" s="51"/>
      <c r="S962" s="51"/>
      <c r="T962" s="51"/>
      <c r="U962" s="51"/>
      <c r="V962" s="51"/>
      <c r="W962" s="51"/>
      <c r="X962" s="51"/>
      <c r="Y962" s="51"/>
      <c r="Z962" s="51"/>
      <c r="AA962" s="51"/>
    </row>
    <row r="963" spans="1:27" ht="47">
      <c r="A963" s="53" t="s">
        <v>112</v>
      </c>
      <c r="B963" s="53"/>
      <c r="C963" s="51"/>
      <c r="D963" s="51" t="s">
        <v>2483</v>
      </c>
      <c r="E963" s="51"/>
      <c r="F963" s="51"/>
      <c r="G963" s="51"/>
      <c r="H963" s="51"/>
      <c r="I963" s="51"/>
      <c r="J963" s="51"/>
      <c r="K963" s="51" t="s">
        <v>2485</v>
      </c>
      <c r="L963" s="51"/>
      <c r="M963" s="51"/>
      <c r="N963" s="51"/>
      <c r="O963" s="51"/>
      <c r="P963" s="51"/>
      <c r="Q963" s="51"/>
      <c r="R963" s="51"/>
      <c r="S963" s="51"/>
      <c r="T963" s="51"/>
      <c r="U963" s="51"/>
      <c r="V963" s="51"/>
      <c r="W963" s="51"/>
      <c r="X963" s="51"/>
      <c r="Y963" s="51"/>
      <c r="Z963" s="51"/>
      <c r="AA963" s="51"/>
    </row>
    <row r="964" spans="1:27" ht="24">
      <c r="A964" s="53" t="s">
        <v>112</v>
      </c>
      <c r="B964" s="53"/>
      <c r="C964" s="51"/>
      <c r="D964" s="51" t="s">
        <v>2487</v>
      </c>
      <c r="E964" s="51"/>
      <c r="F964" s="51"/>
      <c r="G964" s="51"/>
      <c r="H964" s="51"/>
      <c r="I964" s="51"/>
      <c r="J964" s="51"/>
      <c r="K964" s="51" t="s">
        <v>2488</v>
      </c>
      <c r="L964" s="51"/>
      <c r="M964" s="51"/>
      <c r="N964" s="51"/>
      <c r="O964" s="51"/>
      <c r="P964" s="51"/>
      <c r="Q964" s="51"/>
      <c r="R964" s="51"/>
      <c r="S964" s="51"/>
      <c r="T964" s="51"/>
      <c r="U964" s="51"/>
      <c r="V964" s="51"/>
      <c r="W964" s="51"/>
      <c r="X964" s="51"/>
      <c r="Y964" s="51"/>
      <c r="Z964" s="51"/>
      <c r="AA964" s="51"/>
    </row>
    <row r="965" spans="1:27" ht="24">
      <c r="A965" s="53" t="s">
        <v>112</v>
      </c>
      <c r="B965" s="53"/>
      <c r="C965" s="51"/>
      <c r="D965" s="51" t="s">
        <v>2491</v>
      </c>
      <c r="E965" s="51"/>
      <c r="F965" s="51"/>
      <c r="G965" s="51"/>
      <c r="H965" s="51"/>
      <c r="I965" s="51"/>
      <c r="J965" s="51"/>
      <c r="K965" s="51" t="s">
        <v>2492</v>
      </c>
      <c r="L965" s="51"/>
      <c r="M965" s="51"/>
      <c r="N965" s="51"/>
      <c r="O965" s="51"/>
      <c r="P965" s="51"/>
      <c r="Q965" s="51"/>
      <c r="R965" s="51"/>
      <c r="S965" s="51"/>
      <c r="T965" s="51"/>
      <c r="U965" s="51"/>
      <c r="V965" s="51"/>
      <c r="W965" s="51"/>
      <c r="X965" s="51"/>
      <c r="Y965" s="51"/>
      <c r="Z965" s="51"/>
      <c r="AA965" s="51"/>
    </row>
    <row r="966" spans="1:27" ht="24">
      <c r="A966" s="53" t="s">
        <v>112</v>
      </c>
      <c r="B966" s="53"/>
      <c r="C966" s="51"/>
      <c r="D966" s="51" t="s">
        <v>2493</v>
      </c>
      <c r="E966" s="51"/>
      <c r="F966" s="51"/>
      <c r="G966" s="51"/>
      <c r="H966" s="51"/>
      <c r="I966" s="51"/>
      <c r="J966" s="51"/>
      <c r="K966" s="51" t="s">
        <v>2494</v>
      </c>
      <c r="L966" s="51"/>
      <c r="M966" s="51"/>
      <c r="N966" s="51"/>
      <c r="O966" s="51"/>
      <c r="P966" s="51"/>
      <c r="Q966" s="51"/>
      <c r="R966" s="51"/>
      <c r="S966" s="51"/>
      <c r="T966" s="51"/>
      <c r="U966" s="51"/>
      <c r="V966" s="51"/>
      <c r="W966" s="51"/>
      <c r="X966" s="51"/>
      <c r="Y966" s="51"/>
      <c r="Z966" s="51"/>
      <c r="AA966" s="51"/>
    </row>
    <row r="967" spans="1:27" ht="24">
      <c r="A967" s="53" t="s">
        <v>757</v>
      </c>
      <c r="B967" s="53"/>
      <c r="C967" s="51"/>
      <c r="D967" s="51" t="s">
        <v>2495</v>
      </c>
      <c r="E967" s="51"/>
      <c r="F967" s="51"/>
      <c r="G967" s="51"/>
      <c r="H967" s="51"/>
      <c r="I967" s="51"/>
      <c r="J967" s="51"/>
      <c r="K967" s="51" t="s">
        <v>2496</v>
      </c>
      <c r="L967" s="51"/>
      <c r="M967" s="51"/>
      <c r="N967" s="51"/>
      <c r="O967" s="51"/>
      <c r="P967" s="51"/>
      <c r="Q967" s="51"/>
      <c r="R967" s="51"/>
      <c r="S967" s="51"/>
      <c r="T967" s="51"/>
      <c r="U967" s="51"/>
      <c r="V967" s="51"/>
      <c r="W967" s="51"/>
      <c r="X967" s="51"/>
      <c r="Y967" s="51"/>
      <c r="Z967" s="51"/>
      <c r="AA967" s="51"/>
    </row>
    <row r="968" spans="1:27" ht="24">
      <c r="A968" s="53" t="s">
        <v>112</v>
      </c>
      <c r="B968" s="53"/>
      <c r="C968" s="51"/>
      <c r="D968" s="51" t="s">
        <v>2497</v>
      </c>
      <c r="E968" s="51"/>
      <c r="F968" s="51"/>
      <c r="G968" s="51"/>
      <c r="H968" s="51"/>
      <c r="I968" s="51"/>
      <c r="J968" s="51"/>
      <c r="K968" s="51" t="s">
        <v>2498</v>
      </c>
      <c r="L968" s="51"/>
      <c r="M968" s="51"/>
      <c r="N968" s="51"/>
      <c r="O968" s="51"/>
      <c r="P968" s="51"/>
      <c r="Q968" s="51"/>
      <c r="R968" s="51"/>
      <c r="S968" s="51"/>
      <c r="T968" s="51"/>
      <c r="U968" s="51"/>
      <c r="V968" s="51"/>
      <c r="W968" s="51"/>
      <c r="X968" s="51"/>
      <c r="Y968" s="51"/>
      <c r="Z968" s="51"/>
      <c r="AA968" s="51"/>
    </row>
    <row r="969" spans="1:27" ht="24">
      <c r="A969" s="53" t="s">
        <v>112</v>
      </c>
      <c r="B969" s="53"/>
      <c r="C969" s="51"/>
      <c r="D969" s="51" t="s">
        <v>2500</v>
      </c>
      <c r="E969" s="51"/>
      <c r="F969" s="51"/>
      <c r="G969" s="51"/>
      <c r="H969" s="51"/>
      <c r="I969" s="51"/>
      <c r="J969" s="51"/>
      <c r="K969" s="51" t="s">
        <v>2502</v>
      </c>
      <c r="L969" s="51"/>
      <c r="M969" s="51"/>
      <c r="N969" s="51"/>
      <c r="O969" s="51"/>
      <c r="P969" s="51"/>
      <c r="Q969" s="51"/>
      <c r="R969" s="51"/>
      <c r="S969" s="51"/>
      <c r="T969" s="51"/>
      <c r="U969" s="51"/>
      <c r="V969" s="51"/>
      <c r="W969" s="51"/>
      <c r="X969" s="51"/>
      <c r="Y969" s="51"/>
      <c r="Z969" s="51"/>
      <c r="AA969" s="51"/>
    </row>
    <row r="970" spans="1:27" ht="47">
      <c r="A970" s="53" t="s">
        <v>403</v>
      </c>
      <c r="B970" s="53"/>
      <c r="C970" s="51"/>
      <c r="D970" s="51" t="s">
        <v>2503</v>
      </c>
      <c r="E970" s="51"/>
      <c r="F970" s="51"/>
      <c r="G970" s="51"/>
      <c r="H970" s="51"/>
      <c r="I970" s="51"/>
      <c r="J970" s="51"/>
      <c r="K970" s="51" t="s">
        <v>2504</v>
      </c>
      <c r="L970" s="51"/>
      <c r="M970" s="51"/>
      <c r="N970" s="51"/>
      <c r="O970" s="51"/>
      <c r="P970" s="51"/>
      <c r="Q970" s="51"/>
      <c r="R970" s="51"/>
      <c r="S970" s="51"/>
      <c r="T970" s="51"/>
      <c r="U970" s="51"/>
      <c r="V970" s="51"/>
      <c r="W970" s="51"/>
      <c r="X970" s="51"/>
      <c r="Y970" s="51"/>
      <c r="Z970" s="51"/>
      <c r="AA970" s="51"/>
    </row>
    <row r="971" spans="1:27" ht="24">
      <c r="A971" s="53" t="s">
        <v>1346</v>
      </c>
      <c r="B971" s="53"/>
      <c r="C971" s="51"/>
      <c r="D971" s="51" t="s">
        <v>2505</v>
      </c>
      <c r="E971" s="51"/>
      <c r="F971" s="51"/>
      <c r="G971" s="51"/>
      <c r="H971" s="51"/>
      <c r="I971" s="51"/>
      <c r="J971" s="51"/>
      <c r="K971" s="51" t="s">
        <v>2506</v>
      </c>
      <c r="L971" s="51"/>
      <c r="M971" s="51"/>
      <c r="N971" s="51"/>
      <c r="O971" s="51"/>
      <c r="P971" s="51"/>
      <c r="Q971" s="51"/>
      <c r="R971" s="51"/>
      <c r="S971" s="51"/>
      <c r="T971" s="51"/>
      <c r="U971" s="51"/>
      <c r="V971" s="51"/>
      <c r="W971" s="51"/>
      <c r="X971" s="51"/>
      <c r="Y971" s="51"/>
      <c r="Z971" s="51"/>
      <c r="AA971" s="51"/>
    </row>
    <row r="972" spans="1:27" ht="58.5">
      <c r="A972" s="53" t="s">
        <v>413</v>
      </c>
      <c r="B972" s="53"/>
      <c r="C972" s="51"/>
      <c r="D972" s="51" t="s">
        <v>2507</v>
      </c>
      <c r="E972" s="51"/>
      <c r="F972" s="51"/>
      <c r="G972" s="51"/>
      <c r="H972" s="51"/>
      <c r="I972" s="51"/>
      <c r="J972" s="51"/>
      <c r="K972" s="51" t="s">
        <v>2508</v>
      </c>
      <c r="L972" s="51"/>
      <c r="M972" s="51"/>
      <c r="N972" s="51"/>
      <c r="O972" s="51"/>
      <c r="P972" s="51"/>
      <c r="Q972" s="51"/>
      <c r="R972" s="51"/>
      <c r="S972" s="51"/>
      <c r="T972" s="51"/>
      <c r="U972" s="51"/>
      <c r="V972" s="51"/>
      <c r="W972" s="51"/>
      <c r="X972" s="51"/>
      <c r="Y972" s="51"/>
      <c r="Z972" s="51"/>
      <c r="AA972" s="51"/>
    </row>
    <row r="973" spans="1:27" ht="70">
      <c r="A973" s="53" t="s">
        <v>180</v>
      </c>
      <c r="B973" s="53"/>
      <c r="C973" s="51"/>
      <c r="D973" s="51" t="s">
        <v>2509</v>
      </c>
      <c r="E973" s="51"/>
      <c r="F973" s="51"/>
      <c r="G973" s="51"/>
      <c r="H973" s="51"/>
      <c r="I973" s="51"/>
      <c r="J973" s="51"/>
      <c r="K973" s="51" t="s">
        <v>2510</v>
      </c>
      <c r="L973" s="51"/>
      <c r="M973" s="51"/>
      <c r="N973" s="51"/>
      <c r="O973" s="51"/>
      <c r="P973" s="51"/>
      <c r="Q973" s="51"/>
      <c r="R973" s="51"/>
      <c r="S973" s="51"/>
      <c r="T973" s="51"/>
      <c r="U973" s="51"/>
      <c r="V973" s="51"/>
      <c r="W973" s="51"/>
      <c r="X973" s="51"/>
      <c r="Y973" s="51"/>
      <c r="Z973" s="51"/>
      <c r="AA973" s="51"/>
    </row>
    <row r="974" spans="1:27" ht="58.5">
      <c r="A974" s="53" t="s">
        <v>180</v>
      </c>
      <c r="B974" s="53"/>
      <c r="C974" s="51"/>
      <c r="D974" s="51" t="s">
        <v>2511</v>
      </c>
      <c r="E974" s="51"/>
      <c r="F974" s="51"/>
      <c r="G974" s="51"/>
      <c r="H974" s="51"/>
      <c r="I974" s="51"/>
      <c r="J974" s="51"/>
      <c r="K974" s="51" t="s">
        <v>2512</v>
      </c>
      <c r="L974" s="51"/>
      <c r="M974" s="51"/>
      <c r="N974" s="51"/>
      <c r="O974" s="51"/>
      <c r="P974" s="51"/>
      <c r="Q974" s="51"/>
      <c r="R974" s="51"/>
      <c r="S974" s="51"/>
      <c r="T974" s="51"/>
      <c r="U974" s="51"/>
      <c r="V974" s="51"/>
      <c r="W974" s="51"/>
      <c r="X974" s="51"/>
      <c r="Y974" s="51"/>
      <c r="Z974" s="51"/>
      <c r="AA974" s="51"/>
    </row>
    <row r="975" spans="1:27" ht="24">
      <c r="A975" s="53" t="s">
        <v>1381</v>
      </c>
      <c r="B975" s="53"/>
      <c r="C975" s="51"/>
      <c r="D975" s="51" t="s">
        <v>2513</v>
      </c>
      <c r="E975" s="51"/>
      <c r="F975" s="51"/>
      <c r="G975" s="51"/>
      <c r="H975" s="51"/>
      <c r="I975" s="51"/>
      <c r="J975" s="51"/>
      <c r="K975" s="51" t="s">
        <v>2514</v>
      </c>
      <c r="L975" s="51"/>
      <c r="M975" s="51"/>
      <c r="N975" s="51"/>
      <c r="O975" s="51"/>
      <c r="P975" s="51"/>
      <c r="Q975" s="51"/>
      <c r="R975" s="51"/>
      <c r="S975" s="51"/>
      <c r="T975" s="51"/>
      <c r="U975" s="51"/>
      <c r="V975" s="51"/>
      <c r="W975" s="51"/>
      <c r="X975" s="51"/>
      <c r="Y975" s="51"/>
      <c r="Z975" s="51"/>
      <c r="AA975" s="51"/>
    </row>
    <row r="976" spans="1:27" ht="24">
      <c r="A976" s="53" t="s">
        <v>117</v>
      </c>
      <c r="B976" s="53"/>
      <c r="C976" s="51"/>
      <c r="D976" s="51" t="s">
        <v>2515</v>
      </c>
      <c r="E976" s="51"/>
      <c r="F976" s="51"/>
      <c r="G976" s="51"/>
      <c r="H976" s="51"/>
      <c r="I976" s="51"/>
      <c r="J976" s="51"/>
      <c r="K976" s="51" t="s">
        <v>2516</v>
      </c>
      <c r="L976" s="51"/>
      <c r="M976" s="51"/>
      <c r="N976" s="51"/>
      <c r="O976" s="51"/>
      <c r="P976" s="51"/>
      <c r="Q976" s="51"/>
      <c r="R976" s="51"/>
      <c r="S976" s="51"/>
      <c r="T976" s="51"/>
      <c r="U976" s="51"/>
      <c r="V976" s="51"/>
      <c r="W976" s="51"/>
      <c r="X976" s="51"/>
      <c r="Y976" s="51"/>
      <c r="Z976" s="51"/>
      <c r="AA976" s="51"/>
    </row>
    <row r="977" spans="1:27" ht="35.5">
      <c r="A977" s="53" t="s">
        <v>1253</v>
      </c>
      <c r="B977" s="53"/>
      <c r="C977" s="51"/>
      <c r="D977" s="51" t="s">
        <v>2518</v>
      </c>
      <c r="E977" s="51"/>
      <c r="F977" s="51"/>
      <c r="G977" s="51"/>
      <c r="H977" s="51"/>
      <c r="I977" s="51"/>
      <c r="J977" s="51"/>
      <c r="K977" s="51" t="s">
        <v>2519</v>
      </c>
      <c r="L977" s="51"/>
      <c r="M977" s="51"/>
      <c r="N977" s="51"/>
      <c r="O977" s="51"/>
      <c r="P977" s="51"/>
      <c r="Q977" s="51"/>
      <c r="R977" s="51"/>
      <c r="S977" s="51"/>
      <c r="T977" s="51"/>
      <c r="U977" s="51"/>
      <c r="V977" s="51"/>
      <c r="W977" s="51"/>
      <c r="X977" s="51"/>
      <c r="Y977" s="51"/>
      <c r="Z977" s="51"/>
      <c r="AA977" s="51"/>
    </row>
    <row r="978" spans="1:27" ht="47">
      <c r="A978" s="53" t="s">
        <v>1179</v>
      </c>
      <c r="B978" s="53"/>
      <c r="C978" s="51"/>
      <c r="D978" s="51" t="s">
        <v>2520</v>
      </c>
      <c r="E978" s="51"/>
      <c r="F978" s="51"/>
      <c r="G978" s="51"/>
      <c r="H978" s="51"/>
      <c r="I978" s="51"/>
      <c r="J978" s="51"/>
      <c r="K978" s="51" t="s">
        <v>2521</v>
      </c>
      <c r="L978" s="51"/>
      <c r="M978" s="51"/>
      <c r="N978" s="51"/>
      <c r="O978" s="51"/>
      <c r="P978" s="51"/>
      <c r="Q978" s="51"/>
      <c r="R978" s="51"/>
      <c r="S978" s="51"/>
      <c r="T978" s="51"/>
      <c r="U978" s="51"/>
      <c r="V978" s="51"/>
      <c r="W978" s="51"/>
      <c r="X978" s="51"/>
      <c r="Y978" s="51"/>
      <c r="Z978" s="51"/>
      <c r="AA978" s="51"/>
    </row>
    <row r="979" spans="1:27" ht="58.5">
      <c r="A979" s="53" t="s">
        <v>1092</v>
      </c>
      <c r="B979" s="53"/>
      <c r="C979" s="51"/>
      <c r="D979" s="51" t="s">
        <v>2522</v>
      </c>
      <c r="E979" s="51"/>
      <c r="F979" s="51"/>
      <c r="G979" s="51"/>
      <c r="H979" s="51"/>
      <c r="I979" s="51"/>
      <c r="J979" s="51"/>
      <c r="K979" s="51" t="s">
        <v>2523</v>
      </c>
      <c r="L979" s="51"/>
      <c r="M979" s="51"/>
      <c r="N979" s="51"/>
      <c r="O979" s="51"/>
      <c r="P979" s="51"/>
      <c r="Q979" s="51"/>
      <c r="R979" s="51"/>
      <c r="S979" s="51"/>
      <c r="T979" s="51"/>
      <c r="U979" s="51"/>
      <c r="V979" s="51"/>
      <c r="W979" s="51"/>
      <c r="X979" s="51"/>
      <c r="Y979" s="51"/>
      <c r="Z979" s="51"/>
      <c r="AA979" s="51"/>
    </row>
    <row r="980" spans="1:27" ht="35.5">
      <c r="A980" s="53" t="s">
        <v>2052</v>
      </c>
      <c r="B980" s="53"/>
      <c r="C980" s="51"/>
      <c r="D980" s="51" t="s">
        <v>2524</v>
      </c>
      <c r="E980" s="51"/>
      <c r="F980" s="51"/>
      <c r="G980" s="51"/>
      <c r="H980" s="51"/>
      <c r="I980" s="51"/>
      <c r="J980" s="51"/>
      <c r="K980" s="51" t="s">
        <v>2525</v>
      </c>
      <c r="L980" s="51"/>
      <c r="M980" s="51"/>
      <c r="N980" s="51"/>
      <c r="O980" s="51"/>
      <c r="P980" s="51"/>
      <c r="Q980" s="51"/>
      <c r="R980" s="51"/>
      <c r="S980" s="51"/>
      <c r="T980" s="51"/>
      <c r="U980" s="51"/>
      <c r="V980" s="51"/>
      <c r="W980" s="51"/>
      <c r="X980" s="51"/>
      <c r="Y980" s="51"/>
      <c r="Z980" s="51"/>
      <c r="AA980" s="51"/>
    </row>
    <row r="981" spans="1:27" ht="70">
      <c r="A981" s="53" t="s">
        <v>1860</v>
      </c>
      <c r="B981" s="53"/>
      <c r="C981" s="51"/>
      <c r="D981" s="51" t="s">
        <v>2526</v>
      </c>
      <c r="E981" s="51"/>
      <c r="F981" s="51"/>
      <c r="G981" s="51"/>
      <c r="H981" s="51"/>
      <c r="I981" s="51"/>
      <c r="J981" s="51"/>
      <c r="K981" s="51" t="s">
        <v>2527</v>
      </c>
      <c r="L981" s="51"/>
      <c r="M981" s="51"/>
      <c r="N981" s="51"/>
      <c r="O981" s="51"/>
      <c r="P981" s="51"/>
      <c r="Q981" s="51"/>
      <c r="R981" s="51"/>
      <c r="S981" s="51"/>
      <c r="T981" s="51"/>
      <c r="U981" s="51"/>
      <c r="V981" s="51"/>
      <c r="W981" s="51"/>
      <c r="X981" s="51"/>
      <c r="Y981" s="51"/>
      <c r="Z981" s="51"/>
      <c r="AA981" s="51"/>
    </row>
    <row r="982" spans="1:27" ht="35.5">
      <c r="A982" s="53" t="s">
        <v>249</v>
      </c>
      <c r="B982" s="53"/>
      <c r="C982" s="51"/>
      <c r="D982" s="51" t="s">
        <v>2528</v>
      </c>
      <c r="E982" s="51"/>
      <c r="F982" s="51"/>
      <c r="G982" s="51"/>
      <c r="H982" s="51"/>
      <c r="I982" s="51"/>
      <c r="J982" s="51"/>
      <c r="K982" s="51" t="s">
        <v>2529</v>
      </c>
      <c r="L982" s="51"/>
      <c r="M982" s="51"/>
      <c r="N982" s="51"/>
      <c r="O982" s="51"/>
      <c r="P982" s="51"/>
      <c r="Q982" s="51"/>
      <c r="R982" s="51"/>
      <c r="S982" s="51"/>
      <c r="T982" s="51"/>
      <c r="U982" s="51"/>
      <c r="V982" s="51"/>
      <c r="W982" s="51"/>
      <c r="X982" s="51"/>
      <c r="Y982" s="51"/>
      <c r="Z982" s="51"/>
      <c r="AA982" s="51"/>
    </row>
    <row r="983" spans="1:27" ht="47">
      <c r="A983" s="53" t="s">
        <v>2246</v>
      </c>
      <c r="B983" s="53"/>
      <c r="C983" s="51"/>
      <c r="D983" s="51" t="s">
        <v>2530</v>
      </c>
      <c r="E983" s="51"/>
      <c r="F983" s="51"/>
      <c r="G983" s="51"/>
      <c r="H983" s="51"/>
      <c r="I983" s="51"/>
      <c r="J983" s="51"/>
      <c r="K983" s="51" t="s">
        <v>2531</v>
      </c>
      <c r="L983" s="51"/>
      <c r="M983" s="51"/>
      <c r="N983" s="51"/>
      <c r="O983" s="51"/>
      <c r="P983" s="51"/>
      <c r="Q983" s="51"/>
      <c r="R983" s="51"/>
      <c r="S983" s="51"/>
      <c r="T983" s="51"/>
      <c r="U983" s="51"/>
      <c r="V983" s="51"/>
      <c r="W983" s="51"/>
      <c r="X983" s="51"/>
      <c r="Y983" s="51"/>
      <c r="Z983" s="51"/>
      <c r="AA983" s="51"/>
    </row>
    <row r="984" spans="1:27" ht="58.5">
      <c r="A984" s="53" t="s">
        <v>2246</v>
      </c>
      <c r="B984" s="53"/>
      <c r="C984" s="51"/>
      <c r="D984" s="51" t="s">
        <v>2532</v>
      </c>
      <c r="E984" s="51"/>
      <c r="F984" s="51"/>
      <c r="G984" s="51"/>
      <c r="H984" s="51"/>
      <c r="I984" s="51"/>
      <c r="J984" s="51"/>
      <c r="K984" s="51" t="s">
        <v>2533</v>
      </c>
      <c r="L984" s="51"/>
      <c r="M984" s="51"/>
      <c r="N984" s="51"/>
      <c r="O984" s="51"/>
      <c r="P984" s="51"/>
      <c r="Q984" s="51"/>
      <c r="R984" s="51"/>
      <c r="S984" s="51"/>
      <c r="T984" s="51"/>
      <c r="U984" s="51"/>
      <c r="V984" s="51"/>
      <c r="W984" s="51"/>
      <c r="X984" s="51"/>
      <c r="Y984" s="51"/>
      <c r="Z984" s="51"/>
      <c r="AA984" s="51"/>
    </row>
    <row r="985" spans="1:27" ht="35.5">
      <c r="A985" s="53" t="s">
        <v>365</v>
      </c>
      <c r="B985" s="53"/>
      <c r="C985" s="51"/>
      <c r="D985" s="51" t="s">
        <v>2534</v>
      </c>
      <c r="E985" s="51"/>
      <c r="F985" s="51"/>
      <c r="G985" s="51"/>
      <c r="H985" s="51"/>
      <c r="I985" s="51"/>
      <c r="J985" s="51"/>
      <c r="K985" s="51" t="s">
        <v>2535</v>
      </c>
      <c r="L985" s="51"/>
      <c r="M985" s="51"/>
      <c r="N985" s="51"/>
      <c r="O985" s="51"/>
      <c r="P985" s="51"/>
      <c r="Q985" s="51"/>
      <c r="R985" s="51"/>
      <c r="S985" s="51"/>
      <c r="T985" s="51"/>
      <c r="U985" s="51"/>
      <c r="V985" s="51"/>
      <c r="W985" s="51"/>
      <c r="X985" s="51"/>
      <c r="Y985" s="51"/>
      <c r="Z985" s="51"/>
      <c r="AA985" s="51"/>
    </row>
    <row r="986" spans="1:27" ht="58.5">
      <c r="A986" s="53" t="s">
        <v>1218</v>
      </c>
      <c r="B986" s="53"/>
      <c r="C986" s="51"/>
      <c r="D986" s="51" t="s">
        <v>2536</v>
      </c>
      <c r="E986" s="51"/>
      <c r="F986" s="51"/>
      <c r="G986" s="51"/>
      <c r="H986" s="51"/>
      <c r="I986" s="51"/>
      <c r="J986" s="51"/>
      <c r="K986" s="51" t="s">
        <v>2537</v>
      </c>
      <c r="L986" s="51"/>
      <c r="M986" s="51"/>
      <c r="N986" s="51"/>
      <c r="O986" s="51"/>
      <c r="P986" s="51"/>
      <c r="Q986" s="51"/>
      <c r="R986" s="51"/>
      <c r="S986" s="51"/>
      <c r="T986" s="51"/>
      <c r="U986" s="51"/>
      <c r="V986" s="51"/>
      <c r="W986" s="51"/>
      <c r="X986" s="51"/>
      <c r="Y986" s="51"/>
      <c r="Z986" s="51"/>
      <c r="AA986" s="51"/>
    </row>
    <row r="987" spans="1:27" ht="47">
      <c r="A987" s="53" t="s">
        <v>2471</v>
      </c>
      <c r="B987" s="53"/>
      <c r="C987" s="51"/>
      <c r="D987" s="51" t="s">
        <v>2538</v>
      </c>
      <c r="E987" s="51"/>
      <c r="F987" s="51"/>
      <c r="G987" s="51"/>
      <c r="H987" s="51"/>
      <c r="I987" s="51"/>
      <c r="J987" s="51"/>
      <c r="K987" s="51" t="s">
        <v>2539</v>
      </c>
      <c r="L987" s="51"/>
      <c r="M987" s="51"/>
      <c r="N987" s="51"/>
      <c r="O987" s="51"/>
      <c r="P987" s="51"/>
      <c r="Q987" s="51"/>
      <c r="R987" s="51"/>
      <c r="S987" s="51"/>
      <c r="T987" s="51"/>
      <c r="U987" s="51"/>
      <c r="V987" s="51"/>
      <c r="W987" s="51"/>
      <c r="X987" s="51"/>
      <c r="Y987" s="51"/>
      <c r="Z987" s="51"/>
      <c r="AA987" s="51"/>
    </row>
    <row r="988" spans="1:27" ht="47">
      <c r="A988" s="53" t="s">
        <v>1941</v>
      </c>
      <c r="B988" s="53"/>
      <c r="C988" s="51"/>
      <c r="D988" s="51" t="s">
        <v>2540</v>
      </c>
      <c r="E988" s="51"/>
      <c r="F988" s="51"/>
      <c r="G988" s="51"/>
      <c r="H988" s="51"/>
      <c r="I988" s="51"/>
      <c r="J988" s="51"/>
      <c r="K988" s="51" t="s">
        <v>2541</v>
      </c>
      <c r="L988" s="51"/>
      <c r="M988" s="51"/>
      <c r="N988" s="51"/>
      <c r="O988" s="51"/>
      <c r="P988" s="51"/>
      <c r="Q988" s="51"/>
      <c r="R988" s="51"/>
      <c r="S988" s="51"/>
      <c r="T988" s="51"/>
      <c r="U988" s="51"/>
      <c r="V988" s="51"/>
      <c r="W988" s="51"/>
      <c r="X988" s="51"/>
      <c r="Y988" s="51"/>
      <c r="Z988" s="51"/>
      <c r="AA988" s="51"/>
    </row>
    <row r="989" spans="1:27" ht="35.5">
      <c r="A989" s="53" t="s">
        <v>305</v>
      </c>
      <c r="B989" s="53"/>
      <c r="C989" s="51"/>
      <c r="D989" s="51" t="s">
        <v>2542</v>
      </c>
      <c r="E989" s="51"/>
      <c r="F989" s="51"/>
      <c r="G989" s="51"/>
      <c r="H989" s="51"/>
      <c r="I989" s="51"/>
      <c r="J989" s="51"/>
      <c r="K989" s="51" t="s">
        <v>2543</v>
      </c>
      <c r="L989" s="51"/>
      <c r="M989" s="51"/>
      <c r="N989" s="51"/>
      <c r="O989" s="51"/>
      <c r="P989" s="51"/>
      <c r="Q989" s="51"/>
      <c r="R989" s="51"/>
      <c r="S989" s="51"/>
      <c r="T989" s="51"/>
      <c r="U989" s="51"/>
      <c r="V989" s="51"/>
      <c r="W989" s="51"/>
      <c r="X989" s="51"/>
      <c r="Y989" s="51"/>
      <c r="Z989" s="51"/>
      <c r="AA989" s="51"/>
    </row>
    <row r="990" spans="1:27" ht="35.5">
      <c r="A990" s="53" t="s">
        <v>1961</v>
      </c>
      <c r="B990" s="53"/>
      <c r="C990" s="51"/>
      <c r="D990" s="51" t="s">
        <v>2544</v>
      </c>
      <c r="E990" s="51"/>
      <c r="F990" s="51"/>
      <c r="G990" s="51"/>
      <c r="H990" s="51"/>
      <c r="I990" s="51"/>
      <c r="J990" s="51"/>
      <c r="K990" s="51" t="s">
        <v>2545</v>
      </c>
      <c r="L990" s="51"/>
      <c r="M990" s="51"/>
      <c r="N990" s="51"/>
      <c r="O990" s="51"/>
      <c r="P990" s="51"/>
      <c r="Q990" s="51"/>
      <c r="R990" s="51"/>
      <c r="S990" s="51"/>
      <c r="T990" s="51"/>
      <c r="U990" s="51"/>
      <c r="V990" s="51"/>
      <c r="W990" s="51"/>
      <c r="X990" s="51"/>
      <c r="Y990" s="51"/>
      <c r="Z990" s="51"/>
      <c r="AA990" s="51"/>
    </row>
    <row r="991" spans="1:27" ht="24">
      <c r="A991" s="53" t="s">
        <v>2126</v>
      </c>
      <c r="B991" s="53"/>
      <c r="C991" s="51"/>
      <c r="D991" s="51" t="s">
        <v>2546</v>
      </c>
      <c r="E991" s="51"/>
      <c r="F991" s="51"/>
      <c r="G991" s="51"/>
      <c r="H991" s="51"/>
      <c r="I991" s="51"/>
      <c r="J991" s="51"/>
      <c r="K991" s="51" t="s">
        <v>2547</v>
      </c>
      <c r="L991" s="51"/>
      <c r="M991" s="51"/>
      <c r="N991" s="51"/>
      <c r="O991" s="51"/>
      <c r="P991" s="51"/>
      <c r="Q991" s="51"/>
      <c r="R991" s="51"/>
      <c r="S991" s="51"/>
      <c r="T991" s="51"/>
      <c r="U991" s="51"/>
      <c r="V991" s="51"/>
      <c r="W991" s="51"/>
      <c r="X991" s="51"/>
      <c r="Y991" s="51"/>
      <c r="Z991" s="51"/>
      <c r="AA991" s="51"/>
    </row>
    <row r="992" spans="1:27" ht="35.5">
      <c r="A992" s="53" t="s">
        <v>305</v>
      </c>
      <c r="B992" s="53"/>
      <c r="C992" s="51"/>
      <c r="D992" s="51" t="s">
        <v>2548</v>
      </c>
      <c r="E992" s="51"/>
      <c r="F992" s="51"/>
      <c r="G992" s="51"/>
      <c r="H992" s="51"/>
      <c r="I992" s="51"/>
      <c r="J992" s="51"/>
      <c r="K992" s="51" t="s">
        <v>2549</v>
      </c>
      <c r="L992" s="51"/>
      <c r="M992" s="51"/>
      <c r="N992" s="51"/>
      <c r="O992" s="51"/>
      <c r="P992" s="51"/>
      <c r="Q992" s="51"/>
      <c r="R992" s="51"/>
      <c r="S992" s="51"/>
      <c r="T992" s="51"/>
      <c r="U992" s="51"/>
      <c r="V992" s="51"/>
      <c r="W992" s="51"/>
      <c r="X992" s="51"/>
      <c r="Y992" s="51"/>
      <c r="Z992" s="51"/>
      <c r="AA992" s="51"/>
    </row>
    <row r="993" spans="1:27" ht="24">
      <c r="A993" s="53" t="s">
        <v>2173</v>
      </c>
      <c r="B993" s="53"/>
      <c r="C993" s="51"/>
      <c r="D993" s="51" t="s">
        <v>2550</v>
      </c>
      <c r="E993" s="51"/>
      <c r="F993" s="51"/>
      <c r="G993" s="51"/>
      <c r="H993" s="51"/>
      <c r="I993" s="51"/>
      <c r="J993" s="51"/>
      <c r="K993" s="51" t="s">
        <v>2551</v>
      </c>
      <c r="L993" s="51"/>
      <c r="M993" s="51"/>
      <c r="N993" s="51"/>
      <c r="O993" s="51"/>
      <c r="P993" s="51"/>
      <c r="Q993" s="51"/>
      <c r="R993" s="51"/>
      <c r="S993" s="51"/>
      <c r="T993" s="51"/>
      <c r="U993" s="51"/>
      <c r="V993" s="51"/>
      <c r="W993" s="51"/>
      <c r="X993" s="51"/>
      <c r="Y993" s="51"/>
      <c r="Z993" s="51"/>
      <c r="AA993" s="51"/>
    </row>
    <row r="994" spans="1:27" ht="14.5">
      <c r="A994" s="53" t="s">
        <v>305</v>
      </c>
      <c r="B994" s="53"/>
      <c r="C994" s="51"/>
      <c r="D994" s="51" t="s">
        <v>2552</v>
      </c>
      <c r="E994" s="51"/>
      <c r="F994" s="51"/>
      <c r="G994" s="51"/>
      <c r="H994" s="51"/>
      <c r="I994" s="51"/>
      <c r="J994" s="51"/>
      <c r="K994" s="51" t="s">
        <v>2553</v>
      </c>
      <c r="L994" s="51"/>
      <c r="M994" s="51"/>
      <c r="N994" s="51"/>
      <c r="O994" s="51"/>
      <c r="P994" s="51"/>
      <c r="Q994" s="51"/>
      <c r="R994" s="51"/>
      <c r="S994" s="51"/>
      <c r="T994" s="51"/>
      <c r="U994" s="51"/>
      <c r="V994" s="51"/>
      <c r="W994" s="51"/>
      <c r="X994" s="51"/>
      <c r="Y994" s="51"/>
      <c r="Z994" s="51"/>
      <c r="AA994" s="51"/>
    </row>
    <row r="995" spans="1:27" ht="35.5">
      <c r="A995" s="53" t="s">
        <v>175</v>
      </c>
      <c r="B995" s="53"/>
      <c r="C995" s="51"/>
      <c r="D995" s="51" t="s">
        <v>2554</v>
      </c>
      <c r="E995" s="51"/>
      <c r="F995" s="51"/>
      <c r="G995" s="51"/>
      <c r="H995" s="51"/>
      <c r="I995" s="51"/>
      <c r="J995" s="51"/>
      <c r="K995" s="51" t="s">
        <v>2555</v>
      </c>
      <c r="L995" s="51"/>
      <c r="M995" s="51"/>
      <c r="N995" s="51"/>
      <c r="O995" s="51"/>
      <c r="P995" s="51"/>
      <c r="Q995" s="51"/>
      <c r="R995" s="51"/>
      <c r="S995" s="51"/>
      <c r="T995" s="51"/>
      <c r="U995" s="51"/>
      <c r="V995" s="51"/>
      <c r="W995" s="51"/>
      <c r="X995" s="51"/>
      <c r="Y995" s="51"/>
      <c r="Z995" s="51"/>
      <c r="AA995" s="51"/>
    </row>
    <row r="996" spans="1:27" ht="47">
      <c r="A996" s="53" t="s">
        <v>305</v>
      </c>
      <c r="B996" s="53"/>
      <c r="C996" s="51"/>
      <c r="D996" s="51" t="s">
        <v>2557</v>
      </c>
      <c r="E996" s="51"/>
      <c r="F996" s="51"/>
      <c r="G996" s="51"/>
      <c r="H996" s="51"/>
      <c r="I996" s="51"/>
      <c r="J996" s="51"/>
      <c r="K996" s="51" t="s">
        <v>2558</v>
      </c>
      <c r="L996" s="51"/>
      <c r="M996" s="51"/>
      <c r="N996" s="51"/>
      <c r="O996" s="51"/>
      <c r="P996" s="51"/>
      <c r="Q996" s="51"/>
      <c r="R996" s="51"/>
      <c r="S996" s="51"/>
      <c r="T996" s="51"/>
      <c r="U996" s="51"/>
      <c r="V996" s="51"/>
      <c r="W996" s="51"/>
      <c r="X996" s="51"/>
      <c r="Y996" s="51"/>
      <c r="Z996" s="51"/>
      <c r="AA996" s="51"/>
    </row>
    <row r="997" spans="1:27" ht="70">
      <c r="A997" s="53" t="s">
        <v>305</v>
      </c>
      <c r="B997" s="53"/>
      <c r="C997" s="51"/>
      <c r="D997" s="51" t="s">
        <v>2559</v>
      </c>
      <c r="E997" s="51"/>
      <c r="F997" s="51"/>
      <c r="G997" s="51"/>
      <c r="H997" s="51"/>
      <c r="I997" s="51"/>
      <c r="J997" s="51"/>
      <c r="K997" s="51" t="s">
        <v>2560</v>
      </c>
      <c r="L997" s="51"/>
      <c r="M997" s="51"/>
      <c r="N997" s="51"/>
      <c r="O997" s="51"/>
      <c r="P997" s="51"/>
      <c r="Q997" s="51"/>
      <c r="R997" s="51"/>
      <c r="S997" s="51"/>
      <c r="T997" s="51"/>
      <c r="U997" s="51"/>
      <c r="V997" s="51"/>
      <c r="W997" s="51"/>
      <c r="X997" s="51"/>
      <c r="Y997" s="51"/>
      <c r="Z997" s="51"/>
      <c r="AA997" s="51"/>
    </row>
    <row r="998" spans="1:27" ht="14.5">
      <c r="A998" s="53" t="s">
        <v>305</v>
      </c>
      <c r="B998" s="53"/>
      <c r="C998" s="51"/>
      <c r="D998" s="51" t="s">
        <v>2561</v>
      </c>
      <c r="E998" s="51"/>
      <c r="F998" s="51"/>
      <c r="G998" s="51"/>
      <c r="H998" s="51"/>
      <c r="I998" s="51"/>
      <c r="J998" s="51"/>
      <c r="K998" s="51" t="s">
        <v>2562</v>
      </c>
      <c r="L998" s="51"/>
      <c r="M998" s="51"/>
      <c r="N998" s="51"/>
      <c r="O998" s="51"/>
      <c r="P998" s="51"/>
      <c r="Q998" s="51"/>
      <c r="R998" s="51"/>
      <c r="S998" s="51"/>
      <c r="T998" s="51"/>
      <c r="U998" s="51"/>
      <c r="V998" s="51"/>
      <c r="W998" s="51"/>
      <c r="X998" s="51"/>
      <c r="Y998" s="51"/>
      <c r="Z998" s="51"/>
      <c r="AA998" s="51"/>
    </row>
    <row r="999" spans="1:27" ht="14.5">
      <c r="A999" s="53" t="s">
        <v>305</v>
      </c>
      <c r="B999" s="53"/>
      <c r="C999" s="51"/>
      <c r="D999" s="51" t="s">
        <v>2563</v>
      </c>
      <c r="E999" s="51"/>
      <c r="F999" s="51"/>
      <c r="G999" s="51"/>
      <c r="H999" s="51"/>
      <c r="I999" s="51"/>
      <c r="J999" s="51"/>
      <c r="K999" s="51" t="s">
        <v>2564</v>
      </c>
      <c r="L999" s="51"/>
      <c r="M999" s="51"/>
      <c r="N999" s="51"/>
      <c r="O999" s="51"/>
      <c r="P999" s="51"/>
      <c r="Q999" s="51"/>
      <c r="R999" s="51"/>
      <c r="S999" s="51"/>
      <c r="T999" s="51"/>
      <c r="U999" s="51"/>
      <c r="V999" s="51"/>
      <c r="W999" s="51"/>
      <c r="X999" s="51"/>
      <c r="Y999" s="51"/>
      <c r="Z999" s="51"/>
      <c r="AA999" s="51"/>
    </row>
    <row r="1000" spans="1:27" ht="47">
      <c r="A1000" s="53" t="s">
        <v>2565</v>
      </c>
      <c r="B1000" s="53"/>
      <c r="C1000" s="51"/>
      <c r="D1000" s="51" t="s">
        <v>2566</v>
      </c>
      <c r="E1000" s="51"/>
      <c r="F1000" s="51"/>
      <c r="G1000" s="51"/>
      <c r="H1000" s="51"/>
      <c r="I1000" s="51"/>
      <c r="J1000" s="51"/>
      <c r="K1000" s="51" t="s">
        <v>2567</v>
      </c>
      <c r="L1000" s="51"/>
      <c r="M1000" s="51"/>
      <c r="N1000" s="51"/>
      <c r="O1000" s="51"/>
      <c r="P1000" s="51"/>
      <c r="Q1000" s="51"/>
      <c r="R1000" s="51"/>
      <c r="S1000" s="51"/>
      <c r="T1000" s="51"/>
      <c r="U1000" s="51"/>
      <c r="V1000" s="51"/>
      <c r="W1000" s="51"/>
      <c r="X1000" s="51"/>
      <c r="Y1000" s="51"/>
      <c r="Z1000" s="51"/>
      <c r="AA1000" s="51"/>
    </row>
    <row r="1001" spans="1:27" ht="24">
      <c r="A1001" s="53" t="s">
        <v>305</v>
      </c>
      <c r="B1001" s="53"/>
      <c r="C1001" s="51"/>
      <c r="D1001" s="51" t="s">
        <v>2568</v>
      </c>
      <c r="E1001" s="51"/>
      <c r="F1001" s="51"/>
      <c r="G1001" s="51"/>
      <c r="H1001" s="51"/>
      <c r="I1001" s="51"/>
      <c r="J1001" s="51"/>
      <c r="K1001" s="51" t="s">
        <v>2569</v>
      </c>
      <c r="L1001" s="51"/>
      <c r="M1001" s="51"/>
      <c r="N1001" s="51"/>
      <c r="O1001" s="51"/>
      <c r="P1001" s="51"/>
      <c r="Q1001" s="51"/>
      <c r="R1001" s="51"/>
      <c r="S1001" s="51"/>
      <c r="T1001" s="51"/>
      <c r="U1001" s="51"/>
      <c r="V1001" s="51"/>
      <c r="W1001" s="51"/>
      <c r="X1001" s="51"/>
      <c r="Y1001" s="51"/>
      <c r="Z1001" s="51"/>
      <c r="AA1001" s="51"/>
    </row>
    <row r="1002" spans="1:27" ht="14.5">
      <c r="A1002" s="53" t="s">
        <v>305</v>
      </c>
      <c r="B1002" s="53"/>
      <c r="C1002" s="51"/>
      <c r="D1002" s="51" t="s">
        <v>2570</v>
      </c>
      <c r="E1002" s="51"/>
      <c r="F1002" s="51"/>
      <c r="G1002" s="51"/>
      <c r="H1002" s="51"/>
      <c r="I1002" s="51"/>
      <c r="J1002" s="51"/>
      <c r="K1002" s="51" t="s">
        <v>2571</v>
      </c>
      <c r="L1002" s="51"/>
      <c r="M1002" s="51"/>
      <c r="N1002" s="51"/>
      <c r="O1002" s="51"/>
      <c r="P1002" s="51"/>
      <c r="Q1002" s="51"/>
      <c r="R1002" s="51"/>
      <c r="S1002" s="51"/>
      <c r="T1002" s="51"/>
      <c r="U1002" s="51"/>
      <c r="V1002" s="51"/>
      <c r="W1002" s="51"/>
      <c r="X1002" s="51"/>
      <c r="Y1002" s="51"/>
      <c r="Z1002" s="51"/>
      <c r="AA1002" s="51"/>
    </row>
    <row r="1003" spans="1:27" ht="24">
      <c r="A1003" s="53" t="s">
        <v>1961</v>
      </c>
      <c r="B1003" s="53"/>
      <c r="C1003" s="51"/>
      <c r="D1003" s="51" t="s">
        <v>2572</v>
      </c>
      <c r="E1003" s="51"/>
      <c r="F1003" s="51"/>
      <c r="G1003" s="51"/>
      <c r="H1003" s="51"/>
      <c r="I1003" s="51"/>
      <c r="J1003" s="51"/>
      <c r="K1003" s="51" t="s">
        <v>2573</v>
      </c>
      <c r="L1003" s="51"/>
      <c r="M1003" s="51"/>
      <c r="N1003" s="51"/>
      <c r="O1003" s="51"/>
      <c r="P1003" s="51"/>
      <c r="Q1003" s="51"/>
      <c r="R1003" s="51"/>
      <c r="S1003" s="51"/>
      <c r="T1003" s="51"/>
      <c r="U1003" s="51"/>
      <c r="V1003" s="51"/>
      <c r="W1003" s="51"/>
      <c r="X1003" s="51"/>
      <c r="Y1003" s="51"/>
      <c r="Z1003" s="51"/>
      <c r="AA1003" s="51"/>
    </row>
    <row r="1004" spans="1:27" ht="24">
      <c r="A1004" s="53" t="s">
        <v>1961</v>
      </c>
      <c r="B1004" s="53"/>
      <c r="C1004" s="51"/>
      <c r="D1004" s="51" t="s">
        <v>2574</v>
      </c>
      <c r="E1004" s="51"/>
      <c r="F1004" s="51"/>
      <c r="G1004" s="51"/>
      <c r="H1004" s="51"/>
      <c r="I1004" s="51"/>
      <c r="J1004" s="51"/>
      <c r="K1004" s="51" t="s">
        <v>2575</v>
      </c>
      <c r="L1004" s="51"/>
      <c r="M1004" s="51"/>
      <c r="N1004" s="51"/>
      <c r="O1004" s="51"/>
      <c r="P1004" s="51"/>
      <c r="Q1004" s="51"/>
      <c r="R1004" s="51"/>
      <c r="S1004" s="51"/>
      <c r="T1004" s="51"/>
      <c r="U1004" s="51"/>
      <c r="V1004" s="51"/>
      <c r="W1004" s="51"/>
      <c r="X1004" s="51"/>
      <c r="Y1004" s="51"/>
      <c r="Z1004" s="51"/>
      <c r="AA1004" s="51"/>
    </row>
    <row r="1005" spans="1:27" ht="35.5">
      <c r="A1005" s="53" t="s">
        <v>175</v>
      </c>
      <c r="B1005" s="53"/>
      <c r="C1005" s="51"/>
      <c r="D1005" s="51" t="s">
        <v>2576</v>
      </c>
      <c r="E1005" s="51"/>
      <c r="F1005" s="51"/>
      <c r="G1005" s="51"/>
      <c r="H1005" s="51"/>
      <c r="I1005" s="51"/>
      <c r="J1005" s="51"/>
      <c r="K1005" s="51" t="s">
        <v>2577</v>
      </c>
      <c r="L1005" s="51"/>
      <c r="M1005" s="51"/>
      <c r="N1005" s="51"/>
      <c r="O1005" s="51"/>
      <c r="P1005" s="51"/>
      <c r="Q1005" s="51"/>
      <c r="R1005" s="51"/>
      <c r="S1005" s="51"/>
      <c r="T1005" s="51"/>
      <c r="U1005" s="51"/>
      <c r="V1005" s="51"/>
      <c r="W1005" s="51"/>
      <c r="X1005" s="51"/>
      <c r="Y1005" s="51"/>
      <c r="Z1005" s="51"/>
      <c r="AA1005" s="51"/>
    </row>
    <row r="1006" spans="1:27" ht="70">
      <c r="A1006" s="53" t="s">
        <v>1278</v>
      </c>
      <c r="B1006" s="53"/>
      <c r="C1006" s="51"/>
      <c r="D1006" s="51" t="s">
        <v>2578</v>
      </c>
      <c r="E1006" s="51"/>
      <c r="F1006" s="51"/>
      <c r="G1006" s="51"/>
      <c r="H1006" s="51"/>
      <c r="I1006" s="51"/>
      <c r="J1006" s="51"/>
      <c r="K1006" s="51" t="s">
        <v>2579</v>
      </c>
      <c r="L1006" s="51"/>
      <c r="M1006" s="51"/>
      <c r="N1006" s="51"/>
      <c r="O1006" s="51"/>
      <c r="P1006" s="51"/>
      <c r="Q1006" s="51"/>
      <c r="R1006" s="51"/>
      <c r="S1006" s="51"/>
      <c r="T1006" s="51"/>
      <c r="U1006" s="51"/>
      <c r="V1006" s="51"/>
      <c r="W1006" s="51"/>
      <c r="X1006" s="51"/>
      <c r="Y1006" s="51"/>
      <c r="Z1006" s="51"/>
      <c r="AA1006" s="51"/>
    </row>
    <row r="1007" spans="1:27" ht="24">
      <c r="A1007" s="53" t="s">
        <v>2052</v>
      </c>
      <c r="B1007" s="53"/>
      <c r="C1007" s="51"/>
      <c r="D1007" s="51" t="s">
        <v>2580</v>
      </c>
      <c r="E1007" s="51"/>
      <c r="F1007" s="51"/>
      <c r="G1007" s="51"/>
      <c r="H1007" s="51"/>
      <c r="I1007" s="51"/>
      <c r="J1007" s="51"/>
      <c r="K1007" s="51" t="s">
        <v>2581</v>
      </c>
      <c r="L1007" s="51"/>
      <c r="M1007" s="51"/>
      <c r="N1007" s="51"/>
      <c r="O1007" s="51"/>
      <c r="P1007" s="51"/>
      <c r="Q1007" s="51"/>
      <c r="R1007" s="51"/>
      <c r="S1007" s="51"/>
      <c r="T1007" s="51"/>
      <c r="U1007" s="51"/>
      <c r="V1007" s="51"/>
      <c r="W1007" s="51"/>
      <c r="X1007" s="51"/>
      <c r="Y1007" s="51"/>
      <c r="Z1007" s="51"/>
      <c r="AA1007" s="51"/>
    </row>
    <row r="1008" spans="1:27" ht="35.5">
      <c r="A1008" s="53" t="s">
        <v>2052</v>
      </c>
      <c r="B1008" s="53"/>
      <c r="C1008" s="51"/>
      <c r="D1008" s="51" t="s">
        <v>2582</v>
      </c>
      <c r="E1008" s="51"/>
      <c r="F1008" s="51"/>
      <c r="G1008" s="51"/>
      <c r="H1008" s="51"/>
      <c r="I1008" s="51"/>
      <c r="J1008" s="51"/>
      <c r="K1008" s="51" t="s">
        <v>2583</v>
      </c>
      <c r="L1008" s="51"/>
      <c r="M1008" s="51"/>
      <c r="N1008" s="51"/>
      <c r="O1008" s="51"/>
      <c r="P1008" s="51"/>
      <c r="Q1008" s="51"/>
      <c r="R1008" s="51"/>
      <c r="S1008" s="51"/>
      <c r="T1008" s="51"/>
      <c r="U1008" s="51"/>
      <c r="V1008" s="51"/>
      <c r="W1008" s="51"/>
      <c r="X1008" s="51"/>
      <c r="Y1008" s="51"/>
      <c r="Z1008" s="51"/>
      <c r="AA1008" s="51"/>
    </row>
    <row r="1009" spans="1:27" ht="24">
      <c r="A1009" s="53" t="s">
        <v>95</v>
      </c>
      <c r="B1009" s="53"/>
      <c r="C1009" s="51"/>
      <c r="D1009" s="51" t="s">
        <v>2584</v>
      </c>
      <c r="E1009" s="51"/>
      <c r="F1009" s="51"/>
      <c r="G1009" s="51"/>
      <c r="H1009" s="51"/>
      <c r="I1009" s="51"/>
      <c r="J1009" s="51"/>
      <c r="K1009" s="51" t="s">
        <v>2585</v>
      </c>
      <c r="L1009" s="51"/>
      <c r="M1009" s="51"/>
      <c r="N1009" s="51"/>
      <c r="O1009" s="51"/>
      <c r="P1009" s="51"/>
      <c r="Q1009" s="51"/>
      <c r="R1009" s="51"/>
      <c r="S1009" s="51"/>
      <c r="T1009" s="51"/>
      <c r="U1009" s="51"/>
      <c r="V1009" s="51"/>
      <c r="W1009" s="51"/>
      <c r="X1009" s="51"/>
      <c r="Y1009" s="51"/>
      <c r="Z1009" s="51"/>
      <c r="AA1009" s="51"/>
    </row>
    <row r="1010" spans="1:27" ht="81.5">
      <c r="A1010" s="53" t="s">
        <v>2586</v>
      </c>
      <c r="B1010" s="53"/>
      <c r="C1010" s="51"/>
      <c r="D1010" s="51" t="s">
        <v>2587</v>
      </c>
      <c r="E1010" s="51"/>
      <c r="F1010" s="51"/>
      <c r="G1010" s="51"/>
      <c r="H1010" s="51"/>
      <c r="I1010" s="51"/>
      <c r="J1010" s="51"/>
      <c r="K1010" s="51" t="s">
        <v>2588</v>
      </c>
      <c r="L1010" s="51"/>
      <c r="M1010" s="51"/>
      <c r="N1010" s="51"/>
      <c r="O1010" s="51"/>
      <c r="P1010" s="51"/>
      <c r="Q1010" s="51"/>
      <c r="R1010" s="51"/>
      <c r="S1010" s="51"/>
      <c r="T1010" s="51"/>
      <c r="U1010" s="51"/>
      <c r="V1010" s="51"/>
      <c r="W1010" s="51"/>
      <c r="X1010" s="51"/>
      <c r="Y1010" s="51"/>
      <c r="Z1010" s="51"/>
      <c r="AA1010" s="51"/>
    </row>
    <row r="1011" spans="1:27" ht="35.5">
      <c r="A1011" s="53" t="s">
        <v>413</v>
      </c>
      <c r="B1011" s="53"/>
      <c r="C1011" s="51"/>
      <c r="D1011" s="51" t="s">
        <v>2589</v>
      </c>
      <c r="E1011" s="51"/>
      <c r="F1011" s="51"/>
      <c r="G1011" s="51"/>
      <c r="H1011" s="51"/>
      <c r="I1011" s="51"/>
      <c r="J1011" s="51"/>
      <c r="K1011" s="51" t="s">
        <v>2590</v>
      </c>
      <c r="L1011" s="51"/>
      <c r="M1011" s="51"/>
      <c r="N1011" s="51"/>
      <c r="O1011" s="51"/>
      <c r="P1011" s="51"/>
      <c r="Q1011" s="51"/>
      <c r="R1011" s="51"/>
      <c r="S1011" s="51"/>
      <c r="T1011" s="51"/>
      <c r="U1011" s="51"/>
      <c r="V1011" s="51"/>
      <c r="W1011" s="51"/>
      <c r="X1011" s="51"/>
      <c r="Y1011" s="51"/>
      <c r="Z1011" s="51"/>
      <c r="AA1011" s="51"/>
    </row>
    <row r="1012" spans="1:27" ht="24">
      <c r="A1012" s="53" t="s">
        <v>2052</v>
      </c>
      <c r="B1012" s="53"/>
      <c r="C1012" s="51"/>
      <c r="D1012" s="51" t="s">
        <v>2591</v>
      </c>
      <c r="E1012" s="51"/>
      <c r="F1012" s="51"/>
      <c r="G1012" s="51"/>
      <c r="H1012" s="51"/>
      <c r="I1012" s="51"/>
      <c r="J1012" s="51"/>
      <c r="K1012" s="51" t="s">
        <v>2592</v>
      </c>
      <c r="L1012" s="51"/>
      <c r="M1012" s="51"/>
      <c r="N1012" s="51"/>
      <c r="O1012" s="51"/>
      <c r="P1012" s="51"/>
      <c r="Q1012" s="51"/>
      <c r="R1012" s="51"/>
      <c r="S1012" s="51"/>
      <c r="T1012" s="51"/>
      <c r="U1012" s="51"/>
      <c r="V1012" s="51"/>
      <c r="W1012" s="51"/>
      <c r="X1012" s="51"/>
      <c r="Y1012" s="51"/>
      <c r="Z1012" s="51"/>
      <c r="AA1012" s="51"/>
    </row>
    <row r="1013" spans="1:27" ht="35.5">
      <c r="A1013" s="53" t="s">
        <v>1144</v>
      </c>
      <c r="B1013" s="53"/>
      <c r="C1013" s="51"/>
      <c r="D1013" s="51" t="s">
        <v>2593</v>
      </c>
      <c r="E1013" s="51"/>
      <c r="F1013" s="51"/>
      <c r="G1013" s="51"/>
      <c r="H1013" s="51"/>
      <c r="I1013" s="51"/>
      <c r="J1013" s="51"/>
      <c r="K1013" s="51" t="s">
        <v>2594</v>
      </c>
      <c r="L1013" s="51"/>
      <c r="M1013" s="51"/>
      <c r="N1013" s="51"/>
      <c r="O1013" s="51"/>
      <c r="P1013" s="51"/>
      <c r="Q1013" s="51"/>
      <c r="R1013" s="51"/>
      <c r="S1013" s="51"/>
      <c r="T1013" s="51"/>
      <c r="U1013" s="51"/>
      <c r="V1013" s="51"/>
      <c r="W1013" s="51"/>
      <c r="X1013" s="51"/>
      <c r="Y1013" s="51"/>
      <c r="Z1013" s="51"/>
      <c r="AA1013" s="51"/>
    </row>
    <row r="1014" spans="1:27" ht="24">
      <c r="A1014" s="53" t="s">
        <v>1144</v>
      </c>
      <c r="B1014" s="53"/>
      <c r="C1014" s="51"/>
      <c r="D1014" s="51" t="s">
        <v>2595</v>
      </c>
      <c r="E1014" s="51"/>
      <c r="F1014" s="51"/>
      <c r="G1014" s="51"/>
      <c r="H1014" s="51"/>
      <c r="I1014" s="51"/>
      <c r="J1014" s="51"/>
      <c r="K1014" s="51" t="s">
        <v>2596</v>
      </c>
      <c r="L1014" s="51"/>
      <c r="M1014" s="51"/>
      <c r="N1014" s="51"/>
      <c r="O1014" s="51"/>
      <c r="P1014" s="51"/>
      <c r="Q1014" s="51"/>
      <c r="R1014" s="51"/>
      <c r="S1014" s="51"/>
      <c r="T1014" s="51"/>
      <c r="U1014" s="51"/>
      <c r="V1014" s="51"/>
      <c r="W1014" s="51"/>
      <c r="X1014" s="51"/>
      <c r="Y1014" s="51"/>
      <c r="Z1014" s="51"/>
      <c r="AA1014" s="51"/>
    </row>
    <row r="1015" spans="1:27" ht="35.5">
      <c r="A1015" s="53" t="s">
        <v>1278</v>
      </c>
      <c r="B1015" s="53"/>
      <c r="C1015" s="51"/>
      <c r="D1015" s="51" t="s">
        <v>2597</v>
      </c>
      <c r="E1015" s="51"/>
      <c r="F1015" s="51"/>
      <c r="G1015" s="51"/>
      <c r="H1015" s="51"/>
      <c r="I1015" s="51"/>
      <c r="J1015" s="51"/>
      <c r="K1015" s="51" t="s">
        <v>2598</v>
      </c>
      <c r="L1015" s="51"/>
      <c r="M1015" s="51"/>
      <c r="N1015" s="51"/>
      <c r="O1015" s="51"/>
      <c r="P1015" s="51"/>
      <c r="Q1015" s="51"/>
      <c r="R1015" s="51"/>
      <c r="S1015" s="51"/>
      <c r="T1015" s="51"/>
      <c r="U1015" s="51"/>
      <c r="V1015" s="51"/>
      <c r="W1015" s="51"/>
      <c r="X1015" s="51"/>
      <c r="Y1015" s="51"/>
      <c r="Z1015" s="51"/>
      <c r="AA1015" s="51"/>
    </row>
    <row r="1016" spans="1:27" ht="14.5">
      <c r="A1016" s="53" t="s">
        <v>2052</v>
      </c>
      <c r="B1016" s="53"/>
      <c r="C1016" s="51"/>
      <c r="D1016" s="51" t="s">
        <v>2599</v>
      </c>
      <c r="E1016" s="51"/>
      <c r="F1016" s="51"/>
      <c r="G1016" s="51"/>
      <c r="H1016" s="51"/>
      <c r="I1016" s="51"/>
      <c r="J1016" s="51"/>
      <c r="K1016" s="51" t="s">
        <v>2600</v>
      </c>
      <c r="L1016" s="51"/>
      <c r="M1016" s="51"/>
      <c r="N1016" s="51"/>
      <c r="O1016" s="51"/>
      <c r="P1016" s="51"/>
      <c r="Q1016" s="51"/>
      <c r="R1016" s="51"/>
      <c r="S1016" s="51"/>
      <c r="T1016" s="51"/>
      <c r="U1016" s="51"/>
      <c r="V1016" s="51"/>
      <c r="W1016" s="51"/>
      <c r="X1016" s="51"/>
      <c r="Y1016" s="51"/>
      <c r="Z1016" s="51"/>
      <c r="AA1016" s="51"/>
    </row>
    <row r="1017" spans="1:27" ht="58.5">
      <c r="A1017" s="53" t="s">
        <v>1253</v>
      </c>
      <c r="B1017" s="53"/>
      <c r="C1017" s="51"/>
      <c r="D1017" s="51" t="s">
        <v>2601</v>
      </c>
      <c r="E1017" s="51"/>
      <c r="F1017" s="51"/>
      <c r="G1017" s="51"/>
      <c r="H1017" s="51"/>
      <c r="I1017" s="51"/>
      <c r="J1017" s="51"/>
      <c r="K1017" s="51" t="s">
        <v>2602</v>
      </c>
      <c r="L1017" s="51"/>
      <c r="M1017" s="51"/>
      <c r="N1017" s="51"/>
      <c r="O1017" s="51"/>
      <c r="P1017" s="51"/>
      <c r="Q1017" s="51"/>
      <c r="R1017" s="51"/>
      <c r="S1017" s="51"/>
      <c r="T1017" s="51"/>
      <c r="U1017" s="51"/>
      <c r="V1017" s="51"/>
      <c r="W1017" s="51"/>
      <c r="X1017" s="51"/>
      <c r="Y1017" s="51"/>
      <c r="Z1017" s="51"/>
      <c r="AA1017" s="51"/>
    </row>
    <row r="1018" spans="1:27" ht="24">
      <c r="A1018" s="53" t="s">
        <v>305</v>
      </c>
      <c r="B1018" s="53"/>
      <c r="C1018" s="51"/>
      <c r="D1018" s="51" t="s">
        <v>2603</v>
      </c>
      <c r="E1018" s="51"/>
      <c r="F1018" s="51"/>
      <c r="G1018" s="51"/>
      <c r="H1018" s="51"/>
      <c r="I1018" s="51"/>
      <c r="J1018" s="51"/>
      <c r="K1018" s="51" t="s">
        <v>2604</v>
      </c>
      <c r="L1018" s="51"/>
      <c r="M1018" s="51"/>
      <c r="N1018" s="51"/>
      <c r="O1018" s="51"/>
      <c r="P1018" s="51"/>
      <c r="Q1018" s="51"/>
      <c r="R1018" s="51"/>
      <c r="S1018" s="51"/>
      <c r="T1018" s="51"/>
      <c r="U1018" s="51"/>
      <c r="V1018" s="51"/>
      <c r="W1018" s="51"/>
      <c r="X1018" s="51"/>
      <c r="Y1018" s="51"/>
      <c r="Z1018" s="51"/>
      <c r="AA1018" s="51"/>
    </row>
    <row r="1019" spans="1:27" ht="35.5">
      <c r="A1019" s="53" t="s">
        <v>1855</v>
      </c>
      <c r="B1019" s="53"/>
      <c r="C1019" s="51"/>
      <c r="D1019" s="51" t="s">
        <v>2605</v>
      </c>
      <c r="E1019" s="51"/>
      <c r="F1019" s="51"/>
      <c r="G1019" s="51"/>
      <c r="H1019" s="51"/>
      <c r="I1019" s="51"/>
      <c r="J1019" s="51"/>
      <c r="K1019" s="51" t="s">
        <v>2606</v>
      </c>
      <c r="L1019" s="51"/>
      <c r="M1019" s="51"/>
      <c r="N1019" s="51"/>
      <c r="O1019" s="51"/>
      <c r="P1019" s="51"/>
      <c r="Q1019" s="51"/>
      <c r="R1019" s="51"/>
      <c r="S1019" s="51"/>
      <c r="T1019" s="51"/>
      <c r="U1019" s="51"/>
      <c r="V1019" s="51"/>
      <c r="W1019" s="51"/>
      <c r="X1019" s="51"/>
      <c r="Y1019" s="51"/>
      <c r="Z1019" s="51"/>
      <c r="AA1019" s="51"/>
    </row>
    <row r="1020" spans="1:27" ht="14.5">
      <c r="A1020" s="53" t="s">
        <v>1381</v>
      </c>
      <c r="B1020" s="53"/>
      <c r="C1020" s="51"/>
      <c r="D1020" s="51" t="s">
        <v>2607</v>
      </c>
      <c r="E1020" s="51"/>
      <c r="F1020" s="51"/>
      <c r="G1020" s="51"/>
      <c r="H1020" s="51"/>
      <c r="I1020" s="51"/>
      <c r="J1020" s="51"/>
      <c r="K1020" s="51" t="s">
        <v>2608</v>
      </c>
      <c r="L1020" s="51"/>
      <c r="M1020" s="51"/>
      <c r="N1020" s="51"/>
      <c r="O1020" s="51"/>
      <c r="P1020" s="51"/>
      <c r="Q1020" s="51"/>
      <c r="R1020" s="51"/>
      <c r="S1020" s="51"/>
      <c r="T1020" s="51"/>
      <c r="U1020" s="51"/>
      <c r="V1020" s="51"/>
      <c r="W1020" s="51"/>
      <c r="X1020" s="51"/>
      <c r="Y1020" s="51"/>
      <c r="Z1020" s="51"/>
      <c r="AA1020" s="51"/>
    </row>
    <row r="1021" spans="1:27" ht="47">
      <c r="A1021" s="53" t="s">
        <v>1860</v>
      </c>
      <c r="B1021" s="53"/>
      <c r="C1021" s="51"/>
      <c r="D1021" s="51" t="s">
        <v>2609</v>
      </c>
      <c r="E1021" s="51"/>
      <c r="F1021" s="51"/>
      <c r="G1021" s="51"/>
      <c r="H1021" s="51"/>
      <c r="I1021" s="51"/>
      <c r="J1021" s="51"/>
      <c r="K1021" s="51" t="s">
        <v>2610</v>
      </c>
      <c r="L1021" s="51"/>
      <c r="M1021" s="51"/>
      <c r="N1021" s="51"/>
      <c r="O1021" s="51"/>
      <c r="P1021" s="51"/>
      <c r="Q1021" s="51"/>
      <c r="R1021" s="51"/>
      <c r="S1021" s="51"/>
      <c r="T1021" s="51"/>
      <c r="U1021" s="51"/>
      <c r="V1021" s="51"/>
      <c r="W1021" s="51"/>
      <c r="X1021" s="51"/>
      <c r="Y1021" s="51"/>
      <c r="Z1021" s="51"/>
      <c r="AA1021" s="51"/>
    </row>
    <row r="1022" spans="1:27" ht="47">
      <c r="A1022" s="53" t="s">
        <v>958</v>
      </c>
      <c r="B1022" s="53"/>
      <c r="C1022" s="51"/>
      <c r="D1022" s="51" t="s">
        <v>2611</v>
      </c>
      <c r="E1022" s="51"/>
      <c r="F1022" s="51"/>
      <c r="G1022" s="51"/>
      <c r="H1022" s="51"/>
      <c r="I1022" s="51"/>
      <c r="J1022" s="51"/>
      <c r="K1022" s="51" t="s">
        <v>2612</v>
      </c>
      <c r="L1022" s="51"/>
      <c r="M1022" s="51"/>
      <c r="N1022" s="51"/>
      <c r="O1022" s="51"/>
      <c r="P1022" s="51"/>
      <c r="Q1022" s="51"/>
      <c r="R1022" s="51"/>
      <c r="S1022" s="51"/>
      <c r="T1022" s="51"/>
      <c r="U1022" s="51"/>
      <c r="V1022" s="51"/>
      <c r="W1022" s="51"/>
      <c r="X1022" s="51"/>
      <c r="Y1022" s="51"/>
      <c r="Z1022" s="51"/>
      <c r="AA1022" s="51"/>
    </row>
    <row r="1023" spans="1:27" ht="139">
      <c r="A1023" s="53" t="s">
        <v>958</v>
      </c>
      <c r="B1023" s="53"/>
      <c r="C1023" s="51"/>
      <c r="D1023" s="51" t="s">
        <v>2613</v>
      </c>
      <c r="E1023" s="51"/>
      <c r="F1023" s="51"/>
      <c r="G1023" s="51"/>
      <c r="H1023" s="51"/>
      <c r="I1023" s="51"/>
      <c r="J1023" s="51"/>
      <c r="K1023" s="51" t="s">
        <v>2614</v>
      </c>
      <c r="L1023" s="51"/>
      <c r="M1023" s="51"/>
      <c r="N1023" s="51"/>
      <c r="O1023" s="51"/>
      <c r="P1023" s="51"/>
      <c r="Q1023" s="51"/>
      <c r="R1023" s="51"/>
      <c r="S1023" s="51"/>
      <c r="T1023" s="51"/>
      <c r="U1023" s="51"/>
      <c r="V1023" s="51"/>
      <c r="W1023" s="51"/>
      <c r="X1023" s="51"/>
      <c r="Y1023" s="51"/>
      <c r="Z1023" s="51"/>
      <c r="AA1023" s="51"/>
    </row>
    <row r="1024" spans="1:27" ht="58.5">
      <c r="A1024" s="53" t="s">
        <v>1278</v>
      </c>
      <c r="B1024" s="53"/>
      <c r="C1024" s="51"/>
      <c r="D1024" s="51" t="s">
        <v>2615</v>
      </c>
      <c r="E1024" s="51"/>
      <c r="F1024" s="51"/>
      <c r="G1024" s="51"/>
      <c r="H1024" s="51"/>
      <c r="I1024" s="51"/>
      <c r="J1024" s="51"/>
      <c r="K1024" s="51" t="s">
        <v>2616</v>
      </c>
      <c r="L1024" s="51"/>
      <c r="M1024" s="51"/>
      <c r="N1024" s="51"/>
      <c r="O1024" s="51"/>
      <c r="P1024" s="51"/>
      <c r="Q1024" s="51"/>
      <c r="R1024" s="51"/>
      <c r="S1024" s="51"/>
      <c r="T1024" s="51"/>
      <c r="U1024" s="51"/>
      <c r="V1024" s="51"/>
      <c r="W1024" s="51"/>
      <c r="X1024" s="51"/>
      <c r="Y1024" s="51"/>
      <c r="Z1024" s="51"/>
      <c r="AA1024" s="51"/>
    </row>
    <row r="1025" spans="1:27" ht="35.5">
      <c r="A1025" s="53" t="s">
        <v>1941</v>
      </c>
      <c r="B1025" s="53"/>
      <c r="C1025" s="51"/>
      <c r="D1025" s="51" t="s">
        <v>2617</v>
      </c>
      <c r="E1025" s="51"/>
      <c r="F1025" s="51"/>
      <c r="G1025" s="51"/>
      <c r="H1025" s="51"/>
      <c r="I1025" s="51"/>
      <c r="J1025" s="51"/>
      <c r="K1025" s="51" t="s">
        <v>2618</v>
      </c>
      <c r="L1025" s="51"/>
      <c r="M1025" s="51"/>
      <c r="N1025" s="51"/>
      <c r="O1025" s="51"/>
      <c r="P1025" s="51"/>
      <c r="Q1025" s="51"/>
      <c r="R1025" s="51"/>
      <c r="S1025" s="51"/>
      <c r="T1025" s="51"/>
      <c r="U1025" s="51"/>
      <c r="V1025" s="51"/>
      <c r="W1025" s="51"/>
      <c r="X1025" s="51"/>
      <c r="Y1025" s="51"/>
      <c r="Z1025" s="51"/>
      <c r="AA1025" s="51"/>
    </row>
    <row r="1026" spans="1:27" ht="35.5">
      <c r="A1026" s="53" t="s">
        <v>1894</v>
      </c>
      <c r="B1026" s="53"/>
      <c r="C1026" s="51"/>
      <c r="D1026" s="51" t="s">
        <v>2619</v>
      </c>
      <c r="E1026" s="51"/>
      <c r="F1026" s="51"/>
      <c r="G1026" s="51"/>
      <c r="H1026" s="51"/>
      <c r="I1026" s="51"/>
      <c r="J1026" s="51"/>
      <c r="K1026" s="51" t="s">
        <v>2620</v>
      </c>
      <c r="L1026" s="51"/>
      <c r="M1026" s="51"/>
      <c r="N1026" s="51"/>
      <c r="O1026" s="51"/>
      <c r="P1026" s="51"/>
      <c r="Q1026" s="51"/>
      <c r="R1026" s="51"/>
      <c r="S1026" s="51"/>
      <c r="T1026" s="51"/>
      <c r="U1026" s="51"/>
      <c r="V1026" s="51"/>
      <c r="W1026" s="51"/>
      <c r="X1026" s="51"/>
      <c r="Y1026" s="51"/>
      <c r="Z1026" s="51"/>
      <c r="AA1026" s="51"/>
    </row>
    <row r="1027" spans="1:27" ht="24">
      <c r="A1027" s="53" t="s">
        <v>1278</v>
      </c>
      <c r="B1027" s="53"/>
      <c r="C1027" s="51"/>
      <c r="D1027" s="51" t="s">
        <v>2621</v>
      </c>
      <c r="E1027" s="51"/>
      <c r="F1027" s="51"/>
      <c r="G1027" s="51"/>
      <c r="H1027" s="51"/>
      <c r="I1027" s="51"/>
      <c r="J1027" s="51"/>
      <c r="K1027" s="51" t="s">
        <v>2622</v>
      </c>
      <c r="L1027" s="51"/>
      <c r="M1027" s="51"/>
      <c r="N1027" s="51"/>
      <c r="O1027" s="51"/>
      <c r="P1027" s="51"/>
      <c r="Q1027" s="51"/>
      <c r="R1027" s="51"/>
      <c r="S1027" s="51"/>
      <c r="T1027" s="51"/>
      <c r="U1027" s="51"/>
      <c r="V1027" s="51"/>
      <c r="W1027" s="51"/>
      <c r="X1027" s="51"/>
      <c r="Y1027" s="51"/>
      <c r="Z1027" s="51"/>
      <c r="AA1027" s="51"/>
    </row>
    <row r="1028" spans="1:27" ht="35.5">
      <c r="A1028" s="53" t="s">
        <v>742</v>
      </c>
      <c r="B1028" s="53"/>
      <c r="C1028" s="51"/>
      <c r="D1028" s="51" t="s">
        <v>2623</v>
      </c>
      <c r="E1028" s="51"/>
      <c r="F1028" s="51"/>
      <c r="G1028" s="51"/>
      <c r="H1028" s="51"/>
      <c r="I1028" s="51"/>
      <c r="J1028" s="51"/>
      <c r="K1028" s="51" t="s">
        <v>2624</v>
      </c>
      <c r="L1028" s="51"/>
      <c r="M1028" s="51"/>
      <c r="N1028" s="51"/>
      <c r="O1028" s="51"/>
      <c r="P1028" s="51"/>
      <c r="Q1028" s="51"/>
      <c r="R1028" s="51"/>
      <c r="S1028" s="51"/>
      <c r="T1028" s="51"/>
      <c r="U1028" s="51"/>
      <c r="V1028" s="51"/>
      <c r="W1028" s="51"/>
      <c r="X1028" s="51"/>
      <c r="Y1028" s="51"/>
      <c r="Z1028" s="51"/>
      <c r="AA1028" s="51"/>
    </row>
    <row r="1029" spans="1:27" ht="104.5">
      <c r="A1029" s="53" t="s">
        <v>1346</v>
      </c>
      <c r="B1029" s="53"/>
      <c r="C1029" s="51"/>
      <c r="D1029" s="51" t="s">
        <v>2625</v>
      </c>
      <c r="E1029" s="51"/>
      <c r="F1029" s="51"/>
      <c r="G1029" s="51"/>
      <c r="H1029" s="51"/>
      <c r="I1029" s="51"/>
      <c r="J1029" s="51"/>
      <c r="K1029" s="51" t="s">
        <v>2626</v>
      </c>
      <c r="L1029" s="51"/>
      <c r="M1029" s="51"/>
      <c r="N1029" s="51"/>
      <c r="O1029" s="51"/>
      <c r="P1029" s="51"/>
      <c r="Q1029" s="51"/>
      <c r="R1029" s="51"/>
      <c r="S1029" s="51"/>
      <c r="T1029" s="51"/>
      <c r="U1029" s="51"/>
      <c r="V1029" s="51"/>
      <c r="W1029" s="51"/>
      <c r="X1029" s="51"/>
      <c r="Y1029" s="51"/>
      <c r="Z1029" s="51"/>
      <c r="AA1029" s="51"/>
    </row>
    <row r="1030" spans="1:27" ht="24">
      <c r="A1030" s="53" t="s">
        <v>184</v>
      </c>
      <c r="B1030" s="53"/>
      <c r="C1030" s="51"/>
      <c r="D1030" s="51" t="s">
        <v>2627</v>
      </c>
      <c r="E1030" s="51"/>
      <c r="F1030" s="51"/>
      <c r="G1030" s="51"/>
      <c r="H1030" s="51"/>
      <c r="I1030" s="51"/>
      <c r="J1030" s="51"/>
      <c r="K1030" s="51" t="s">
        <v>2628</v>
      </c>
      <c r="L1030" s="51"/>
      <c r="M1030" s="51"/>
      <c r="N1030" s="51"/>
      <c r="O1030" s="51"/>
      <c r="P1030" s="51"/>
      <c r="Q1030" s="51"/>
      <c r="R1030" s="51"/>
      <c r="S1030" s="51"/>
      <c r="T1030" s="51"/>
      <c r="U1030" s="51"/>
      <c r="V1030" s="51"/>
      <c r="W1030" s="51"/>
      <c r="X1030" s="51"/>
      <c r="Y1030" s="51"/>
      <c r="Z1030" s="51"/>
      <c r="AA1030" s="51"/>
    </row>
    <row r="1031" spans="1:27" ht="116">
      <c r="A1031" s="53" t="s">
        <v>2629</v>
      </c>
      <c r="B1031" s="53"/>
      <c r="C1031" s="51"/>
      <c r="D1031" s="51" t="s">
        <v>2630</v>
      </c>
      <c r="E1031" s="51"/>
      <c r="F1031" s="51"/>
      <c r="G1031" s="51"/>
      <c r="H1031" s="51"/>
      <c r="I1031" s="51"/>
      <c r="J1031" s="51"/>
      <c r="K1031" s="51" t="s">
        <v>2631</v>
      </c>
      <c r="L1031" s="51"/>
      <c r="M1031" s="51"/>
      <c r="N1031" s="51"/>
      <c r="O1031" s="51"/>
      <c r="P1031" s="51"/>
      <c r="Q1031" s="51"/>
      <c r="R1031" s="51"/>
      <c r="S1031" s="51"/>
      <c r="T1031" s="51"/>
      <c r="U1031" s="51"/>
      <c r="V1031" s="51"/>
      <c r="W1031" s="51"/>
      <c r="X1031" s="51"/>
      <c r="Y1031" s="51"/>
      <c r="Z1031" s="51"/>
      <c r="AA1031" s="51"/>
    </row>
    <row r="1032" spans="1:27" ht="58.5">
      <c r="A1032" s="53" t="s">
        <v>1381</v>
      </c>
      <c r="B1032" s="53"/>
      <c r="C1032" s="51"/>
      <c r="D1032" s="51" t="s">
        <v>2632</v>
      </c>
      <c r="E1032" s="51"/>
      <c r="F1032" s="51"/>
      <c r="G1032" s="51"/>
      <c r="H1032" s="51"/>
      <c r="I1032" s="51"/>
      <c r="J1032" s="51"/>
      <c r="K1032" s="51" t="s">
        <v>2633</v>
      </c>
      <c r="L1032" s="51"/>
      <c r="M1032" s="51"/>
      <c r="N1032" s="51"/>
      <c r="O1032" s="51"/>
      <c r="P1032" s="51"/>
      <c r="Q1032" s="51"/>
      <c r="R1032" s="51"/>
      <c r="S1032" s="51"/>
      <c r="T1032" s="51"/>
      <c r="U1032" s="51"/>
      <c r="V1032" s="51"/>
      <c r="W1032" s="51"/>
      <c r="X1032" s="51"/>
      <c r="Y1032" s="51"/>
      <c r="Z1032" s="51"/>
      <c r="AA1032" s="51"/>
    </row>
    <row r="1033" spans="1:27" ht="47">
      <c r="A1033" s="53" t="s">
        <v>1860</v>
      </c>
      <c r="B1033" s="53"/>
      <c r="C1033" s="51"/>
      <c r="D1033" s="51" t="s">
        <v>2634</v>
      </c>
      <c r="E1033" s="51"/>
      <c r="F1033" s="51"/>
      <c r="G1033" s="51"/>
      <c r="H1033" s="51"/>
      <c r="I1033" s="51"/>
      <c r="J1033" s="51"/>
      <c r="K1033" s="51" t="s">
        <v>2635</v>
      </c>
      <c r="L1033" s="51"/>
      <c r="M1033" s="51"/>
      <c r="N1033" s="51"/>
      <c r="O1033" s="51"/>
      <c r="P1033" s="51"/>
      <c r="Q1033" s="51"/>
      <c r="R1033" s="51"/>
      <c r="S1033" s="51"/>
      <c r="T1033" s="51"/>
      <c r="U1033" s="51"/>
      <c r="V1033" s="51"/>
      <c r="W1033" s="51"/>
      <c r="X1033" s="51"/>
      <c r="Y1033" s="51"/>
      <c r="Z1033" s="51"/>
      <c r="AA1033" s="51"/>
    </row>
    <row r="1034" spans="1:27" ht="70">
      <c r="A1034" s="53" t="s">
        <v>180</v>
      </c>
      <c r="B1034" s="53"/>
      <c r="C1034" s="51"/>
      <c r="D1034" s="51" t="s">
        <v>2636</v>
      </c>
      <c r="E1034" s="51"/>
      <c r="F1034" s="51"/>
      <c r="G1034" s="51"/>
      <c r="H1034" s="51"/>
      <c r="I1034" s="51"/>
      <c r="J1034" s="51"/>
      <c r="K1034" s="51" t="s">
        <v>2637</v>
      </c>
      <c r="L1034" s="51"/>
      <c r="M1034" s="51"/>
      <c r="N1034" s="51"/>
      <c r="O1034" s="51"/>
      <c r="P1034" s="51"/>
      <c r="Q1034" s="51"/>
      <c r="R1034" s="51"/>
      <c r="S1034" s="51"/>
      <c r="T1034" s="51"/>
      <c r="U1034" s="51"/>
      <c r="V1034" s="51"/>
      <c r="W1034" s="51"/>
      <c r="X1034" s="51"/>
      <c r="Y1034" s="51"/>
      <c r="Z1034" s="51"/>
      <c r="AA1034" s="51"/>
    </row>
    <row r="1035" spans="1:27" ht="81.5">
      <c r="A1035" s="53" t="s">
        <v>413</v>
      </c>
      <c r="B1035" s="53"/>
      <c r="C1035" s="51"/>
      <c r="D1035" s="51" t="s">
        <v>2638</v>
      </c>
      <c r="E1035" s="51"/>
      <c r="F1035" s="51"/>
      <c r="G1035" s="51"/>
      <c r="H1035" s="51"/>
      <c r="I1035" s="51"/>
      <c r="J1035" s="51"/>
      <c r="K1035" s="51" t="s">
        <v>2639</v>
      </c>
      <c r="L1035" s="51"/>
      <c r="M1035" s="51"/>
      <c r="N1035" s="51"/>
      <c r="O1035" s="51"/>
      <c r="P1035" s="51"/>
      <c r="Q1035" s="51"/>
      <c r="R1035" s="51"/>
      <c r="S1035" s="51"/>
      <c r="T1035" s="51"/>
      <c r="U1035" s="51"/>
      <c r="V1035" s="51"/>
      <c r="W1035" s="51"/>
      <c r="X1035" s="51"/>
      <c r="Y1035" s="51"/>
      <c r="Z1035" s="51"/>
      <c r="AA1035" s="51"/>
    </row>
    <row r="1036" spans="1:27" ht="24">
      <c r="A1036" s="53" t="s">
        <v>180</v>
      </c>
      <c r="B1036" s="53"/>
      <c r="C1036" s="51"/>
      <c r="D1036" s="51" t="s">
        <v>2640</v>
      </c>
      <c r="E1036" s="51"/>
      <c r="F1036" s="51"/>
      <c r="G1036" s="51"/>
      <c r="H1036" s="51"/>
      <c r="I1036" s="51"/>
      <c r="J1036" s="51"/>
      <c r="K1036" s="51" t="s">
        <v>2641</v>
      </c>
      <c r="L1036" s="51"/>
      <c r="M1036" s="51"/>
      <c r="N1036" s="51"/>
      <c r="O1036" s="51"/>
      <c r="P1036" s="51"/>
      <c r="Q1036" s="51"/>
      <c r="R1036" s="51"/>
      <c r="S1036" s="51"/>
      <c r="T1036" s="51"/>
      <c r="U1036" s="51"/>
      <c r="V1036" s="51"/>
      <c r="W1036" s="51"/>
      <c r="X1036" s="51"/>
      <c r="Y1036" s="51"/>
      <c r="Z1036" s="51"/>
      <c r="AA1036" s="51"/>
    </row>
    <row r="1037" spans="1:27" ht="47">
      <c r="A1037" s="53" t="s">
        <v>175</v>
      </c>
      <c r="B1037" s="53"/>
      <c r="C1037" s="51"/>
      <c r="D1037" s="51" t="s">
        <v>2642</v>
      </c>
      <c r="E1037" s="51"/>
      <c r="F1037" s="51"/>
      <c r="G1037" s="51"/>
      <c r="H1037" s="51"/>
      <c r="I1037" s="51"/>
      <c r="J1037" s="51"/>
      <c r="K1037" s="51" t="s">
        <v>2643</v>
      </c>
      <c r="L1037" s="51"/>
      <c r="M1037" s="51"/>
      <c r="N1037" s="51"/>
      <c r="O1037" s="51"/>
      <c r="P1037" s="51"/>
      <c r="Q1037" s="51"/>
      <c r="R1037" s="51"/>
      <c r="S1037" s="51"/>
      <c r="T1037" s="51"/>
      <c r="U1037" s="51"/>
      <c r="V1037" s="51"/>
      <c r="W1037" s="51"/>
      <c r="X1037" s="51"/>
      <c r="Y1037" s="51"/>
      <c r="Z1037" s="51"/>
      <c r="AA1037" s="51"/>
    </row>
    <row r="1038" spans="1:27" ht="24">
      <c r="A1038" s="53" t="s">
        <v>180</v>
      </c>
      <c r="B1038" s="53"/>
      <c r="C1038" s="51"/>
      <c r="D1038" s="51" t="s">
        <v>2644</v>
      </c>
      <c r="E1038" s="51"/>
      <c r="F1038" s="51"/>
      <c r="G1038" s="51"/>
      <c r="H1038" s="51"/>
      <c r="I1038" s="51"/>
      <c r="J1038" s="51"/>
      <c r="K1038" s="51" t="s">
        <v>2645</v>
      </c>
      <c r="L1038" s="51"/>
      <c r="M1038" s="51"/>
      <c r="N1038" s="51"/>
      <c r="O1038" s="51"/>
      <c r="P1038" s="51"/>
      <c r="Q1038" s="51"/>
      <c r="R1038" s="51"/>
      <c r="S1038" s="51"/>
      <c r="T1038" s="51"/>
      <c r="U1038" s="51"/>
      <c r="V1038" s="51"/>
      <c r="W1038" s="51"/>
      <c r="X1038" s="51"/>
      <c r="Y1038" s="51"/>
      <c r="Z1038" s="51"/>
      <c r="AA1038" s="51"/>
    </row>
    <row r="1039" spans="1:27" ht="58.5">
      <c r="A1039" s="53" t="s">
        <v>180</v>
      </c>
      <c r="B1039" s="53"/>
      <c r="C1039" s="51"/>
      <c r="D1039" s="51" t="s">
        <v>2646</v>
      </c>
      <c r="E1039" s="51"/>
      <c r="F1039" s="51"/>
      <c r="G1039" s="51"/>
      <c r="H1039" s="51"/>
      <c r="I1039" s="51"/>
      <c r="J1039" s="51"/>
      <c r="K1039" s="51" t="s">
        <v>2647</v>
      </c>
      <c r="L1039" s="51"/>
      <c r="M1039" s="51"/>
      <c r="N1039" s="51"/>
      <c r="O1039" s="51"/>
      <c r="P1039" s="51"/>
      <c r="Q1039" s="51"/>
      <c r="R1039" s="51"/>
      <c r="S1039" s="51"/>
      <c r="T1039" s="51"/>
      <c r="U1039" s="51"/>
      <c r="V1039" s="51"/>
      <c r="W1039" s="51"/>
      <c r="X1039" s="51"/>
      <c r="Y1039" s="51"/>
      <c r="Z1039" s="51"/>
      <c r="AA1039" s="51"/>
    </row>
    <row r="1040" spans="1:27" ht="35.5">
      <c r="A1040" s="53" t="s">
        <v>1144</v>
      </c>
      <c r="B1040" s="53"/>
      <c r="C1040" s="51"/>
      <c r="D1040" s="51" t="s">
        <v>2648</v>
      </c>
      <c r="E1040" s="51"/>
      <c r="F1040" s="51"/>
      <c r="G1040" s="51"/>
      <c r="H1040" s="51"/>
      <c r="I1040" s="51"/>
      <c r="J1040" s="51"/>
      <c r="K1040" s="51" t="s">
        <v>2649</v>
      </c>
      <c r="L1040" s="51"/>
      <c r="M1040" s="51"/>
      <c r="N1040" s="51"/>
      <c r="O1040" s="51"/>
      <c r="P1040" s="51"/>
      <c r="Q1040" s="51"/>
      <c r="R1040" s="51"/>
      <c r="S1040" s="51"/>
      <c r="T1040" s="51"/>
      <c r="U1040" s="51"/>
      <c r="V1040" s="51"/>
      <c r="W1040" s="51"/>
      <c r="X1040" s="51"/>
      <c r="Y1040" s="51"/>
      <c r="Z1040" s="51"/>
      <c r="AA1040" s="51"/>
    </row>
    <row r="1041" spans="1:27" ht="24">
      <c r="A1041" s="53" t="s">
        <v>2650</v>
      </c>
      <c r="B1041" s="53"/>
      <c r="C1041" s="51"/>
      <c r="D1041" s="51" t="s">
        <v>2651</v>
      </c>
      <c r="E1041" s="51"/>
      <c r="F1041" s="51"/>
      <c r="G1041" s="51"/>
      <c r="H1041" s="51"/>
      <c r="I1041" s="51"/>
      <c r="J1041" s="51"/>
      <c r="K1041" s="51" t="s">
        <v>2652</v>
      </c>
      <c r="L1041" s="51"/>
      <c r="M1041" s="51"/>
      <c r="N1041" s="51"/>
      <c r="O1041" s="51"/>
      <c r="P1041" s="51"/>
      <c r="Q1041" s="51"/>
      <c r="R1041" s="51"/>
      <c r="S1041" s="51"/>
      <c r="T1041" s="51"/>
      <c r="U1041" s="51"/>
      <c r="V1041" s="51"/>
      <c r="W1041" s="51"/>
      <c r="X1041" s="51"/>
      <c r="Y1041" s="51"/>
      <c r="Z1041" s="51"/>
      <c r="AA1041" s="51"/>
    </row>
    <row r="1042" spans="1:27" ht="24">
      <c r="A1042" s="53" t="s">
        <v>184</v>
      </c>
      <c r="B1042" s="53"/>
      <c r="C1042" s="51"/>
      <c r="D1042" s="51" t="s">
        <v>2653</v>
      </c>
      <c r="E1042" s="51"/>
      <c r="F1042" s="51"/>
      <c r="G1042" s="51"/>
      <c r="H1042" s="51"/>
      <c r="I1042" s="51"/>
      <c r="J1042" s="51"/>
      <c r="K1042" s="51" t="s">
        <v>2654</v>
      </c>
      <c r="L1042" s="51"/>
      <c r="M1042" s="51"/>
      <c r="N1042" s="51"/>
      <c r="O1042" s="51"/>
      <c r="P1042" s="51"/>
      <c r="Q1042" s="51"/>
      <c r="R1042" s="51"/>
      <c r="S1042" s="51"/>
      <c r="T1042" s="51"/>
      <c r="U1042" s="51"/>
      <c r="V1042" s="51"/>
      <c r="W1042" s="51"/>
      <c r="X1042" s="51"/>
      <c r="Y1042" s="51"/>
      <c r="Z1042" s="51"/>
      <c r="AA1042" s="51"/>
    </row>
    <row r="1043" spans="1:27" ht="14.5">
      <c r="A1043" s="53" t="s">
        <v>184</v>
      </c>
      <c r="B1043" s="53"/>
      <c r="C1043" s="51"/>
      <c r="D1043" s="51" t="s">
        <v>2655</v>
      </c>
      <c r="E1043" s="51"/>
      <c r="F1043" s="51"/>
      <c r="G1043" s="51"/>
      <c r="H1043" s="51"/>
      <c r="I1043" s="51"/>
      <c r="J1043" s="51"/>
      <c r="K1043" s="51" t="s">
        <v>2656</v>
      </c>
      <c r="L1043" s="51"/>
      <c r="M1043" s="51"/>
      <c r="N1043" s="51"/>
      <c r="O1043" s="51"/>
      <c r="P1043" s="51"/>
      <c r="Q1043" s="51"/>
      <c r="R1043" s="51"/>
      <c r="S1043" s="51"/>
      <c r="T1043" s="51"/>
      <c r="U1043" s="51"/>
      <c r="V1043" s="51"/>
      <c r="W1043" s="51"/>
      <c r="X1043" s="51"/>
      <c r="Y1043" s="51"/>
      <c r="Z1043" s="51"/>
      <c r="AA1043" s="51"/>
    </row>
    <row r="1044" spans="1:27" ht="35.5">
      <c r="A1044" s="53" t="s">
        <v>1723</v>
      </c>
      <c r="B1044" s="53"/>
      <c r="C1044" s="51"/>
      <c r="D1044" s="51" t="s">
        <v>2657</v>
      </c>
      <c r="E1044" s="51"/>
      <c r="F1044" s="51"/>
      <c r="G1044" s="51"/>
      <c r="H1044" s="51"/>
      <c r="I1044" s="51"/>
      <c r="J1044" s="51"/>
      <c r="K1044" s="51" t="s">
        <v>2658</v>
      </c>
      <c r="L1044" s="51"/>
      <c r="M1044" s="51"/>
      <c r="N1044" s="51"/>
      <c r="O1044" s="51"/>
      <c r="P1044" s="51"/>
      <c r="Q1044" s="51"/>
      <c r="R1044" s="51"/>
      <c r="S1044" s="51"/>
      <c r="T1044" s="51"/>
      <c r="U1044" s="51"/>
      <c r="V1044" s="51"/>
      <c r="W1044" s="51"/>
      <c r="X1044" s="51"/>
      <c r="Y1044" s="51"/>
      <c r="Z1044" s="51"/>
      <c r="AA1044" s="51"/>
    </row>
    <row r="1045" spans="1:27" ht="24">
      <c r="A1045" s="53" t="s">
        <v>1544</v>
      </c>
      <c r="B1045" s="53"/>
      <c r="C1045" s="51"/>
      <c r="D1045" s="51" t="s">
        <v>2659</v>
      </c>
      <c r="E1045" s="51"/>
      <c r="F1045" s="51"/>
      <c r="G1045" s="51"/>
      <c r="H1045" s="51"/>
      <c r="I1045" s="51"/>
      <c r="J1045" s="51"/>
      <c r="K1045" s="51" t="s">
        <v>2660</v>
      </c>
      <c r="L1045" s="51"/>
      <c r="M1045" s="51"/>
      <c r="N1045" s="51"/>
      <c r="O1045" s="51"/>
      <c r="P1045" s="51"/>
      <c r="Q1045" s="51"/>
      <c r="R1045" s="51"/>
      <c r="S1045" s="51"/>
      <c r="T1045" s="51"/>
      <c r="U1045" s="51"/>
      <c r="V1045" s="51"/>
      <c r="W1045" s="51"/>
      <c r="X1045" s="51"/>
      <c r="Y1045" s="51"/>
      <c r="Z1045" s="51"/>
      <c r="AA1045" s="51"/>
    </row>
    <row r="1046" spans="1:27" ht="47">
      <c r="A1046" s="53" t="s">
        <v>2093</v>
      </c>
      <c r="B1046" s="53"/>
      <c r="C1046" s="51"/>
      <c r="D1046" s="51" t="s">
        <v>2661</v>
      </c>
      <c r="E1046" s="51"/>
      <c r="F1046" s="51"/>
      <c r="G1046" s="51"/>
      <c r="H1046" s="51"/>
      <c r="I1046" s="51"/>
      <c r="J1046" s="51"/>
      <c r="K1046" s="51" t="s">
        <v>2662</v>
      </c>
      <c r="L1046" s="51"/>
      <c r="M1046" s="51"/>
      <c r="N1046" s="51"/>
      <c r="O1046" s="51"/>
      <c r="P1046" s="51"/>
      <c r="Q1046" s="51"/>
      <c r="R1046" s="51"/>
      <c r="S1046" s="51"/>
      <c r="T1046" s="51"/>
      <c r="U1046" s="51"/>
      <c r="V1046" s="51"/>
      <c r="W1046" s="51"/>
      <c r="X1046" s="51"/>
      <c r="Y1046" s="51"/>
      <c r="Z1046" s="51"/>
      <c r="AA1046" s="51"/>
    </row>
    <row r="1047" spans="1:27" ht="35.5">
      <c r="A1047" s="53" t="s">
        <v>1309</v>
      </c>
      <c r="B1047" s="53"/>
      <c r="C1047" s="51"/>
      <c r="D1047" s="51" t="s">
        <v>2663</v>
      </c>
      <c r="E1047" s="51"/>
      <c r="F1047" s="51"/>
      <c r="G1047" s="51"/>
      <c r="H1047" s="51"/>
      <c r="I1047" s="51"/>
      <c r="J1047" s="51"/>
      <c r="K1047" s="51" t="s">
        <v>2664</v>
      </c>
      <c r="L1047" s="51"/>
      <c r="M1047" s="51"/>
      <c r="N1047" s="51"/>
      <c r="O1047" s="51"/>
      <c r="P1047" s="51"/>
      <c r="Q1047" s="51"/>
      <c r="R1047" s="51"/>
      <c r="S1047" s="51"/>
      <c r="T1047" s="51"/>
      <c r="U1047" s="51"/>
      <c r="V1047" s="51"/>
      <c r="W1047" s="51"/>
      <c r="X1047" s="51"/>
      <c r="Y1047" s="51"/>
      <c r="Z1047" s="51"/>
      <c r="AA1047" s="51"/>
    </row>
    <row r="1048" spans="1:27" ht="58.5">
      <c r="A1048" s="53" t="s">
        <v>1534</v>
      </c>
      <c r="B1048" s="53"/>
      <c r="C1048" s="51"/>
      <c r="D1048" s="51" t="s">
        <v>2665</v>
      </c>
      <c r="E1048" s="51"/>
      <c r="F1048" s="51"/>
      <c r="G1048" s="51"/>
      <c r="H1048" s="51"/>
      <c r="I1048" s="51"/>
      <c r="J1048" s="51"/>
      <c r="K1048" s="51" t="s">
        <v>2666</v>
      </c>
      <c r="L1048" s="51"/>
      <c r="M1048" s="51"/>
      <c r="N1048" s="51"/>
      <c r="O1048" s="51"/>
      <c r="P1048" s="51"/>
      <c r="Q1048" s="51"/>
      <c r="R1048" s="51"/>
      <c r="S1048" s="51"/>
      <c r="T1048" s="51"/>
      <c r="U1048" s="51"/>
      <c r="V1048" s="51"/>
      <c r="W1048" s="51"/>
      <c r="X1048" s="51"/>
      <c r="Y1048" s="51"/>
      <c r="Z1048" s="51"/>
      <c r="AA1048" s="51"/>
    </row>
    <row r="1049" spans="1:27" ht="58.5">
      <c r="A1049" s="53" t="s">
        <v>1278</v>
      </c>
      <c r="B1049" s="53"/>
      <c r="C1049" s="51"/>
      <c r="D1049" s="51" t="s">
        <v>2667</v>
      </c>
      <c r="E1049" s="51"/>
      <c r="F1049" s="51"/>
      <c r="G1049" s="51"/>
      <c r="H1049" s="51"/>
      <c r="I1049" s="51"/>
      <c r="J1049" s="51"/>
      <c r="K1049" s="51" t="s">
        <v>2668</v>
      </c>
      <c r="L1049" s="51"/>
      <c r="M1049" s="51"/>
      <c r="N1049" s="51"/>
      <c r="O1049" s="51"/>
      <c r="P1049" s="51"/>
      <c r="Q1049" s="51"/>
      <c r="R1049" s="51"/>
      <c r="S1049" s="51"/>
      <c r="T1049" s="51"/>
      <c r="U1049" s="51"/>
      <c r="V1049" s="51"/>
      <c r="W1049" s="51"/>
      <c r="X1049" s="51"/>
      <c r="Y1049" s="51"/>
      <c r="Z1049" s="51"/>
      <c r="AA1049" s="51"/>
    </row>
    <row r="1050" spans="1:27" ht="14.5">
      <c r="A1050" s="53" t="s">
        <v>235</v>
      </c>
      <c r="B1050" s="53"/>
      <c r="C1050" s="51"/>
      <c r="D1050" s="51" t="s">
        <v>2669</v>
      </c>
      <c r="E1050" s="51"/>
      <c r="F1050" s="51"/>
      <c r="G1050" s="51"/>
      <c r="H1050" s="51"/>
      <c r="I1050" s="51"/>
      <c r="J1050" s="51"/>
      <c r="K1050" s="51" t="s">
        <v>2670</v>
      </c>
      <c r="L1050" s="51"/>
      <c r="M1050" s="51"/>
      <c r="N1050" s="51"/>
      <c r="O1050" s="51"/>
      <c r="P1050" s="51"/>
      <c r="Q1050" s="51"/>
      <c r="R1050" s="51"/>
      <c r="S1050" s="51"/>
      <c r="T1050" s="51"/>
      <c r="U1050" s="51"/>
      <c r="V1050" s="51"/>
      <c r="W1050" s="51"/>
      <c r="X1050" s="51"/>
      <c r="Y1050" s="51"/>
      <c r="Z1050" s="51"/>
      <c r="AA1050" s="51"/>
    </row>
    <row r="1051" spans="1:27" ht="58.5">
      <c r="A1051" s="53" t="s">
        <v>253</v>
      </c>
      <c r="B1051" s="53"/>
      <c r="C1051" s="51"/>
      <c r="D1051" s="51" t="s">
        <v>2671</v>
      </c>
      <c r="E1051" s="51"/>
      <c r="F1051" s="51"/>
      <c r="G1051" s="51"/>
      <c r="H1051" s="51"/>
      <c r="I1051" s="51"/>
      <c r="J1051" s="51"/>
      <c r="K1051" s="51" t="s">
        <v>2672</v>
      </c>
      <c r="L1051" s="51"/>
      <c r="M1051" s="51"/>
      <c r="N1051" s="51"/>
      <c r="O1051" s="51"/>
      <c r="P1051" s="51"/>
      <c r="Q1051" s="51"/>
      <c r="R1051" s="51"/>
      <c r="S1051" s="51"/>
      <c r="T1051" s="51"/>
      <c r="U1051" s="51"/>
      <c r="V1051" s="51"/>
      <c r="W1051" s="51"/>
      <c r="X1051" s="51"/>
      <c r="Y1051" s="51"/>
      <c r="Z1051" s="51"/>
      <c r="AA1051" s="51"/>
    </row>
    <row r="1052" spans="1:27" ht="81.5">
      <c r="A1052" s="53" t="s">
        <v>1196</v>
      </c>
      <c r="B1052" s="53"/>
      <c r="C1052" s="51"/>
      <c r="D1052" s="51" t="s">
        <v>2673</v>
      </c>
      <c r="E1052" s="51"/>
      <c r="F1052" s="51"/>
      <c r="G1052" s="51"/>
      <c r="H1052" s="51"/>
      <c r="I1052" s="51"/>
      <c r="J1052" s="51"/>
      <c r="K1052" s="51" t="s">
        <v>2674</v>
      </c>
      <c r="L1052" s="51"/>
      <c r="M1052" s="51"/>
      <c r="N1052" s="51"/>
      <c r="O1052" s="51"/>
      <c r="P1052" s="51"/>
      <c r="Q1052" s="51"/>
      <c r="R1052" s="51"/>
      <c r="S1052" s="51"/>
      <c r="T1052" s="51"/>
      <c r="U1052" s="51"/>
      <c r="V1052" s="51"/>
      <c r="W1052" s="51"/>
      <c r="X1052" s="51"/>
      <c r="Y1052" s="51"/>
      <c r="Z1052" s="51"/>
      <c r="AA1052" s="51"/>
    </row>
    <row r="1053" spans="1:27" ht="47">
      <c r="A1053" s="53" t="s">
        <v>1302</v>
      </c>
      <c r="B1053" s="53"/>
      <c r="C1053" s="51"/>
      <c r="D1053" s="51" t="s">
        <v>2675</v>
      </c>
      <c r="E1053" s="51"/>
      <c r="F1053" s="51"/>
      <c r="G1053" s="51"/>
      <c r="H1053" s="51"/>
      <c r="I1053" s="51"/>
      <c r="J1053" s="51"/>
      <c r="K1053" s="51" t="s">
        <v>2676</v>
      </c>
      <c r="L1053" s="51"/>
      <c r="M1053" s="51"/>
      <c r="N1053" s="51"/>
      <c r="O1053" s="51"/>
      <c r="P1053" s="51"/>
      <c r="Q1053" s="51"/>
      <c r="R1053" s="51"/>
      <c r="S1053" s="51"/>
      <c r="T1053" s="51"/>
      <c r="U1053" s="51"/>
      <c r="V1053" s="51"/>
      <c r="W1053" s="51"/>
      <c r="X1053" s="51"/>
      <c r="Y1053" s="51"/>
      <c r="Z1053" s="51"/>
      <c r="AA1053" s="51"/>
    </row>
    <row r="1054" spans="1:27" ht="116">
      <c r="A1054" s="53" t="s">
        <v>1196</v>
      </c>
      <c r="B1054" s="53"/>
      <c r="C1054" s="51"/>
      <c r="D1054" s="51" t="s">
        <v>2677</v>
      </c>
      <c r="E1054" s="51"/>
      <c r="F1054" s="51"/>
      <c r="G1054" s="51"/>
      <c r="H1054" s="51"/>
      <c r="I1054" s="51"/>
      <c r="J1054" s="51"/>
      <c r="K1054" s="51" t="s">
        <v>2678</v>
      </c>
      <c r="L1054" s="51"/>
      <c r="M1054" s="51"/>
      <c r="N1054" s="51"/>
      <c r="O1054" s="51"/>
      <c r="P1054" s="51"/>
      <c r="Q1054" s="51"/>
      <c r="R1054" s="51"/>
      <c r="S1054" s="51"/>
      <c r="T1054" s="51"/>
      <c r="U1054" s="51"/>
      <c r="V1054" s="51"/>
      <c r="W1054" s="51"/>
      <c r="X1054" s="51"/>
      <c r="Y1054" s="51"/>
      <c r="Z1054" s="51"/>
      <c r="AA1054" s="51"/>
    </row>
    <row r="1055" spans="1:27" ht="24">
      <c r="A1055" s="53" t="s">
        <v>1529</v>
      </c>
      <c r="B1055" s="53"/>
      <c r="C1055" s="51"/>
      <c r="D1055" s="51" t="s">
        <v>2679</v>
      </c>
      <c r="E1055" s="51"/>
      <c r="F1055" s="51"/>
      <c r="G1055" s="51"/>
      <c r="H1055" s="51"/>
      <c r="I1055" s="51"/>
      <c r="J1055" s="51"/>
      <c r="K1055" s="51" t="s">
        <v>2680</v>
      </c>
      <c r="L1055" s="51"/>
      <c r="M1055" s="51"/>
      <c r="N1055" s="51"/>
      <c r="O1055" s="51"/>
      <c r="P1055" s="51"/>
      <c r="Q1055" s="51"/>
      <c r="R1055" s="51"/>
      <c r="S1055" s="51"/>
      <c r="T1055" s="51"/>
      <c r="U1055" s="51"/>
      <c r="V1055" s="51"/>
      <c r="W1055" s="51"/>
      <c r="X1055" s="51"/>
      <c r="Y1055" s="51"/>
      <c r="Z1055" s="51"/>
      <c r="AA1055" s="51"/>
    </row>
    <row r="1056" spans="1:27" ht="24">
      <c r="A1056" s="53" t="s">
        <v>1544</v>
      </c>
      <c r="B1056" s="53"/>
      <c r="C1056" s="51"/>
      <c r="D1056" s="51" t="s">
        <v>2679</v>
      </c>
      <c r="E1056" s="51"/>
      <c r="F1056" s="51"/>
      <c r="G1056" s="51"/>
      <c r="H1056" s="51"/>
      <c r="I1056" s="51"/>
      <c r="J1056" s="51"/>
      <c r="K1056" s="51" t="s">
        <v>2680</v>
      </c>
      <c r="L1056" s="51"/>
      <c r="M1056" s="51"/>
      <c r="N1056" s="51"/>
      <c r="O1056" s="51"/>
      <c r="P1056" s="51"/>
      <c r="Q1056" s="51"/>
      <c r="R1056" s="51"/>
      <c r="S1056" s="51"/>
      <c r="T1056" s="51"/>
      <c r="U1056" s="51"/>
      <c r="V1056" s="51"/>
      <c r="W1056" s="51"/>
      <c r="X1056" s="51"/>
      <c r="Y1056" s="51"/>
      <c r="Z1056" s="51"/>
      <c r="AA1056" s="51"/>
    </row>
    <row r="1057" spans="1:27" ht="139">
      <c r="A1057" s="53" t="s">
        <v>440</v>
      </c>
      <c r="B1057" s="53"/>
      <c r="C1057" s="51"/>
      <c r="D1057" s="51" t="s">
        <v>2681</v>
      </c>
      <c r="E1057" s="51"/>
      <c r="F1057" s="51"/>
      <c r="G1057" s="51"/>
      <c r="H1057" s="51"/>
      <c r="I1057" s="51"/>
      <c r="J1057" s="51"/>
      <c r="K1057" s="51" t="s">
        <v>2682</v>
      </c>
      <c r="L1057" s="51"/>
      <c r="M1057" s="51"/>
      <c r="N1057" s="51"/>
      <c r="O1057" s="51"/>
      <c r="P1057" s="51"/>
      <c r="Q1057" s="51"/>
      <c r="R1057" s="51"/>
      <c r="S1057" s="51"/>
      <c r="T1057" s="51"/>
      <c r="U1057" s="51"/>
      <c r="V1057" s="51"/>
      <c r="W1057" s="51"/>
      <c r="X1057" s="51"/>
      <c r="Y1057" s="51"/>
      <c r="Z1057" s="51"/>
      <c r="AA1057" s="51"/>
    </row>
    <row r="1058" spans="1:27" ht="93">
      <c r="A1058" s="53" t="s">
        <v>440</v>
      </c>
      <c r="B1058" s="53"/>
      <c r="C1058" s="51"/>
      <c r="D1058" s="51" t="s">
        <v>2683</v>
      </c>
      <c r="E1058" s="51"/>
      <c r="F1058" s="51"/>
      <c r="G1058" s="51"/>
      <c r="H1058" s="51"/>
      <c r="I1058" s="51"/>
      <c r="J1058" s="51"/>
      <c r="K1058" s="51" t="s">
        <v>2684</v>
      </c>
      <c r="L1058" s="51"/>
      <c r="M1058" s="51"/>
      <c r="N1058" s="51"/>
      <c r="O1058" s="51"/>
      <c r="P1058" s="51"/>
      <c r="Q1058" s="51"/>
      <c r="R1058" s="51"/>
      <c r="S1058" s="51"/>
      <c r="T1058" s="51"/>
      <c r="U1058" s="51"/>
      <c r="V1058" s="51"/>
      <c r="W1058" s="51"/>
      <c r="X1058" s="51"/>
      <c r="Y1058" s="51"/>
      <c r="Z1058" s="51"/>
      <c r="AA1058" s="51"/>
    </row>
    <row r="1059" spans="1:27" ht="47">
      <c r="A1059" s="53" t="s">
        <v>440</v>
      </c>
      <c r="B1059" s="53"/>
      <c r="C1059" s="51"/>
      <c r="D1059" s="51" t="s">
        <v>2685</v>
      </c>
      <c r="E1059" s="51"/>
      <c r="F1059" s="51"/>
      <c r="G1059" s="51"/>
      <c r="H1059" s="51"/>
      <c r="I1059" s="51"/>
      <c r="J1059" s="51"/>
      <c r="K1059" s="51" t="s">
        <v>2686</v>
      </c>
      <c r="L1059" s="51"/>
      <c r="M1059" s="51"/>
      <c r="N1059" s="51"/>
      <c r="O1059" s="51"/>
      <c r="P1059" s="51"/>
      <c r="Q1059" s="51"/>
      <c r="R1059" s="51"/>
      <c r="S1059" s="51"/>
      <c r="T1059" s="51"/>
      <c r="U1059" s="51"/>
      <c r="V1059" s="51"/>
      <c r="W1059" s="51"/>
      <c r="X1059" s="51"/>
      <c r="Y1059" s="51"/>
      <c r="Z1059" s="51"/>
      <c r="AA1059" s="51"/>
    </row>
    <row r="1060" spans="1:27" ht="35.5">
      <c r="A1060" s="53" t="s">
        <v>440</v>
      </c>
      <c r="B1060" s="53"/>
      <c r="C1060" s="51"/>
      <c r="D1060" s="51" t="s">
        <v>2687</v>
      </c>
      <c r="E1060" s="51"/>
      <c r="F1060" s="51"/>
      <c r="G1060" s="51"/>
      <c r="H1060" s="51"/>
      <c r="I1060" s="51"/>
      <c r="J1060" s="51"/>
      <c r="K1060" s="51" t="s">
        <v>2688</v>
      </c>
      <c r="L1060" s="51"/>
      <c r="M1060" s="51"/>
      <c r="N1060" s="51"/>
      <c r="O1060" s="51"/>
      <c r="P1060" s="51"/>
      <c r="Q1060" s="51"/>
      <c r="R1060" s="51"/>
      <c r="S1060" s="51"/>
      <c r="T1060" s="51"/>
      <c r="U1060" s="51"/>
      <c r="V1060" s="51"/>
      <c r="W1060" s="51"/>
      <c r="X1060" s="51"/>
      <c r="Y1060" s="51"/>
      <c r="Z1060" s="51"/>
      <c r="AA1060" s="51"/>
    </row>
    <row r="1061" spans="1:27" ht="116">
      <c r="A1061" s="53" t="s">
        <v>440</v>
      </c>
      <c r="B1061" s="53"/>
      <c r="C1061" s="51"/>
      <c r="D1061" s="51" t="s">
        <v>2689</v>
      </c>
      <c r="E1061" s="51"/>
      <c r="F1061" s="51"/>
      <c r="G1061" s="51"/>
      <c r="H1061" s="51"/>
      <c r="I1061" s="51"/>
      <c r="J1061" s="51"/>
      <c r="K1061" s="51" t="s">
        <v>2690</v>
      </c>
      <c r="L1061" s="51"/>
      <c r="M1061" s="51"/>
      <c r="N1061" s="51"/>
      <c r="O1061" s="51"/>
      <c r="P1061" s="51"/>
      <c r="Q1061" s="51"/>
      <c r="R1061" s="51"/>
      <c r="S1061" s="51"/>
      <c r="T1061" s="51"/>
      <c r="U1061" s="51"/>
      <c r="V1061" s="51"/>
      <c r="W1061" s="51"/>
      <c r="X1061" s="51"/>
      <c r="Y1061" s="51"/>
      <c r="Z1061" s="51"/>
      <c r="AA1061" s="51"/>
    </row>
    <row r="1062" spans="1:27" ht="104.5">
      <c r="A1062" s="53" t="s">
        <v>440</v>
      </c>
      <c r="B1062" s="53"/>
      <c r="C1062" s="51"/>
      <c r="D1062" s="51" t="s">
        <v>2691</v>
      </c>
      <c r="E1062" s="51"/>
      <c r="F1062" s="51"/>
      <c r="G1062" s="51"/>
      <c r="H1062" s="51"/>
      <c r="I1062" s="51"/>
      <c r="J1062" s="51"/>
      <c r="K1062" s="51" t="s">
        <v>2692</v>
      </c>
      <c r="L1062" s="51"/>
      <c r="M1062" s="51"/>
      <c r="N1062" s="51"/>
      <c r="O1062" s="51"/>
      <c r="P1062" s="51"/>
      <c r="Q1062" s="51"/>
      <c r="R1062" s="51"/>
      <c r="S1062" s="51"/>
      <c r="T1062" s="51"/>
      <c r="U1062" s="51"/>
      <c r="V1062" s="51"/>
      <c r="W1062" s="51"/>
      <c r="X1062" s="51"/>
      <c r="Y1062" s="51"/>
      <c r="Z1062" s="51"/>
      <c r="AA1062" s="51"/>
    </row>
    <row r="1063" spans="1:27" ht="35.5">
      <c r="A1063" s="53" t="s">
        <v>440</v>
      </c>
      <c r="B1063" s="53"/>
      <c r="C1063" s="51"/>
      <c r="D1063" s="51" t="s">
        <v>2693</v>
      </c>
      <c r="E1063" s="51"/>
      <c r="F1063" s="51"/>
      <c r="G1063" s="51"/>
      <c r="H1063" s="51"/>
      <c r="I1063" s="51"/>
      <c r="J1063" s="51"/>
      <c r="K1063" s="51" t="s">
        <v>2694</v>
      </c>
      <c r="L1063" s="51"/>
      <c r="M1063" s="51"/>
      <c r="N1063" s="51"/>
      <c r="O1063" s="51"/>
      <c r="P1063" s="51"/>
      <c r="Q1063" s="51"/>
      <c r="R1063" s="51"/>
      <c r="S1063" s="51"/>
      <c r="T1063" s="51"/>
      <c r="U1063" s="51"/>
      <c r="V1063" s="51"/>
      <c r="W1063" s="51"/>
      <c r="X1063" s="51"/>
      <c r="Y1063" s="51"/>
      <c r="Z1063" s="51"/>
      <c r="AA1063" s="51"/>
    </row>
    <row r="1064" spans="1:27" ht="35.5">
      <c r="A1064" s="53" t="s">
        <v>440</v>
      </c>
      <c r="B1064" s="53"/>
      <c r="C1064" s="51"/>
      <c r="D1064" s="51" t="s">
        <v>2695</v>
      </c>
      <c r="E1064" s="51"/>
      <c r="F1064" s="51"/>
      <c r="G1064" s="51"/>
      <c r="H1064" s="51"/>
      <c r="I1064" s="51"/>
      <c r="J1064" s="51"/>
      <c r="K1064" s="51" t="s">
        <v>2696</v>
      </c>
      <c r="L1064" s="51"/>
      <c r="M1064" s="51"/>
      <c r="N1064" s="51"/>
      <c r="O1064" s="51"/>
      <c r="P1064" s="51"/>
      <c r="Q1064" s="51"/>
      <c r="R1064" s="51"/>
      <c r="S1064" s="51"/>
      <c r="T1064" s="51"/>
      <c r="U1064" s="51"/>
      <c r="V1064" s="51"/>
      <c r="W1064" s="51"/>
      <c r="X1064" s="51"/>
      <c r="Y1064" s="51"/>
      <c r="Z1064" s="51"/>
      <c r="AA1064" s="51"/>
    </row>
    <row r="1065" spans="1:27" ht="139">
      <c r="A1065" s="53" t="s">
        <v>440</v>
      </c>
      <c r="B1065" s="53"/>
      <c r="C1065" s="51"/>
      <c r="D1065" s="51" t="s">
        <v>2697</v>
      </c>
      <c r="E1065" s="51"/>
      <c r="F1065" s="51"/>
      <c r="G1065" s="51"/>
      <c r="H1065" s="51"/>
      <c r="I1065" s="51"/>
      <c r="J1065" s="51"/>
      <c r="K1065" s="51" t="s">
        <v>2698</v>
      </c>
      <c r="L1065" s="51"/>
      <c r="M1065" s="51"/>
      <c r="N1065" s="51"/>
      <c r="O1065" s="51"/>
      <c r="P1065" s="51"/>
      <c r="Q1065" s="51"/>
      <c r="R1065" s="51"/>
      <c r="S1065" s="51"/>
      <c r="T1065" s="51"/>
      <c r="U1065" s="51"/>
      <c r="V1065" s="51"/>
      <c r="W1065" s="51"/>
      <c r="X1065" s="51"/>
      <c r="Y1065" s="51"/>
      <c r="Z1065" s="51"/>
      <c r="AA1065" s="51"/>
    </row>
    <row r="1066" spans="1:27" ht="81.5">
      <c r="A1066" s="53" t="s">
        <v>440</v>
      </c>
      <c r="B1066" s="53"/>
      <c r="C1066" s="51"/>
      <c r="D1066" s="51" t="s">
        <v>2699</v>
      </c>
      <c r="E1066" s="51"/>
      <c r="F1066" s="51"/>
      <c r="G1066" s="51"/>
      <c r="H1066" s="51"/>
      <c r="I1066" s="51"/>
      <c r="J1066" s="51"/>
      <c r="K1066" s="51" t="s">
        <v>2700</v>
      </c>
      <c r="L1066" s="51"/>
      <c r="M1066" s="51"/>
      <c r="N1066" s="51"/>
      <c r="O1066" s="51"/>
      <c r="P1066" s="51"/>
      <c r="Q1066" s="51"/>
      <c r="R1066" s="51"/>
      <c r="S1066" s="51"/>
      <c r="T1066" s="51"/>
      <c r="U1066" s="51"/>
      <c r="V1066" s="51"/>
      <c r="W1066" s="51"/>
      <c r="X1066" s="51"/>
      <c r="Y1066" s="51"/>
      <c r="Z1066" s="51"/>
      <c r="AA1066" s="51"/>
    </row>
    <row r="1067" spans="1:27" ht="70">
      <c r="A1067" s="53" t="s">
        <v>440</v>
      </c>
      <c r="B1067" s="53"/>
      <c r="C1067" s="51"/>
      <c r="D1067" s="51" t="s">
        <v>2701</v>
      </c>
      <c r="E1067" s="51"/>
      <c r="F1067" s="51"/>
      <c r="G1067" s="51"/>
      <c r="H1067" s="51"/>
      <c r="I1067" s="51"/>
      <c r="J1067" s="51"/>
      <c r="K1067" s="51" t="s">
        <v>2702</v>
      </c>
      <c r="L1067" s="51"/>
      <c r="M1067" s="51"/>
      <c r="N1067" s="51"/>
      <c r="O1067" s="51"/>
      <c r="P1067" s="51"/>
      <c r="Q1067" s="51"/>
      <c r="R1067" s="51"/>
      <c r="S1067" s="51"/>
      <c r="T1067" s="51"/>
      <c r="U1067" s="51"/>
      <c r="V1067" s="51"/>
      <c r="W1067" s="51"/>
      <c r="X1067" s="51"/>
      <c r="Y1067" s="51"/>
      <c r="Z1067" s="51"/>
      <c r="AA1067" s="51"/>
    </row>
    <row r="1068" spans="1:27" ht="47">
      <c r="A1068" s="53" t="s">
        <v>440</v>
      </c>
      <c r="B1068" s="53"/>
      <c r="C1068" s="51"/>
      <c r="D1068" s="51" t="s">
        <v>2703</v>
      </c>
      <c r="E1068" s="51"/>
      <c r="F1068" s="51"/>
      <c r="G1068" s="51"/>
      <c r="H1068" s="51"/>
      <c r="I1068" s="51"/>
      <c r="J1068" s="51"/>
      <c r="K1068" s="51" t="s">
        <v>2704</v>
      </c>
      <c r="L1068" s="51"/>
      <c r="M1068" s="51"/>
      <c r="N1068" s="51"/>
      <c r="O1068" s="51"/>
      <c r="P1068" s="51"/>
      <c r="Q1068" s="51"/>
      <c r="R1068" s="51"/>
      <c r="S1068" s="51"/>
      <c r="T1068" s="51"/>
      <c r="U1068" s="51"/>
      <c r="V1068" s="51"/>
      <c r="W1068" s="51"/>
      <c r="X1068" s="51"/>
      <c r="Y1068" s="51"/>
      <c r="Z1068" s="51"/>
      <c r="AA1068" s="51"/>
    </row>
    <row r="1069" spans="1:27" ht="14.5">
      <c r="A1069" s="53" t="s">
        <v>180</v>
      </c>
      <c r="B1069" s="53"/>
      <c r="C1069" s="51"/>
      <c r="D1069" s="51" t="s">
        <v>2705</v>
      </c>
      <c r="E1069" s="51"/>
      <c r="F1069" s="51"/>
      <c r="G1069" s="51"/>
      <c r="H1069" s="51"/>
      <c r="I1069" s="51"/>
      <c r="J1069" s="51"/>
      <c r="K1069" s="51" t="s">
        <v>2706</v>
      </c>
      <c r="L1069" s="51"/>
      <c r="M1069" s="51"/>
      <c r="N1069" s="51"/>
      <c r="O1069" s="51"/>
      <c r="P1069" s="51"/>
      <c r="Q1069" s="51"/>
      <c r="R1069" s="51"/>
      <c r="S1069" s="51"/>
      <c r="T1069" s="51"/>
      <c r="U1069" s="51"/>
      <c r="V1069" s="51"/>
      <c r="W1069" s="51"/>
      <c r="X1069" s="51"/>
      <c r="Y1069" s="51"/>
      <c r="Z1069" s="51"/>
      <c r="AA1069" s="51"/>
    </row>
    <row r="1070" spans="1:27" ht="14.5">
      <c r="A1070" s="53" t="s">
        <v>1666</v>
      </c>
      <c r="B1070" s="53"/>
      <c r="C1070" s="51"/>
      <c r="D1070" s="51" t="s">
        <v>2707</v>
      </c>
      <c r="E1070" s="51"/>
      <c r="F1070" s="51"/>
      <c r="G1070" s="51"/>
      <c r="H1070" s="51"/>
      <c r="I1070" s="51"/>
      <c r="J1070" s="51"/>
      <c r="K1070" s="51" t="s">
        <v>2708</v>
      </c>
      <c r="L1070" s="51"/>
      <c r="M1070" s="51"/>
      <c r="N1070" s="51"/>
      <c r="O1070" s="51"/>
      <c r="P1070" s="51"/>
      <c r="Q1070" s="51"/>
      <c r="R1070" s="51"/>
      <c r="S1070" s="51"/>
      <c r="T1070" s="51"/>
      <c r="U1070" s="51"/>
      <c r="V1070" s="51"/>
      <c r="W1070" s="51"/>
      <c r="X1070" s="51"/>
      <c r="Y1070" s="51"/>
      <c r="Z1070" s="51"/>
      <c r="AA1070" s="51"/>
    </row>
    <row r="1071" spans="1:27" ht="24">
      <c r="A1071" s="53" t="s">
        <v>1473</v>
      </c>
      <c r="B1071" s="53"/>
      <c r="C1071" s="51"/>
      <c r="D1071" s="51" t="s">
        <v>2709</v>
      </c>
      <c r="E1071" s="51"/>
      <c r="F1071" s="51"/>
      <c r="G1071" s="51"/>
      <c r="H1071" s="51"/>
      <c r="I1071" s="51"/>
      <c r="J1071" s="51"/>
      <c r="K1071" s="51" t="s">
        <v>2710</v>
      </c>
      <c r="L1071" s="51"/>
      <c r="M1071" s="51"/>
      <c r="N1071" s="51"/>
      <c r="O1071" s="51"/>
      <c r="P1071" s="51"/>
      <c r="Q1071" s="51"/>
      <c r="R1071" s="51"/>
      <c r="S1071" s="51"/>
      <c r="T1071" s="51"/>
      <c r="U1071" s="51"/>
      <c r="V1071" s="51"/>
      <c r="W1071" s="51"/>
      <c r="X1071" s="51"/>
      <c r="Y1071" s="51"/>
      <c r="Z1071" s="51"/>
      <c r="AA1071" s="51"/>
    </row>
    <row r="1072" spans="1:27" ht="24">
      <c r="A1072" s="53" t="s">
        <v>757</v>
      </c>
      <c r="B1072" s="53"/>
      <c r="C1072" s="51"/>
      <c r="D1072" s="51" t="s">
        <v>2711</v>
      </c>
      <c r="E1072" s="51"/>
      <c r="F1072" s="51"/>
      <c r="G1072" s="51"/>
      <c r="H1072" s="51"/>
      <c r="I1072" s="51"/>
      <c r="J1072" s="51"/>
      <c r="K1072" s="51" t="s">
        <v>2712</v>
      </c>
      <c r="L1072" s="51"/>
      <c r="M1072" s="51"/>
      <c r="N1072" s="51"/>
      <c r="O1072" s="51"/>
      <c r="P1072" s="51"/>
      <c r="Q1072" s="51"/>
      <c r="R1072" s="51"/>
      <c r="S1072" s="51"/>
      <c r="T1072" s="51"/>
      <c r="U1072" s="51"/>
      <c r="V1072" s="51"/>
      <c r="W1072" s="51"/>
      <c r="X1072" s="51"/>
      <c r="Y1072" s="51"/>
      <c r="Z1072" s="51"/>
      <c r="AA1072" s="51"/>
    </row>
    <row r="1073" spans="1:27" ht="35.5">
      <c r="A1073" s="53" t="s">
        <v>757</v>
      </c>
      <c r="B1073" s="53"/>
      <c r="C1073" s="51"/>
      <c r="D1073" s="51" t="s">
        <v>2713</v>
      </c>
      <c r="E1073" s="51"/>
      <c r="F1073" s="51"/>
      <c r="G1073" s="51"/>
      <c r="H1073" s="51"/>
      <c r="I1073" s="51"/>
      <c r="J1073" s="51"/>
      <c r="K1073" s="51" t="s">
        <v>2714</v>
      </c>
      <c r="L1073" s="51"/>
      <c r="M1073" s="51"/>
      <c r="N1073" s="51"/>
      <c r="O1073" s="51"/>
      <c r="P1073" s="51"/>
      <c r="Q1073" s="51"/>
      <c r="R1073" s="51"/>
      <c r="S1073" s="51"/>
      <c r="T1073" s="51"/>
      <c r="U1073" s="51"/>
      <c r="V1073" s="51"/>
      <c r="W1073" s="51"/>
      <c r="X1073" s="51"/>
      <c r="Y1073" s="51"/>
      <c r="Z1073" s="51"/>
      <c r="AA1073" s="51"/>
    </row>
    <row r="1074" spans="1:27" ht="24">
      <c r="A1074" s="53" t="s">
        <v>2715</v>
      </c>
      <c r="B1074" s="53"/>
      <c r="C1074" s="51"/>
      <c r="D1074" s="51" t="s">
        <v>2716</v>
      </c>
      <c r="E1074" s="51"/>
      <c r="F1074" s="51"/>
      <c r="G1074" s="51"/>
      <c r="H1074" s="51"/>
      <c r="I1074" s="51"/>
      <c r="J1074" s="51"/>
      <c r="K1074" s="51" t="s">
        <v>2717</v>
      </c>
      <c r="L1074" s="51"/>
      <c r="M1074" s="51"/>
      <c r="N1074" s="51"/>
      <c r="O1074" s="51"/>
      <c r="P1074" s="51"/>
      <c r="Q1074" s="51"/>
      <c r="R1074" s="51"/>
      <c r="S1074" s="51"/>
      <c r="T1074" s="51"/>
      <c r="U1074" s="51"/>
      <c r="V1074" s="51"/>
      <c r="W1074" s="51"/>
      <c r="X1074" s="51"/>
      <c r="Y1074" s="51"/>
      <c r="Z1074" s="51"/>
      <c r="AA1074" s="51"/>
    </row>
    <row r="1075" spans="1:27" ht="81.5">
      <c r="A1075" s="53" t="s">
        <v>1092</v>
      </c>
      <c r="B1075" s="53"/>
      <c r="C1075" s="51"/>
      <c r="D1075" s="51" t="s">
        <v>2718</v>
      </c>
      <c r="E1075" s="51"/>
      <c r="F1075" s="51"/>
      <c r="G1075" s="51"/>
      <c r="H1075" s="51"/>
      <c r="I1075" s="51"/>
      <c r="J1075" s="51"/>
      <c r="K1075" s="51" t="s">
        <v>2719</v>
      </c>
      <c r="L1075" s="51"/>
      <c r="M1075" s="51"/>
      <c r="N1075" s="51"/>
      <c r="O1075" s="51"/>
      <c r="P1075" s="51"/>
      <c r="Q1075" s="51"/>
      <c r="R1075" s="51"/>
      <c r="S1075" s="51"/>
      <c r="T1075" s="51"/>
      <c r="U1075" s="51"/>
      <c r="V1075" s="51"/>
      <c r="W1075" s="51"/>
      <c r="X1075" s="51"/>
      <c r="Y1075" s="51"/>
      <c r="Z1075" s="51"/>
      <c r="AA1075" s="51"/>
    </row>
    <row r="1076" spans="1:27" ht="58.5">
      <c r="A1076" s="53" t="s">
        <v>2720</v>
      </c>
      <c r="B1076" s="53"/>
      <c r="C1076" s="51"/>
      <c r="D1076" s="51" t="s">
        <v>2721</v>
      </c>
      <c r="E1076" s="51"/>
      <c r="F1076" s="51"/>
      <c r="G1076" s="51"/>
      <c r="H1076" s="51"/>
      <c r="I1076" s="51"/>
      <c r="J1076" s="51"/>
      <c r="K1076" s="51" t="s">
        <v>2722</v>
      </c>
      <c r="L1076" s="51"/>
      <c r="M1076" s="51"/>
      <c r="N1076" s="51"/>
      <c r="O1076" s="51"/>
      <c r="P1076" s="51"/>
      <c r="Q1076" s="51"/>
      <c r="R1076" s="51"/>
      <c r="S1076" s="51"/>
      <c r="T1076" s="51"/>
      <c r="U1076" s="51"/>
      <c r="V1076" s="51"/>
      <c r="W1076" s="51"/>
      <c r="X1076" s="51"/>
      <c r="Y1076" s="51"/>
      <c r="Z1076" s="51"/>
      <c r="AA1076" s="51"/>
    </row>
    <row r="1077" spans="1:27" ht="116">
      <c r="A1077" s="53" t="s">
        <v>1529</v>
      </c>
      <c r="B1077" s="53"/>
      <c r="C1077" s="51"/>
      <c r="D1077" s="51" t="s">
        <v>2723</v>
      </c>
      <c r="E1077" s="51"/>
      <c r="F1077" s="51"/>
      <c r="G1077" s="51"/>
      <c r="H1077" s="51"/>
      <c r="I1077" s="51"/>
      <c r="J1077" s="51"/>
      <c r="K1077" s="51" t="s">
        <v>2724</v>
      </c>
      <c r="L1077" s="51"/>
      <c r="M1077" s="51"/>
      <c r="N1077" s="51"/>
      <c r="O1077" s="51"/>
      <c r="P1077" s="51"/>
      <c r="Q1077" s="51"/>
      <c r="R1077" s="51"/>
      <c r="S1077" s="51"/>
      <c r="T1077" s="51"/>
      <c r="U1077" s="51"/>
      <c r="V1077" s="51"/>
      <c r="W1077" s="51"/>
      <c r="X1077" s="51"/>
      <c r="Y1077" s="51"/>
      <c r="Z1077" s="51"/>
      <c r="AA1077" s="51"/>
    </row>
    <row r="1078" spans="1:27" ht="47">
      <c r="A1078" s="53" t="s">
        <v>1803</v>
      </c>
      <c r="B1078" s="53"/>
      <c r="C1078" s="51"/>
      <c r="D1078" s="51" t="s">
        <v>2725</v>
      </c>
      <c r="E1078" s="51"/>
      <c r="F1078" s="51"/>
      <c r="G1078" s="51"/>
      <c r="H1078" s="51"/>
      <c r="I1078" s="51"/>
      <c r="J1078" s="51"/>
      <c r="K1078" s="51" t="s">
        <v>2726</v>
      </c>
      <c r="L1078" s="51"/>
      <c r="M1078" s="51"/>
      <c r="N1078" s="51"/>
      <c r="O1078" s="51"/>
      <c r="P1078" s="51"/>
      <c r="Q1078" s="51"/>
      <c r="R1078" s="51"/>
      <c r="S1078" s="51"/>
      <c r="T1078" s="51"/>
      <c r="U1078" s="51"/>
      <c r="V1078" s="51"/>
      <c r="W1078" s="51"/>
      <c r="X1078" s="51"/>
      <c r="Y1078" s="51"/>
      <c r="Z1078" s="51"/>
      <c r="AA1078" s="51"/>
    </row>
    <row r="1079" spans="1:27" ht="58.5">
      <c r="A1079" s="53" t="s">
        <v>757</v>
      </c>
      <c r="B1079" s="53"/>
      <c r="C1079" s="51"/>
      <c r="D1079" s="51" t="s">
        <v>2727</v>
      </c>
      <c r="E1079" s="51"/>
      <c r="F1079" s="51"/>
      <c r="G1079" s="51"/>
      <c r="H1079" s="51"/>
      <c r="I1079" s="51"/>
      <c r="J1079" s="51"/>
      <c r="K1079" s="51" t="s">
        <v>2728</v>
      </c>
      <c r="L1079" s="51"/>
      <c r="M1079" s="51"/>
      <c r="N1079" s="51"/>
      <c r="O1079" s="51"/>
      <c r="P1079" s="51"/>
      <c r="Q1079" s="51"/>
      <c r="R1079" s="51"/>
      <c r="S1079" s="51"/>
      <c r="T1079" s="51"/>
      <c r="U1079" s="51"/>
      <c r="V1079" s="51"/>
      <c r="W1079" s="51"/>
      <c r="X1079" s="51"/>
      <c r="Y1079" s="51"/>
      <c r="Z1079" s="51"/>
      <c r="AA1079" s="51"/>
    </row>
    <row r="1080" spans="1:27" ht="35.5">
      <c r="A1080" s="53" t="s">
        <v>1095</v>
      </c>
      <c r="B1080" s="53"/>
      <c r="C1080" s="51"/>
      <c r="D1080" s="51" t="s">
        <v>2729</v>
      </c>
      <c r="E1080" s="51"/>
      <c r="F1080" s="51"/>
      <c r="G1080" s="51"/>
      <c r="H1080" s="51"/>
      <c r="I1080" s="51"/>
      <c r="J1080" s="51"/>
      <c r="K1080" s="51" t="s">
        <v>2730</v>
      </c>
      <c r="L1080" s="51"/>
      <c r="M1080" s="51"/>
      <c r="N1080" s="51"/>
      <c r="O1080" s="51"/>
      <c r="P1080" s="51"/>
      <c r="Q1080" s="51"/>
      <c r="R1080" s="51"/>
      <c r="S1080" s="51"/>
      <c r="T1080" s="51"/>
      <c r="U1080" s="51"/>
      <c r="V1080" s="51"/>
      <c r="W1080" s="51"/>
      <c r="X1080" s="51"/>
      <c r="Y1080" s="51"/>
      <c r="Z1080" s="51"/>
      <c r="AA1080" s="51"/>
    </row>
    <row r="1081" spans="1:27" ht="70">
      <c r="A1081" s="53" t="s">
        <v>1042</v>
      </c>
      <c r="B1081" s="53"/>
      <c r="C1081" s="51"/>
      <c r="D1081" s="51" t="s">
        <v>2731</v>
      </c>
      <c r="E1081" s="51"/>
      <c r="F1081" s="51"/>
      <c r="G1081" s="51"/>
      <c r="H1081" s="51"/>
      <c r="I1081" s="51"/>
      <c r="J1081" s="51"/>
      <c r="K1081" s="51" t="s">
        <v>2732</v>
      </c>
      <c r="L1081" s="51"/>
      <c r="M1081" s="51"/>
      <c r="N1081" s="51"/>
      <c r="O1081" s="51"/>
      <c r="P1081" s="51"/>
      <c r="Q1081" s="51"/>
      <c r="R1081" s="51"/>
      <c r="S1081" s="51"/>
      <c r="T1081" s="51"/>
      <c r="U1081" s="51"/>
      <c r="V1081" s="51"/>
      <c r="W1081" s="51"/>
      <c r="X1081" s="51"/>
      <c r="Y1081" s="51"/>
      <c r="Z1081" s="51"/>
      <c r="AA1081" s="51"/>
    </row>
    <row r="1082" spans="1:27" ht="47">
      <c r="A1082" s="53" t="s">
        <v>180</v>
      </c>
      <c r="B1082" s="53"/>
      <c r="C1082" s="51"/>
      <c r="D1082" s="51" t="s">
        <v>2733</v>
      </c>
      <c r="E1082" s="51"/>
      <c r="F1082" s="51"/>
      <c r="G1082" s="51"/>
      <c r="H1082" s="51"/>
      <c r="I1082" s="51"/>
      <c r="J1082" s="51"/>
      <c r="K1082" s="51" t="s">
        <v>2734</v>
      </c>
      <c r="L1082" s="51"/>
      <c r="M1082" s="51"/>
      <c r="N1082" s="51"/>
      <c r="O1082" s="51"/>
      <c r="P1082" s="51"/>
      <c r="Q1082" s="51"/>
      <c r="R1082" s="51"/>
      <c r="S1082" s="51"/>
      <c r="T1082" s="51"/>
      <c r="U1082" s="51"/>
      <c r="V1082" s="51"/>
      <c r="W1082" s="51"/>
      <c r="X1082" s="51"/>
      <c r="Y1082" s="51"/>
      <c r="Z1082" s="51"/>
      <c r="AA1082" s="51"/>
    </row>
    <row r="1083" spans="1:27" ht="24">
      <c r="A1083" s="53" t="s">
        <v>1042</v>
      </c>
      <c r="B1083" s="53"/>
      <c r="C1083" s="51"/>
      <c r="D1083" s="51" t="s">
        <v>2735</v>
      </c>
      <c r="E1083" s="51"/>
      <c r="F1083" s="51"/>
      <c r="G1083" s="51"/>
      <c r="H1083" s="51"/>
      <c r="I1083" s="51"/>
      <c r="J1083" s="51"/>
      <c r="K1083" s="51" t="s">
        <v>2736</v>
      </c>
      <c r="L1083" s="51"/>
      <c r="M1083" s="51"/>
      <c r="N1083" s="51"/>
      <c r="O1083" s="51"/>
      <c r="P1083" s="51"/>
      <c r="Q1083" s="51"/>
      <c r="R1083" s="51"/>
      <c r="S1083" s="51"/>
      <c r="T1083" s="51"/>
      <c r="U1083" s="51"/>
      <c r="V1083" s="51"/>
      <c r="W1083" s="51"/>
      <c r="X1083" s="51"/>
      <c r="Y1083" s="51"/>
      <c r="Z1083" s="51"/>
      <c r="AA1083" s="51"/>
    </row>
    <row r="1084" spans="1:27" ht="35.5">
      <c r="A1084" s="53" t="s">
        <v>1855</v>
      </c>
      <c r="B1084" s="53"/>
      <c r="C1084" s="51"/>
      <c r="D1084" s="51" t="s">
        <v>2737</v>
      </c>
      <c r="E1084" s="51"/>
      <c r="F1084" s="51"/>
      <c r="G1084" s="51"/>
      <c r="H1084" s="51"/>
      <c r="I1084" s="51"/>
      <c r="J1084" s="51"/>
      <c r="K1084" s="51" t="s">
        <v>2738</v>
      </c>
      <c r="L1084" s="51"/>
      <c r="M1084" s="51"/>
      <c r="N1084" s="51"/>
      <c r="O1084" s="51"/>
      <c r="P1084" s="51"/>
      <c r="Q1084" s="51"/>
      <c r="R1084" s="51"/>
      <c r="S1084" s="51"/>
      <c r="T1084" s="51"/>
      <c r="U1084" s="51"/>
      <c r="V1084" s="51"/>
      <c r="W1084" s="51"/>
      <c r="X1084" s="51"/>
      <c r="Y1084" s="51"/>
      <c r="Z1084" s="51"/>
      <c r="AA1084" s="51"/>
    </row>
    <row r="1085" spans="1:27" ht="35.5">
      <c r="A1085" s="53" t="s">
        <v>1384</v>
      </c>
      <c r="B1085" s="53"/>
      <c r="C1085" s="51"/>
      <c r="D1085" s="51" t="s">
        <v>2737</v>
      </c>
      <c r="E1085" s="51"/>
      <c r="F1085" s="51"/>
      <c r="G1085" s="51"/>
      <c r="H1085" s="51"/>
      <c r="I1085" s="51"/>
      <c r="J1085" s="51"/>
      <c r="K1085" s="51" t="s">
        <v>2738</v>
      </c>
      <c r="L1085" s="51"/>
      <c r="M1085" s="51"/>
      <c r="N1085" s="51"/>
      <c r="O1085" s="51"/>
      <c r="P1085" s="51"/>
      <c r="Q1085" s="51"/>
      <c r="R1085" s="51"/>
      <c r="S1085" s="51"/>
      <c r="T1085" s="51"/>
      <c r="U1085" s="51"/>
      <c r="V1085" s="51"/>
      <c r="W1085" s="51"/>
      <c r="X1085" s="51"/>
      <c r="Y1085" s="51"/>
      <c r="Z1085" s="51"/>
      <c r="AA1085" s="51"/>
    </row>
    <row r="1086" spans="1:27" ht="24">
      <c r="A1086" s="53" t="s">
        <v>757</v>
      </c>
      <c r="B1086" s="53"/>
      <c r="C1086" s="51"/>
      <c r="D1086" s="51" t="s">
        <v>2739</v>
      </c>
      <c r="E1086" s="51"/>
      <c r="F1086" s="51"/>
      <c r="G1086" s="51"/>
      <c r="H1086" s="51"/>
      <c r="I1086" s="51"/>
      <c r="J1086" s="51"/>
      <c r="K1086" s="51" t="s">
        <v>2740</v>
      </c>
      <c r="L1086" s="51"/>
      <c r="M1086" s="51"/>
      <c r="N1086" s="51"/>
      <c r="O1086" s="51"/>
      <c r="P1086" s="51"/>
      <c r="Q1086" s="51"/>
      <c r="R1086" s="51"/>
      <c r="S1086" s="51"/>
      <c r="T1086" s="51"/>
      <c r="U1086" s="51"/>
      <c r="V1086" s="51"/>
      <c r="W1086" s="51"/>
      <c r="X1086" s="51"/>
      <c r="Y1086" s="51"/>
      <c r="Z1086" s="51"/>
      <c r="AA1086" s="51"/>
    </row>
    <row r="1087" spans="1:27" ht="58.5">
      <c r="A1087" s="53" t="s">
        <v>1855</v>
      </c>
      <c r="B1087" s="53"/>
      <c r="C1087" s="51"/>
      <c r="D1087" s="51" t="s">
        <v>2741</v>
      </c>
      <c r="E1087" s="51"/>
      <c r="F1087" s="51"/>
      <c r="G1087" s="51"/>
      <c r="H1087" s="51"/>
      <c r="I1087" s="51"/>
      <c r="J1087" s="51"/>
      <c r="K1087" s="51" t="s">
        <v>2742</v>
      </c>
      <c r="L1087" s="51"/>
      <c r="M1087" s="51"/>
      <c r="N1087" s="51"/>
      <c r="O1087" s="51"/>
      <c r="P1087" s="51"/>
      <c r="Q1087" s="51"/>
      <c r="R1087" s="51"/>
      <c r="S1087" s="51"/>
      <c r="T1087" s="51"/>
      <c r="U1087" s="51"/>
      <c r="V1087" s="51"/>
      <c r="W1087" s="51"/>
      <c r="X1087" s="51"/>
      <c r="Y1087" s="51"/>
      <c r="Z1087" s="51"/>
      <c r="AA1087" s="51"/>
    </row>
    <row r="1088" spans="1:27" ht="24">
      <c r="A1088" s="53" t="s">
        <v>1212</v>
      </c>
      <c r="B1088" s="53"/>
      <c r="C1088" s="51"/>
      <c r="D1088" s="51" t="s">
        <v>2743</v>
      </c>
      <c r="E1088" s="51"/>
      <c r="F1088" s="51"/>
      <c r="G1088" s="51"/>
      <c r="H1088" s="51"/>
      <c r="I1088" s="51"/>
      <c r="J1088" s="51"/>
      <c r="K1088" s="51" t="s">
        <v>2744</v>
      </c>
      <c r="L1088" s="51"/>
      <c r="M1088" s="51"/>
      <c r="N1088" s="51"/>
      <c r="O1088" s="51"/>
      <c r="P1088" s="51"/>
      <c r="Q1088" s="51"/>
      <c r="R1088" s="51"/>
      <c r="S1088" s="51"/>
      <c r="T1088" s="51"/>
      <c r="U1088" s="51"/>
      <c r="V1088" s="51"/>
      <c r="W1088" s="51"/>
      <c r="X1088" s="51"/>
      <c r="Y1088" s="51"/>
      <c r="Z1088" s="51"/>
      <c r="AA1088" s="51"/>
    </row>
    <row r="1089" spans="1:27" ht="24">
      <c r="A1089" s="53" t="s">
        <v>403</v>
      </c>
      <c r="B1089" s="53"/>
      <c r="C1089" s="51"/>
      <c r="D1089" s="51" t="s">
        <v>2745</v>
      </c>
      <c r="E1089" s="51"/>
      <c r="F1089" s="51"/>
      <c r="G1089" s="51"/>
      <c r="H1089" s="51"/>
      <c r="I1089" s="51"/>
      <c r="J1089" s="51"/>
      <c r="K1089" s="51" t="s">
        <v>2746</v>
      </c>
      <c r="L1089" s="51"/>
      <c r="M1089" s="51"/>
      <c r="N1089" s="51"/>
      <c r="O1089" s="51"/>
      <c r="P1089" s="51"/>
      <c r="Q1089" s="51"/>
      <c r="R1089" s="51"/>
      <c r="S1089" s="51"/>
      <c r="T1089" s="51"/>
      <c r="U1089" s="51"/>
      <c r="V1089" s="51"/>
      <c r="W1089" s="51"/>
      <c r="X1089" s="51"/>
      <c r="Y1089" s="51"/>
      <c r="Z1089" s="51"/>
      <c r="AA1089" s="51"/>
    </row>
    <row r="1090" spans="1:27" ht="35.5">
      <c r="A1090" s="53" t="s">
        <v>1472</v>
      </c>
      <c r="B1090" s="53"/>
      <c r="C1090" s="51"/>
      <c r="D1090" s="51" t="s">
        <v>2747</v>
      </c>
      <c r="E1090" s="51"/>
      <c r="F1090" s="51"/>
      <c r="G1090" s="51"/>
      <c r="H1090" s="51"/>
      <c r="I1090" s="51"/>
      <c r="J1090" s="51"/>
      <c r="K1090" s="51" t="s">
        <v>2748</v>
      </c>
      <c r="L1090" s="51"/>
      <c r="M1090" s="51"/>
      <c r="N1090" s="51"/>
      <c r="O1090" s="51"/>
      <c r="P1090" s="51"/>
      <c r="Q1090" s="51"/>
      <c r="R1090" s="51"/>
      <c r="S1090" s="51"/>
      <c r="T1090" s="51"/>
      <c r="U1090" s="51"/>
      <c r="V1090" s="51"/>
      <c r="W1090" s="51"/>
      <c r="X1090" s="51"/>
      <c r="Y1090" s="51"/>
      <c r="Z1090" s="51"/>
      <c r="AA1090" s="51"/>
    </row>
    <row r="1091" spans="1:27" ht="58.5">
      <c r="A1091" s="53" t="s">
        <v>112</v>
      </c>
      <c r="B1091" s="53"/>
      <c r="C1091" s="51"/>
      <c r="D1091" s="51" t="s">
        <v>2749</v>
      </c>
      <c r="E1091" s="51"/>
      <c r="F1091" s="51"/>
      <c r="G1091" s="51"/>
      <c r="H1091" s="51"/>
      <c r="I1091" s="51"/>
      <c r="J1091" s="51"/>
      <c r="K1091" s="51" t="s">
        <v>2750</v>
      </c>
      <c r="L1091" s="51"/>
      <c r="M1091" s="51"/>
      <c r="N1091" s="51"/>
      <c r="O1091" s="51"/>
      <c r="P1091" s="51"/>
      <c r="Q1091" s="51"/>
      <c r="R1091" s="51"/>
      <c r="S1091" s="51"/>
      <c r="T1091" s="51"/>
      <c r="U1091" s="51"/>
      <c r="V1091" s="51"/>
      <c r="W1091" s="51"/>
      <c r="X1091" s="51"/>
      <c r="Y1091" s="51"/>
      <c r="Z1091" s="51"/>
      <c r="AA1091" s="51"/>
    </row>
    <row r="1092" spans="1:27" ht="35.5">
      <c r="A1092" s="53" t="s">
        <v>1954</v>
      </c>
      <c r="B1092" s="53"/>
      <c r="C1092" s="51"/>
      <c r="D1092" s="51" t="s">
        <v>2751</v>
      </c>
      <c r="E1092" s="51"/>
      <c r="F1092" s="51"/>
      <c r="G1092" s="51"/>
      <c r="H1092" s="51"/>
      <c r="I1092" s="51"/>
      <c r="J1092" s="51"/>
      <c r="K1092" s="51" t="s">
        <v>2752</v>
      </c>
      <c r="L1092" s="51"/>
      <c r="M1092" s="51"/>
      <c r="N1092" s="51"/>
      <c r="O1092" s="51"/>
      <c r="P1092" s="51"/>
      <c r="Q1092" s="51"/>
      <c r="R1092" s="51"/>
      <c r="S1092" s="51"/>
      <c r="T1092" s="51"/>
      <c r="U1092" s="51"/>
      <c r="V1092" s="51"/>
      <c r="W1092" s="51"/>
      <c r="X1092" s="51"/>
      <c r="Y1092" s="51"/>
      <c r="Z1092" s="51"/>
      <c r="AA1092" s="51"/>
    </row>
    <row r="1093" spans="1:27" ht="24">
      <c r="A1093" s="53" t="s">
        <v>1358</v>
      </c>
      <c r="B1093" s="53"/>
      <c r="C1093" s="51"/>
      <c r="D1093" s="51" t="s">
        <v>2753</v>
      </c>
      <c r="E1093" s="51"/>
      <c r="F1093" s="51"/>
      <c r="G1093" s="51"/>
      <c r="H1093" s="51"/>
      <c r="I1093" s="51"/>
      <c r="J1093" s="51"/>
      <c r="K1093" s="51" t="s">
        <v>2754</v>
      </c>
      <c r="L1093" s="51"/>
      <c r="M1093" s="51"/>
      <c r="N1093" s="51"/>
      <c r="O1093" s="51"/>
      <c r="P1093" s="51"/>
      <c r="Q1093" s="51"/>
      <c r="R1093" s="51"/>
      <c r="S1093" s="51"/>
      <c r="T1093" s="51"/>
      <c r="U1093" s="51"/>
      <c r="V1093" s="51"/>
      <c r="W1093" s="51"/>
      <c r="X1093" s="51"/>
      <c r="Y1093" s="51"/>
      <c r="Z1093" s="51"/>
      <c r="AA1093" s="51"/>
    </row>
    <row r="1094" spans="1:27" ht="47">
      <c r="A1094" s="53" t="s">
        <v>235</v>
      </c>
      <c r="B1094" s="53"/>
      <c r="C1094" s="51"/>
      <c r="D1094" s="51" t="s">
        <v>2755</v>
      </c>
      <c r="E1094" s="51"/>
      <c r="F1094" s="51"/>
      <c r="G1094" s="51"/>
      <c r="H1094" s="51"/>
      <c r="I1094" s="51"/>
      <c r="J1094" s="51"/>
      <c r="K1094" s="51" t="s">
        <v>2756</v>
      </c>
      <c r="L1094" s="51"/>
      <c r="M1094" s="51"/>
      <c r="N1094" s="51"/>
      <c r="O1094" s="51"/>
      <c r="P1094" s="51"/>
      <c r="Q1094" s="51"/>
      <c r="R1094" s="51"/>
      <c r="S1094" s="51"/>
      <c r="T1094" s="51"/>
      <c r="U1094" s="51"/>
      <c r="V1094" s="51"/>
      <c r="W1094" s="51"/>
      <c r="X1094" s="51"/>
      <c r="Y1094" s="51"/>
      <c r="Z1094" s="51"/>
      <c r="AA1094" s="51"/>
    </row>
    <row r="1095" spans="1:27" ht="35.5">
      <c r="A1095" s="53" t="s">
        <v>757</v>
      </c>
      <c r="B1095" s="53"/>
      <c r="C1095" s="51"/>
      <c r="D1095" s="51" t="s">
        <v>2757</v>
      </c>
      <c r="E1095" s="51"/>
      <c r="F1095" s="51"/>
      <c r="G1095" s="51"/>
      <c r="H1095" s="51"/>
      <c r="I1095" s="51"/>
      <c r="J1095" s="51"/>
      <c r="K1095" s="51" t="s">
        <v>2758</v>
      </c>
      <c r="L1095" s="51"/>
      <c r="M1095" s="51"/>
      <c r="N1095" s="51"/>
      <c r="O1095" s="51"/>
      <c r="P1095" s="51"/>
      <c r="Q1095" s="51"/>
      <c r="R1095" s="51"/>
      <c r="S1095" s="51"/>
      <c r="T1095" s="51"/>
      <c r="U1095" s="51"/>
      <c r="V1095" s="51"/>
      <c r="W1095" s="51"/>
      <c r="X1095" s="51"/>
      <c r="Y1095" s="51"/>
      <c r="Z1095" s="51"/>
      <c r="AA1095" s="51"/>
    </row>
    <row r="1096" spans="1:27" ht="35.5">
      <c r="A1096" s="53" t="s">
        <v>440</v>
      </c>
      <c r="B1096" s="53"/>
      <c r="C1096" s="51"/>
      <c r="D1096" s="51" t="s">
        <v>2759</v>
      </c>
      <c r="E1096" s="51"/>
      <c r="F1096" s="51"/>
      <c r="G1096" s="51"/>
      <c r="H1096" s="51"/>
      <c r="I1096" s="51"/>
      <c r="J1096" s="51"/>
      <c r="K1096" s="51" t="s">
        <v>2760</v>
      </c>
      <c r="L1096" s="51"/>
      <c r="M1096" s="51"/>
      <c r="N1096" s="51"/>
      <c r="O1096" s="51"/>
      <c r="P1096" s="51"/>
      <c r="Q1096" s="51"/>
      <c r="R1096" s="51"/>
      <c r="S1096" s="51"/>
      <c r="T1096" s="51"/>
      <c r="U1096" s="51"/>
      <c r="V1096" s="51"/>
      <c r="W1096" s="51"/>
      <c r="X1096" s="51"/>
      <c r="Y1096" s="51"/>
      <c r="Z1096" s="51"/>
      <c r="AA1096" s="51"/>
    </row>
    <row r="1097" spans="1:27" ht="24">
      <c r="A1097" s="53" t="s">
        <v>1534</v>
      </c>
      <c r="B1097" s="53"/>
      <c r="C1097" s="51"/>
      <c r="D1097" s="51" t="s">
        <v>2761</v>
      </c>
      <c r="E1097" s="51"/>
      <c r="F1097" s="51"/>
      <c r="G1097" s="51"/>
      <c r="H1097" s="51"/>
      <c r="I1097" s="51"/>
      <c r="J1097" s="51"/>
      <c r="K1097" s="51" t="s">
        <v>2762</v>
      </c>
      <c r="L1097" s="51"/>
      <c r="M1097" s="51"/>
      <c r="N1097" s="51"/>
      <c r="O1097" s="51"/>
      <c r="P1097" s="51"/>
      <c r="Q1097" s="51"/>
      <c r="R1097" s="51"/>
      <c r="S1097" s="51"/>
      <c r="T1097" s="51"/>
      <c r="U1097" s="51"/>
      <c r="V1097" s="51"/>
      <c r="W1097" s="51"/>
      <c r="X1097" s="51"/>
      <c r="Y1097" s="51"/>
      <c r="Z1097" s="51"/>
      <c r="AA1097" s="51"/>
    </row>
    <row r="1098" spans="1:27" ht="24">
      <c r="A1098" s="53" t="s">
        <v>1855</v>
      </c>
      <c r="B1098" s="53"/>
      <c r="C1098" s="51"/>
      <c r="D1098" s="51" t="s">
        <v>2763</v>
      </c>
      <c r="E1098" s="51"/>
      <c r="F1098" s="51"/>
      <c r="G1098" s="51"/>
      <c r="H1098" s="51"/>
      <c r="I1098" s="51"/>
      <c r="J1098" s="51"/>
      <c r="K1098" s="51" t="s">
        <v>2764</v>
      </c>
      <c r="L1098" s="51"/>
      <c r="M1098" s="51"/>
      <c r="N1098" s="51"/>
      <c r="O1098" s="51"/>
      <c r="P1098" s="51"/>
      <c r="Q1098" s="51"/>
      <c r="R1098" s="51"/>
      <c r="S1098" s="51"/>
      <c r="T1098" s="51"/>
      <c r="U1098" s="51"/>
      <c r="V1098" s="51"/>
      <c r="W1098" s="51"/>
      <c r="X1098" s="51"/>
      <c r="Y1098" s="51"/>
      <c r="Z1098" s="51"/>
      <c r="AA1098" s="51"/>
    </row>
    <row r="1099" spans="1:27" ht="24">
      <c r="A1099" s="53" t="s">
        <v>249</v>
      </c>
      <c r="B1099" s="53"/>
      <c r="C1099" s="51"/>
      <c r="D1099" s="51" t="s">
        <v>2765</v>
      </c>
      <c r="E1099" s="51"/>
      <c r="F1099" s="51"/>
      <c r="G1099" s="51"/>
      <c r="H1099" s="51"/>
      <c r="I1099" s="51"/>
      <c r="J1099" s="51"/>
      <c r="K1099" s="51" t="s">
        <v>2766</v>
      </c>
      <c r="L1099" s="51"/>
      <c r="M1099" s="51"/>
      <c r="N1099" s="51"/>
      <c r="O1099" s="51"/>
      <c r="P1099" s="51"/>
      <c r="Q1099" s="51"/>
      <c r="R1099" s="51"/>
      <c r="S1099" s="51"/>
      <c r="T1099" s="51"/>
      <c r="U1099" s="51"/>
      <c r="V1099" s="51"/>
      <c r="W1099" s="51"/>
      <c r="X1099" s="51"/>
      <c r="Y1099" s="51"/>
      <c r="Z1099" s="51"/>
      <c r="AA1099" s="51"/>
    </row>
    <row r="1100" spans="1:27" ht="47">
      <c r="A1100" s="53" t="s">
        <v>184</v>
      </c>
      <c r="B1100" s="53"/>
      <c r="C1100" s="51"/>
      <c r="D1100" s="51" t="s">
        <v>2767</v>
      </c>
      <c r="E1100" s="51"/>
      <c r="F1100" s="51"/>
      <c r="G1100" s="51"/>
      <c r="H1100" s="51"/>
      <c r="I1100" s="51"/>
      <c r="J1100" s="51"/>
      <c r="K1100" s="51" t="s">
        <v>2768</v>
      </c>
      <c r="L1100" s="51"/>
      <c r="M1100" s="51"/>
      <c r="N1100" s="51"/>
      <c r="O1100" s="51"/>
      <c r="P1100" s="51"/>
      <c r="Q1100" s="51"/>
      <c r="R1100" s="51"/>
      <c r="S1100" s="51"/>
      <c r="T1100" s="51"/>
      <c r="U1100" s="51"/>
      <c r="V1100" s="51"/>
      <c r="W1100" s="51"/>
      <c r="X1100" s="51"/>
      <c r="Y1100" s="51"/>
      <c r="Z1100" s="51"/>
      <c r="AA1100" s="51"/>
    </row>
    <row r="1101" spans="1:27" ht="35.5">
      <c r="A1101" s="53" t="s">
        <v>1179</v>
      </c>
      <c r="B1101" s="53"/>
      <c r="C1101" s="51"/>
      <c r="D1101" s="51" t="s">
        <v>2769</v>
      </c>
      <c r="E1101" s="51"/>
      <c r="F1101" s="51"/>
      <c r="G1101" s="51"/>
      <c r="H1101" s="51"/>
      <c r="I1101" s="51"/>
      <c r="J1101" s="51"/>
      <c r="K1101" s="51" t="s">
        <v>2770</v>
      </c>
      <c r="L1101" s="51"/>
      <c r="M1101" s="51"/>
      <c r="N1101" s="51"/>
      <c r="O1101" s="51"/>
      <c r="P1101" s="51"/>
      <c r="Q1101" s="51"/>
      <c r="R1101" s="51"/>
      <c r="S1101" s="51"/>
      <c r="T1101" s="51"/>
      <c r="U1101" s="51"/>
      <c r="V1101" s="51"/>
      <c r="W1101" s="51"/>
      <c r="X1101" s="51"/>
      <c r="Y1101" s="51"/>
      <c r="Z1101" s="51"/>
      <c r="AA1101" s="51"/>
    </row>
    <row r="1102" spans="1:27" ht="81.5">
      <c r="A1102" s="53" t="s">
        <v>2016</v>
      </c>
      <c r="B1102" s="53"/>
      <c r="C1102" s="51"/>
      <c r="D1102" s="51" t="s">
        <v>2771</v>
      </c>
      <c r="E1102" s="51"/>
      <c r="F1102" s="51"/>
      <c r="G1102" s="51"/>
      <c r="H1102" s="51"/>
      <c r="I1102" s="51"/>
      <c r="J1102" s="51"/>
      <c r="K1102" s="51" t="s">
        <v>2772</v>
      </c>
      <c r="L1102" s="51"/>
      <c r="M1102" s="51"/>
      <c r="N1102" s="51"/>
      <c r="O1102" s="51"/>
      <c r="P1102" s="51"/>
      <c r="Q1102" s="51"/>
      <c r="R1102" s="51"/>
      <c r="S1102" s="51"/>
      <c r="T1102" s="51"/>
      <c r="U1102" s="51"/>
      <c r="V1102" s="51"/>
      <c r="W1102" s="51"/>
      <c r="X1102" s="51"/>
      <c r="Y1102" s="51"/>
      <c r="Z1102" s="51"/>
      <c r="AA1102" s="51"/>
    </row>
    <row r="1103" spans="1:27" ht="70">
      <c r="A1103" s="53" t="s">
        <v>253</v>
      </c>
      <c r="B1103" s="53"/>
      <c r="C1103" s="51"/>
      <c r="D1103" s="51" t="s">
        <v>2773</v>
      </c>
      <c r="E1103" s="51"/>
      <c r="F1103" s="51"/>
      <c r="G1103" s="51"/>
      <c r="H1103" s="51"/>
      <c r="I1103" s="51"/>
      <c r="J1103" s="51"/>
      <c r="K1103" s="51" t="s">
        <v>2774</v>
      </c>
      <c r="L1103" s="51"/>
      <c r="M1103" s="51"/>
      <c r="N1103" s="51"/>
      <c r="O1103" s="51"/>
      <c r="P1103" s="51"/>
      <c r="Q1103" s="51"/>
      <c r="R1103" s="51"/>
      <c r="S1103" s="51"/>
      <c r="T1103" s="51"/>
      <c r="U1103" s="51"/>
      <c r="V1103" s="51"/>
      <c r="W1103" s="51"/>
      <c r="X1103" s="51"/>
      <c r="Y1103" s="51"/>
      <c r="Z1103" s="51"/>
      <c r="AA1103" s="51"/>
    </row>
    <row r="1104" spans="1:27" ht="47">
      <c r="A1104" s="53" t="s">
        <v>180</v>
      </c>
      <c r="B1104" s="53"/>
      <c r="C1104" s="51"/>
      <c r="D1104" s="51" t="s">
        <v>2775</v>
      </c>
      <c r="E1104" s="51"/>
      <c r="F1104" s="51"/>
      <c r="G1104" s="51"/>
      <c r="H1104" s="51"/>
      <c r="I1104" s="51"/>
      <c r="J1104" s="51"/>
      <c r="K1104" s="51" t="s">
        <v>2776</v>
      </c>
      <c r="L1104" s="51"/>
      <c r="M1104" s="51"/>
      <c r="N1104" s="51"/>
      <c r="O1104" s="51"/>
      <c r="P1104" s="51"/>
      <c r="Q1104" s="51"/>
      <c r="R1104" s="51"/>
      <c r="S1104" s="51"/>
      <c r="T1104" s="51"/>
      <c r="U1104" s="51"/>
      <c r="V1104" s="51"/>
      <c r="W1104" s="51"/>
      <c r="X1104" s="51"/>
      <c r="Y1104" s="51"/>
      <c r="Z1104" s="51"/>
      <c r="AA1104" s="51"/>
    </row>
    <row r="1105" spans="1:27" ht="58.5">
      <c r="A1105" s="53" t="s">
        <v>180</v>
      </c>
      <c r="B1105" s="53"/>
      <c r="C1105" s="51"/>
      <c r="D1105" s="51" t="s">
        <v>2777</v>
      </c>
      <c r="E1105" s="51"/>
      <c r="F1105" s="51"/>
      <c r="G1105" s="51"/>
      <c r="H1105" s="51"/>
      <c r="I1105" s="51"/>
      <c r="J1105" s="51"/>
      <c r="K1105" s="51" t="s">
        <v>2778</v>
      </c>
      <c r="L1105" s="51"/>
      <c r="M1105" s="51"/>
      <c r="N1105" s="51"/>
      <c r="O1105" s="51"/>
      <c r="P1105" s="51"/>
      <c r="Q1105" s="51"/>
      <c r="R1105" s="51"/>
      <c r="S1105" s="51"/>
      <c r="T1105" s="51"/>
      <c r="U1105" s="51"/>
      <c r="V1105" s="51"/>
      <c r="W1105" s="51"/>
      <c r="X1105" s="51"/>
      <c r="Y1105" s="51"/>
      <c r="Z1105" s="51"/>
      <c r="AA1105" s="51"/>
    </row>
    <row r="1106" spans="1:27" ht="93">
      <c r="A1106" s="53" t="s">
        <v>1941</v>
      </c>
      <c r="B1106" s="53"/>
      <c r="C1106" s="51"/>
      <c r="D1106" s="51" t="s">
        <v>2779</v>
      </c>
      <c r="E1106" s="51"/>
      <c r="F1106" s="51"/>
      <c r="G1106" s="51"/>
      <c r="H1106" s="51"/>
      <c r="I1106" s="51"/>
      <c r="J1106" s="51"/>
      <c r="K1106" s="51" t="s">
        <v>2780</v>
      </c>
      <c r="L1106" s="51"/>
      <c r="M1106" s="51"/>
      <c r="N1106" s="51"/>
      <c r="O1106" s="51"/>
      <c r="P1106" s="51"/>
      <c r="Q1106" s="51"/>
      <c r="R1106" s="51"/>
      <c r="S1106" s="51"/>
      <c r="T1106" s="51"/>
      <c r="U1106" s="51"/>
      <c r="V1106" s="51"/>
      <c r="W1106" s="51"/>
      <c r="X1106" s="51"/>
      <c r="Y1106" s="51"/>
      <c r="Z1106" s="51"/>
      <c r="AA1106" s="51"/>
    </row>
    <row r="1107" spans="1:27" ht="70">
      <c r="A1107" s="53" t="s">
        <v>1941</v>
      </c>
      <c r="B1107" s="53"/>
      <c r="C1107" s="51"/>
      <c r="D1107" s="51" t="s">
        <v>2781</v>
      </c>
      <c r="E1107" s="51"/>
      <c r="F1107" s="51"/>
      <c r="G1107" s="51"/>
      <c r="H1107" s="51"/>
      <c r="I1107" s="51"/>
      <c r="J1107" s="51"/>
      <c r="K1107" s="51" t="s">
        <v>2782</v>
      </c>
      <c r="L1107" s="51"/>
      <c r="M1107" s="51"/>
      <c r="N1107" s="51"/>
      <c r="O1107" s="51"/>
      <c r="P1107" s="51"/>
      <c r="Q1107" s="51"/>
      <c r="R1107" s="51"/>
      <c r="S1107" s="51"/>
      <c r="T1107" s="51"/>
      <c r="U1107" s="51"/>
      <c r="V1107" s="51"/>
      <c r="W1107" s="51"/>
      <c r="X1107" s="51"/>
      <c r="Y1107" s="51"/>
      <c r="Z1107" s="51"/>
      <c r="AA1107" s="51"/>
    </row>
    <row r="1108" spans="1:27" ht="47">
      <c r="A1108" s="53" t="s">
        <v>1544</v>
      </c>
      <c r="B1108" s="53"/>
      <c r="C1108" s="51"/>
      <c r="D1108" s="51" t="s">
        <v>2783</v>
      </c>
      <c r="E1108" s="51"/>
      <c r="F1108" s="51"/>
      <c r="G1108" s="51"/>
      <c r="H1108" s="51"/>
      <c r="I1108" s="51"/>
      <c r="J1108" s="51"/>
      <c r="K1108" s="51" t="s">
        <v>2784</v>
      </c>
      <c r="L1108" s="51"/>
      <c r="M1108" s="51"/>
      <c r="N1108" s="51"/>
      <c r="O1108" s="51"/>
      <c r="P1108" s="51"/>
      <c r="Q1108" s="51"/>
      <c r="R1108" s="51"/>
      <c r="S1108" s="51"/>
      <c r="T1108" s="51"/>
      <c r="U1108" s="51"/>
      <c r="V1108" s="51"/>
      <c r="W1108" s="51"/>
      <c r="X1108" s="51"/>
      <c r="Y1108" s="51"/>
      <c r="Z1108" s="51"/>
      <c r="AA1108" s="51"/>
    </row>
    <row r="1109" spans="1:27" ht="24">
      <c r="A1109" s="53" t="s">
        <v>180</v>
      </c>
      <c r="B1109" s="53"/>
      <c r="C1109" s="51"/>
      <c r="D1109" s="51" t="s">
        <v>2785</v>
      </c>
      <c r="E1109" s="51"/>
      <c r="F1109" s="51"/>
      <c r="G1109" s="51"/>
      <c r="H1109" s="51"/>
      <c r="I1109" s="51"/>
      <c r="J1109" s="51"/>
      <c r="K1109" s="51" t="s">
        <v>2786</v>
      </c>
      <c r="L1109" s="51"/>
      <c r="M1109" s="51"/>
      <c r="N1109" s="51"/>
      <c r="O1109" s="51"/>
      <c r="P1109" s="51"/>
      <c r="Q1109" s="51"/>
      <c r="R1109" s="51"/>
      <c r="S1109" s="51"/>
      <c r="T1109" s="51"/>
      <c r="U1109" s="51"/>
      <c r="V1109" s="51"/>
      <c r="W1109" s="51"/>
      <c r="X1109" s="51"/>
      <c r="Y1109" s="51"/>
      <c r="Z1109" s="51"/>
      <c r="AA1109" s="51"/>
    </row>
    <row r="1110" spans="1:27" ht="24">
      <c r="A1110" s="53" t="s">
        <v>184</v>
      </c>
      <c r="B1110" s="53"/>
      <c r="C1110" s="51"/>
      <c r="D1110" s="51" t="s">
        <v>2787</v>
      </c>
      <c r="E1110" s="51"/>
      <c r="F1110" s="51"/>
      <c r="G1110" s="51"/>
      <c r="H1110" s="51"/>
      <c r="I1110" s="51"/>
      <c r="J1110" s="51"/>
      <c r="K1110" s="51" t="s">
        <v>2788</v>
      </c>
      <c r="L1110" s="51"/>
      <c r="M1110" s="51"/>
      <c r="N1110" s="51"/>
      <c r="O1110" s="51"/>
      <c r="P1110" s="51"/>
      <c r="Q1110" s="51"/>
      <c r="R1110" s="51"/>
      <c r="S1110" s="51"/>
      <c r="T1110" s="51"/>
      <c r="U1110" s="51"/>
      <c r="V1110" s="51"/>
      <c r="W1110" s="51"/>
      <c r="X1110" s="51"/>
      <c r="Y1110" s="51"/>
      <c r="Z1110" s="51"/>
      <c r="AA1110" s="51"/>
    </row>
    <row r="1111" spans="1:27" ht="81.5">
      <c r="A1111" s="53" t="s">
        <v>1534</v>
      </c>
      <c r="B1111" s="53"/>
      <c r="C1111" s="51"/>
      <c r="D1111" s="51" t="s">
        <v>2789</v>
      </c>
      <c r="E1111" s="51"/>
      <c r="F1111" s="51"/>
      <c r="G1111" s="51"/>
      <c r="H1111" s="51"/>
      <c r="I1111" s="51"/>
      <c r="J1111" s="51"/>
      <c r="K1111" s="51" t="s">
        <v>2790</v>
      </c>
      <c r="L1111" s="51"/>
      <c r="M1111" s="51"/>
      <c r="N1111" s="51"/>
      <c r="O1111" s="51"/>
      <c r="P1111" s="51"/>
      <c r="Q1111" s="51"/>
      <c r="R1111" s="51"/>
      <c r="S1111" s="51"/>
      <c r="T1111" s="51"/>
      <c r="U1111" s="51"/>
      <c r="V1111" s="51"/>
      <c r="W1111" s="51"/>
      <c r="X1111" s="51"/>
      <c r="Y1111" s="51"/>
      <c r="Z1111" s="51"/>
      <c r="AA1111" s="51"/>
    </row>
    <row r="1112" spans="1:27" ht="35.5">
      <c r="A1112" s="53" t="s">
        <v>411</v>
      </c>
      <c r="B1112" s="53"/>
      <c r="C1112" s="51"/>
      <c r="D1112" s="51" t="s">
        <v>2791</v>
      </c>
      <c r="E1112" s="51"/>
      <c r="F1112" s="51"/>
      <c r="G1112" s="51"/>
      <c r="H1112" s="51"/>
      <c r="I1112" s="51"/>
      <c r="J1112" s="51"/>
      <c r="K1112" s="51" t="s">
        <v>2792</v>
      </c>
      <c r="L1112" s="51"/>
      <c r="M1112" s="51"/>
      <c r="N1112" s="51"/>
      <c r="O1112" s="51"/>
      <c r="P1112" s="51"/>
      <c r="Q1112" s="51"/>
      <c r="R1112" s="51"/>
      <c r="S1112" s="51"/>
      <c r="T1112" s="51"/>
      <c r="U1112" s="51"/>
      <c r="V1112" s="51"/>
      <c r="W1112" s="51"/>
      <c r="X1112" s="51"/>
      <c r="Y1112" s="51"/>
      <c r="Z1112" s="51"/>
      <c r="AA1112" s="51"/>
    </row>
    <row r="1113" spans="1:27" ht="35.5">
      <c r="A1113" s="53" t="s">
        <v>1534</v>
      </c>
      <c r="B1113" s="53"/>
      <c r="C1113" s="51"/>
      <c r="D1113" s="51" t="s">
        <v>2793</v>
      </c>
      <c r="E1113" s="51"/>
      <c r="F1113" s="51"/>
      <c r="G1113" s="51"/>
      <c r="H1113" s="51"/>
      <c r="I1113" s="51"/>
      <c r="J1113" s="51"/>
      <c r="K1113" s="51" t="s">
        <v>2794</v>
      </c>
      <c r="L1113" s="51"/>
      <c r="M1113" s="51"/>
      <c r="N1113" s="51"/>
      <c r="O1113" s="51"/>
      <c r="P1113" s="51"/>
      <c r="Q1113" s="51"/>
      <c r="R1113" s="51"/>
      <c r="S1113" s="51"/>
      <c r="T1113" s="51"/>
      <c r="U1113" s="51"/>
      <c r="V1113" s="51"/>
      <c r="W1113" s="51"/>
      <c r="X1113" s="51"/>
      <c r="Y1113" s="51"/>
      <c r="Z1113" s="51"/>
      <c r="AA1113" s="51"/>
    </row>
    <row r="1114" spans="1:27" ht="24">
      <c r="A1114" s="53" t="s">
        <v>184</v>
      </c>
      <c r="B1114" s="53"/>
      <c r="C1114" s="51"/>
      <c r="D1114" s="51" t="s">
        <v>2795</v>
      </c>
      <c r="E1114" s="51"/>
      <c r="F1114" s="51"/>
      <c r="G1114" s="51"/>
      <c r="H1114" s="51"/>
      <c r="I1114" s="51"/>
      <c r="J1114" s="51"/>
      <c r="K1114" s="51" t="s">
        <v>2796</v>
      </c>
      <c r="L1114" s="51"/>
      <c r="M1114" s="51"/>
      <c r="N1114" s="51"/>
      <c r="O1114" s="51"/>
      <c r="P1114" s="51"/>
      <c r="Q1114" s="51"/>
      <c r="R1114" s="51"/>
      <c r="S1114" s="51"/>
      <c r="T1114" s="51"/>
      <c r="U1114" s="51"/>
      <c r="V1114" s="51"/>
      <c r="W1114" s="51"/>
      <c r="X1114" s="51"/>
      <c r="Y1114" s="51"/>
      <c r="Z1114" s="51"/>
      <c r="AA1114" s="51"/>
    </row>
    <row r="1115" spans="1:27" ht="58.5">
      <c r="A1115" s="53" t="s">
        <v>1346</v>
      </c>
      <c r="B1115" s="53"/>
      <c r="C1115" s="51"/>
      <c r="D1115" s="51" t="s">
        <v>2797</v>
      </c>
      <c r="E1115" s="51"/>
      <c r="F1115" s="51"/>
      <c r="G1115" s="51"/>
      <c r="H1115" s="51"/>
      <c r="I1115" s="51"/>
      <c r="J1115" s="51"/>
      <c r="K1115" s="51" t="s">
        <v>2798</v>
      </c>
      <c r="L1115" s="51"/>
      <c r="M1115" s="51"/>
      <c r="N1115" s="51"/>
      <c r="O1115" s="51"/>
      <c r="P1115" s="51"/>
      <c r="Q1115" s="51"/>
      <c r="R1115" s="51"/>
      <c r="S1115" s="51"/>
      <c r="T1115" s="51"/>
      <c r="U1115" s="51"/>
      <c r="V1115" s="51"/>
      <c r="W1115" s="51"/>
      <c r="X1115" s="51"/>
      <c r="Y1115" s="51"/>
      <c r="Z1115" s="51"/>
      <c r="AA1115" s="51"/>
    </row>
    <row r="1116" spans="1:27" ht="81.5">
      <c r="A1116" s="53" t="s">
        <v>170</v>
      </c>
      <c r="B1116" s="53"/>
      <c r="C1116" s="51"/>
      <c r="D1116" s="51" t="s">
        <v>2799</v>
      </c>
      <c r="E1116" s="51"/>
      <c r="F1116" s="51"/>
      <c r="G1116" s="51"/>
      <c r="H1116" s="51"/>
      <c r="I1116" s="51"/>
      <c r="J1116" s="51"/>
      <c r="K1116" s="51" t="s">
        <v>2800</v>
      </c>
      <c r="L1116" s="51"/>
      <c r="M1116" s="51"/>
      <c r="N1116" s="51"/>
      <c r="O1116" s="51"/>
      <c r="P1116" s="51"/>
      <c r="Q1116" s="51"/>
      <c r="R1116" s="51"/>
      <c r="S1116" s="51"/>
      <c r="T1116" s="51"/>
      <c r="U1116" s="51"/>
      <c r="V1116" s="51"/>
      <c r="W1116" s="51"/>
      <c r="X1116" s="51"/>
      <c r="Y1116" s="51"/>
      <c r="Z1116" s="51"/>
      <c r="AA1116" s="51"/>
    </row>
    <row r="1117" spans="1:27" ht="35.5">
      <c r="A1117" s="53" t="s">
        <v>1723</v>
      </c>
      <c r="B1117" s="53"/>
      <c r="C1117" s="51"/>
      <c r="D1117" s="51" t="s">
        <v>2801</v>
      </c>
      <c r="E1117" s="51"/>
      <c r="F1117" s="51"/>
      <c r="G1117" s="51"/>
      <c r="H1117" s="51"/>
      <c r="I1117" s="51"/>
      <c r="J1117" s="51"/>
      <c r="K1117" s="51" t="s">
        <v>2802</v>
      </c>
      <c r="L1117" s="51"/>
      <c r="M1117" s="51"/>
      <c r="N1117" s="51"/>
      <c r="O1117" s="51"/>
      <c r="P1117" s="51"/>
      <c r="Q1117" s="51"/>
      <c r="R1117" s="51"/>
      <c r="S1117" s="51"/>
      <c r="T1117" s="51"/>
      <c r="U1117" s="51"/>
      <c r="V1117" s="51"/>
      <c r="W1117" s="51"/>
      <c r="X1117" s="51"/>
      <c r="Y1117" s="51"/>
      <c r="Z1117" s="51"/>
      <c r="AA1117" s="51"/>
    </row>
    <row r="1118" spans="1:27" ht="24">
      <c r="A1118" s="53" t="s">
        <v>1860</v>
      </c>
      <c r="B1118" s="53"/>
      <c r="C1118" s="51"/>
      <c r="D1118" s="51" t="s">
        <v>2803</v>
      </c>
      <c r="E1118" s="51"/>
      <c r="F1118" s="51"/>
      <c r="G1118" s="51"/>
      <c r="H1118" s="51"/>
      <c r="I1118" s="51"/>
      <c r="J1118" s="51"/>
      <c r="K1118" s="51" t="s">
        <v>2804</v>
      </c>
      <c r="L1118" s="51"/>
      <c r="M1118" s="51"/>
      <c r="N1118" s="51"/>
      <c r="O1118" s="51"/>
      <c r="P1118" s="51"/>
      <c r="Q1118" s="51"/>
      <c r="R1118" s="51"/>
      <c r="S1118" s="51"/>
      <c r="T1118" s="51"/>
      <c r="U1118" s="51"/>
      <c r="V1118" s="51"/>
      <c r="W1118" s="51"/>
      <c r="X1118" s="51"/>
      <c r="Y1118" s="51"/>
      <c r="Z1118" s="51"/>
      <c r="AA1118" s="51"/>
    </row>
    <row r="1119" spans="1:27" ht="24">
      <c r="A1119" s="53" t="s">
        <v>2805</v>
      </c>
      <c r="B1119" s="53"/>
      <c r="C1119" s="51"/>
      <c r="D1119" s="51" t="s">
        <v>2806</v>
      </c>
      <c r="E1119" s="51"/>
      <c r="F1119" s="51"/>
      <c r="G1119" s="51"/>
      <c r="H1119" s="51"/>
      <c r="I1119" s="51"/>
      <c r="J1119" s="51"/>
      <c r="K1119" s="51" t="s">
        <v>2807</v>
      </c>
      <c r="L1119" s="51"/>
      <c r="M1119" s="51"/>
      <c r="N1119" s="51"/>
      <c r="O1119" s="51"/>
      <c r="P1119" s="51"/>
      <c r="Q1119" s="51"/>
      <c r="R1119" s="51"/>
      <c r="S1119" s="51"/>
      <c r="T1119" s="51"/>
      <c r="U1119" s="51"/>
      <c r="V1119" s="51"/>
      <c r="W1119" s="51"/>
      <c r="X1119" s="51"/>
      <c r="Y1119" s="51"/>
      <c r="Z1119" s="51"/>
      <c r="AA1119" s="51"/>
    </row>
    <row r="1120" spans="1:27" ht="24">
      <c r="A1120" s="53" t="s">
        <v>1358</v>
      </c>
      <c r="B1120" s="53"/>
      <c r="C1120" s="51"/>
      <c r="D1120" s="51" t="s">
        <v>2808</v>
      </c>
      <c r="E1120" s="51"/>
      <c r="F1120" s="51"/>
      <c r="G1120" s="51"/>
      <c r="H1120" s="51"/>
      <c r="I1120" s="51"/>
      <c r="J1120" s="51"/>
      <c r="K1120" s="51" t="s">
        <v>2809</v>
      </c>
      <c r="L1120" s="51"/>
      <c r="M1120" s="51"/>
      <c r="N1120" s="51"/>
      <c r="O1120" s="51"/>
      <c r="P1120" s="51"/>
      <c r="Q1120" s="51"/>
      <c r="R1120" s="51"/>
      <c r="S1120" s="51"/>
      <c r="T1120" s="51"/>
      <c r="U1120" s="51"/>
      <c r="V1120" s="51"/>
      <c r="W1120" s="51"/>
      <c r="X1120" s="51"/>
      <c r="Y1120" s="51"/>
      <c r="Z1120" s="51"/>
      <c r="AA1120" s="51"/>
    </row>
    <row r="1121" spans="1:27" ht="23">
      <c r="A1121" s="53" t="s">
        <v>783</v>
      </c>
      <c r="B1121" s="53"/>
      <c r="C1121" s="51"/>
      <c r="D1121" s="51" t="s">
        <v>2810</v>
      </c>
      <c r="E1121" s="51"/>
      <c r="F1121" s="51"/>
      <c r="G1121" s="51"/>
      <c r="H1121" s="51"/>
      <c r="I1121" s="51"/>
      <c r="J1121" s="51"/>
      <c r="K1121" s="51" t="s">
        <v>2811</v>
      </c>
      <c r="L1121" s="51"/>
      <c r="M1121" s="51"/>
      <c r="N1121" s="51"/>
      <c r="O1121" s="51"/>
      <c r="P1121" s="51"/>
      <c r="Q1121" s="51"/>
      <c r="R1121" s="51"/>
      <c r="S1121" s="51"/>
      <c r="T1121" s="51"/>
      <c r="U1121" s="51"/>
      <c r="V1121" s="51"/>
      <c r="W1121" s="51"/>
      <c r="X1121" s="51"/>
      <c r="Y1121" s="51"/>
      <c r="Z1121" s="51"/>
      <c r="AA1121" s="51"/>
    </row>
    <row r="1122" spans="1:27" ht="23">
      <c r="A1122" s="53" t="s">
        <v>783</v>
      </c>
      <c r="B1122" s="53"/>
      <c r="C1122" s="51"/>
      <c r="D1122" s="51" t="s">
        <v>2812</v>
      </c>
      <c r="E1122" s="51"/>
      <c r="F1122" s="51"/>
      <c r="G1122" s="51"/>
      <c r="H1122" s="51"/>
      <c r="I1122" s="51"/>
      <c r="J1122" s="51"/>
      <c r="K1122" s="51" t="s">
        <v>2813</v>
      </c>
      <c r="L1122" s="51"/>
      <c r="M1122" s="51"/>
      <c r="N1122" s="51"/>
      <c r="O1122" s="51"/>
      <c r="P1122" s="51"/>
      <c r="Q1122" s="51"/>
      <c r="R1122" s="51"/>
      <c r="S1122" s="51"/>
      <c r="T1122" s="51"/>
      <c r="U1122" s="51"/>
      <c r="V1122" s="51"/>
      <c r="W1122" s="51"/>
      <c r="X1122" s="51"/>
      <c r="Y1122" s="51"/>
      <c r="Z1122" s="51"/>
      <c r="AA1122" s="51"/>
    </row>
    <row r="1123" spans="1:27" ht="24">
      <c r="A1123" s="53" t="s">
        <v>783</v>
      </c>
      <c r="B1123" s="53"/>
      <c r="C1123" s="51"/>
      <c r="D1123" s="51" t="s">
        <v>2814</v>
      </c>
      <c r="E1123" s="51"/>
      <c r="F1123" s="51"/>
      <c r="G1123" s="51"/>
      <c r="H1123" s="51"/>
      <c r="I1123" s="51"/>
      <c r="J1123" s="51"/>
      <c r="K1123" s="51" t="s">
        <v>2815</v>
      </c>
      <c r="L1123" s="51"/>
      <c r="M1123" s="51"/>
      <c r="N1123" s="51"/>
      <c r="O1123" s="51"/>
      <c r="P1123" s="51"/>
      <c r="Q1123" s="51"/>
      <c r="R1123" s="51"/>
      <c r="S1123" s="51"/>
      <c r="T1123" s="51"/>
      <c r="U1123" s="51"/>
      <c r="V1123" s="51"/>
      <c r="W1123" s="51"/>
      <c r="X1123" s="51"/>
      <c r="Y1123" s="51"/>
      <c r="Z1123" s="51"/>
      <c r="AA1123" s="51"/>
    </row>
    <row r="1124" spans="1:27" ht="24">
      <c r="A1124" s="53" t="s">
        <v>783</v>
      </c>
      <c r="B1124" s="53"/>
      <c r="C1124" s="51"/>
      <c r="D1124" s="51" t="s">
        <v>2816</v>
      </c>
      <c r="E1124" s="51"/>
      <c r="F1124" s="51"/>
      <c r="G1124" s="51"/>
      <c r="H1124" s="51"/>
      <c r="I1124" s="51"/>
      <c r="J1124" s="51"/>
      <c r="K1124" s="51" t="s">
        <v>2817</v>
      </c>
      <c r="L1124" s="51"/>
      <c r="M1124" s="51"/>
      <c r="N1124" s="51"/>
      <c r="O1124" s="51"/>
      <c r="P1124" s="51"/>
      <c r="Q1124" s="51"/>
      <c r="R1124" s="51"/>
      <c r="S1124" s="51"/>
      <c r="T1124" s="51"/>
      <c r="U1124" s="51"/>
      <c r="V1124" s="51"/>
      <c r="W1124" s="51"/>
      <c r="X1124" s="51"/>
      <c r="Y1124" s="51"/>
      <c r="Z1124" s="51"/>
      <c r="AA1124" s="51"/>
    </row>
    <row r="1125" spans="1:27" ht="35.5">
      <c r="A1125" s="53" t="s">
        <v>783</v>
      </c>
      <c r="B1125" s="53"/>
      <c r="C1125" s="51"/>
      <c r="D1125" s="51" t="s">
        <v>2818</v>
      </c>
      <c r="E1125" s="51"/>
      <c r="F1125" s="51"/>
      <c r="G1125" s="51"/>
      <c r="H1125" s="51"/>
      <c r="I1125" s="51"/>
      <c r="J1125" s="51"/>
      <c r="K1125" s="51" t="s">
        <v>2819</v>
      </c>
      <c r="L1125" s="51"/>
      <c r="M1125" s="51"/>
      <c r="N1125" s="51"/>
      <c r="O1125" s="51"/>
      <c r="P1125" s="51"/>
      <c r="Q1125" s="51"/>
      <c r="R1125" s="51"/>
      <c r="S1125" s="51"/>
      <c r="T1125" s="51"/>
      <c r="U1125" s="51"/>
      <c r="V1125" s="51"/>
      <c r="W1125" s="51"/>
      <c r="X1125" s="51"/>
      <c r="Y1125" s="51"/>
      <c r="Z1125" s="51"/>
      <c r="AA1125" s="51"/>
    </row>
    <row r="1126" spans="1:27" ht="35.5">
      <c r="A1126" s="53" t="s">
        <v>783</v>
      </c>
      <c r="B1126" s="53"/>
      <c r="C1126" s="51"/>
      <c r="D1126" s="51" t="s">
        <v>2820</v>
      </c>
      <c r="E1126" s="51"/>
      <c r="F1126" s="51"/>
      <c r="G1126" s="51"/>
      <c r="H1126" s="51"/>
      <c r="I1126" s="51"/>
      <c r="J1126" s="51"/>
      <c r="K1126" s="51" t="s">
        <v>2821</v>
      </c>
      <c r="L1126" s="51"/>
      <c r="M1126" s="51"/>
      <c r="N1126" s="51"/>
      <c r="O1126" s="51"/>
      <c r="P1126" s="51"/>
      <c r="Q1126" s="51"/>
      <c r="R1126" s="51"/>
      <c r="S1126" s="51"/>
      <c r="T1126" s="51"/>
      <c r="U1126" s="51"/>
      <c r="V1126" s="51"/>
      <c r="W1126" s="51"/>
      <c r="X1126" s="51"/>
      <c r="Y1126" s="51"/>
      <c r="Z1126" s="51"/>
      <c r="AA1126" s="51"/>
    </row>
    <row r="1127" spans="1:27" ht="24">
      <c r="A1127" s="53" t="s">
        <v>1314</v>
      </c>
      <c r="B1127" s="53"/>
      <c r="C1127" s="51"/>
      <c r="D1127" s="51" t="s">
        <v>2822</v>
      </c>
      <c r="E1127" s="51"/>
      <c r="F1127" s="51"/>
      <c r="G1127" s="51"/>
      <c r="H1127" s="51"/>
      <c r="I1127" s="51"/>
      <c r="J1127" s="51"/>
      <c r="K1127" s="51" t="s">
        <v>2823</v>
      </c>
      <c r="L1127" s="51"/>
      <c r="M1127" s="51"/>
      <c r="N1127" s="51"/>
      <c r="O1127" s="51"/>
      <c r="P1127" s="51"/>
      <c r="Q1127" s="51"/>
      <c r="R1127" s="51"/>
      <c r="S1127" s="51"/>
      <c r="T1127" s="51"/>
      <c r="U1127" s="51"/>
      <c r="V1127" s="51"/>
      <c r="W1127" s="51"/>
      <c r="X1127" s="51"/>
      <c r="Y1127" s="51"/>
      <c r="Z1127" s="51"/>
      <c r="AA1127" s="51"/>
    </row>
    <row r="1128" spans="1:27" ht="24">
      <c r="A1128" s="53" t="s">
        <v>1314</v>
      </c>
      <c r="B1128" s="53"/>
      <c r="C1128" s="51"/>
      <c r="D1128" s="51" t="s">
        <v>2824</v>
      </c>
      <c r="E1128" s="51"/>
      <c r="F1128" s="51"/>
      <c r="G1128" s="51"/>
      <c r="H1128" s="51"/>
      <c r="I1128" s="51"/>
      <c r="J1128" s="51"/>
      <c r="K1128" s="51" t="s">
        <v>2825</v>
      </c>
      <c r="L1128" s="51"/>
      <c r="M1128" s="51"/>
      <c r="N1128" s="51"/>
      <c r="O1128" s="51"/>
      <c r="P1128" s="51"/>
      <c r="Q1128" s="51"/>
      <c r="R1128" s="51"/>
      <c r="S1128" s="51"/>
      <c r="T1128" s="51"/>
      <c r="U1128" s="51"/>
      <c r="V1128" s="51"/>
      <c r="W1128" s="51"/>
      <c r="X1128" s="51"/>
      <c r="Y1128" s="51"/>
      <c r="Z1128" s="51"/>
      <c r="AA1128" s="51"/>
    </row>
    <row r="1129" spans="1:27" ht="24">
      <c r="A1129" s="53" t="s">
        <v>1314</v>
      </c>
      <c r="B1129" s="53"/>
      <c r="C1129" s="51"/>
      <c r="D1129" s="51" t="s">
        <v>2826</v>
      </c>
      <c r="E1129" s="51"/>
      <c r="F1129" s="51"/>
      <c r="G1129" s="51"/>
      <c r="H1129" s="51"/>
      <c r="I1129" s="51"/>
      <c r="J1129" s="51"/>
      <c r="K1129" s="51" t="s">
        <v>2827</v>
      </c>
      <c r="L1129" s="51"/>
      <c r="M1129" s="51"/>
      <c r="N1129" s="51"/>
      <c r="O1129" s="51"/>
      <c r="P1129" s="51"/>
      <c r="Q1129" s="51"/>
      <c r="R1129" s="51"/>
      <c r="S1129" s="51"/>
      <c r="T1129" s="51"/>
      <c r="U1129" s="51"/>
      <c r="V1129" s="51"/>
      <c r="W1129" s="51"/>
      <c r="X1129" s="51"/>
      <c r="Y1129" s="51"/>
      <c r="Z1129" s="51"/>
      <c r="AA1129" s="51"/>
    </row>
    <row r="1130" spans="1:27" ht="24">
      <c r="A1130" s="53" t="s">
        <v>1314</v>
      </c>
      <c r="B1130" s="53"/>
      <c r="C1130" s="51"/>
      <c r="D1130" s="51" t="s">
        <v>2828</v>
      </c>
      <c r="E1130" s="51"/>
      <c r="F1130" s="51"/>
      <c r="G1130" s="51"/>
      <c r="H1130" s="51"/>
      <c r="I1130" s="51"/>
      <c r="J1130" s="51"/>
      <c r="K1130" s="51" t="s">
        <v>2829</v>
      </c>
      <c r="L1130" s="51"/>
      <c r="M1130" s="51"/>
      <c r="N1130" s="51"/>
      <c r="O1130" s="51"/>
      <c r="P1130" s="51"/>
      <c r="Q1130" s="51"/>
      <c r="R1130" s="51"/>
      <c r="S1130" s="51"/>
      <c r="T1130" s="51"/>
      <c r="U1130" s="51"/>
      <c r="V1130" s="51"/>
      <c r="W1130" s="51"/>
      <c r="X1130" s="51"/>
      <c r="Y1130" s="51"/>
      <c r="Z1130" s="51"/>
      <c r="AA1130" s="51"/>
    </row>
    <row r="1131" spans="1:27" ht="58.5">
      <c r="A1131" s="53" t="s">
        <v>1860</v>
      </c>
      <c r="B1131" s="53"/>
      <c r="C1131" s="51"/>
      <c r="D1131" s="51" t="s">
        <v>2830</v>
      </c>
      <c r="E1131" s="51"/>
      <c r="F1131" s="51"/>
      <c r="G1131" s="51"/>
      <c r="H1131" s="51"/>
      <c r="I1131" s="51"/>
      <c r="J1131" s="51"/>
      <c r="K1131" s="51" t="s">
        <v>2831</v>
      </c>
      <c r="L1131" s="51"/>
      <c r="M1131" s="51"/>
      <c r="N1131" s="51"/>
      <c r="O1131" s="51"/>
      <c r="P1131" s="51"/>
      <c r="Q1131" s="51"/>
      <c r="R1131" s="51"/>
      <c r="S1131" s="51"/>
      <c r="T1131" s="51"/>
      <c r="U1131" s="51"/>
      <c r="V1131" s="51"/>
      <c r="W1131" s="51"/>
      <c r="X1131" s="51"/>
      <c r="Y1131" s="51"/>
      <c r="Z1131" s="51"/>
      <c r="AA1131" s="51"/>
    </row>
    <row r="1132" spans="1:27" ht="35.5">
      <c r="A1132" s="53" t="s">
        <v>1358</v>
      </c>
      <c r="B1132" s="53"/>
      <c r="C1132" s="51"/>
      <c r="D1132" s="51" t="s">
        <v>2832</v>
      </c>
      <c r="E1132" s="51"/>
      <c r="F1132" s="51"/>
      <c r="G1132" s="51"/>
      <c r="H1132" s="51"/>
      <c r="I1132" s="51"/>
      <c r="J1132" s="51"/>
      <c r="K1132" s="51" t="s">
        <v>2833</v>
      </c>
      <c r="L1132" s="51"/>
      <c r="M1132" s="51"/>
      <c r="N1132" s="51"/>
      <c r="O1132" s="51"/>
      <c r="P1132" s="51"/>
      <c r="Q1132" s="51"/>
      <c r="R1132" s="51"/>
      <c r="S1132" s="51"/>
      <c r="T1132" s="51"/>
      <c r="U1132" s="51"/>
      <c r="V1132" s="51"/>
      <c r="W1132" s="51"/>
      <c r="X1132" s="51"/>
      <c r="Y1132" s="51"/>
      <c r="Z1132" s="51"/>
      <c r="AA1132" s="51"/>
    </row>
    <row r="1133" spans="1:27" ht="24">
      <c r="A1133" s="53" t="s">
        <v>1358</v>
      </c>
      <c r="B1133" s="53"/>
      <c r="C1133" s="51"/>
      <c r="D1133" s="51" t="s">
        <v>2834</v>
      </c>
      <c r="E1133" s="51"/>
      <c r="F1133" s="51"/>
      <c r="G1133" s="51"/>
      <c r="H1133" s="51"/>
      <c r="I1133" s="51"/>
      <c r="J1133" s="51"/>
      <c r="K1133" s="51" t="s">
        <v>2835</v>
      </c>
      <c r="L1133" s="51"/>
      <c r="M1133" s="51"/>
      <c r="N1133" s="51"/>
      <c r="O1133" s="51"/>
      <c r="P1133" s="51"/>
      <c r="Q1133" s="51"/>
      <c r="R1133" s="51"/>
      <c r="S1133" s="51"/>
      <c r="T1133" s="51"/>
      <c r="U1133" s="51"/>
      <c r="V1133" s="51"/>
      <c r="W1133" s="51"/>
      <c r="X1133" s="51"/>
      <c r="Y1133" s="51"/>
      <c r="Z1133" s="51"/>
      <c r="AA1133" s="51"/>
    </row>
    <row r="1134" spans="1:27" ht="35.5">
      <c r="A1134" s="53" t="s">
        <v>1358</v>
      </c>
      <c r="B1134" s="53"/>
      <c r="C1134" s="51"/>
      <c r="D1134" s="51" t="s">
        <v>2836</v>
      </c>
      <c r="E1134" s="51"/>
      <c r="F1134" s="51"/>
      <c r="G1134" s="51"/>
      <c r="H1134" s="51"/>
      <c r="I1134" s="51"/>
      <c r="J1134" s="51"/>
      <c r="K1134" s="51" t="s">
        <v>2837</v>
      </c>
      <c r="L1134" s="51"/>
      <c r="M1134" s="51"/>
      <c r="N1134" s="51"/>
      <c r="O1134" s="51"/>
      <c r="P1134" s="51"/>
      <c r="Q1134" s="51"/>
      <c r="R1134" s="51"/>
      <c r="S1134" s="51"/>
      <c r="T1134" s="51"/>
      <c r="U1134" s="51"/>
      <c r="V1134" s="51"/>
      <c r="W1134" s="51"/>
      <c r="X1134" s="51"/>
      <c r="Y1134" s="51"/>
      <c r="Z1134" s="51"/>
      <c r="AA1134" s="51"/>
    </row>
    <row r="1135" spans="1:27" ht="24">
      <c r="A1135" s="53" t="s">
        <v>1860</v>
      </c>
      <c r="B1135" s="53"/>
      <c r="C1135" s="51"/>
      <c r="D1135" s="51" t="s">
        <v>2838</v>
      </c>
      <c r="E1135" s="51"/>
      <c r="F1135" s="51"/>
      <c r="G1135" s="51"/>
      <c r="H1135" s="51"/>
      <c r="I1135" s="51"/>
      <c r="J1135" s="51"/>
      <c r="K1135" s="51" t="s">
        <v>2839</v>
      </c>
      <c r="L1135" s="51"/>
      <c r="M1135" s="51"/>
      <c r="N1135" s="51"/>
      <c r="O1135" s="51"/>
      <c r="P1135" s="51"/>
      <c r="Q1135" s="51"/>
      <c r="R1135" s="51"/>
      <c r="S1135" s="51"/>
      <c r="T1135" s="51"/>
      <c r="U1135" s="51"/>
      <c r="V1135" s="51"/>
      <c r="W1135" s="51"/>
      <c r="X1135" s="51"/>
      <c r="Y1135" s="51"/>
      <c r="Z1135" s="51"/>
      <c r="AA1135" s="51"/>
    </row>
    <row r="1136" spans="1:27" ht="24">
      <c r="A1136" s="53" t="s">
        <v>1358</v>
      </c>
      <c r="B1136" s="53"/>
      <c r="C1136" s="51"/>
      <c r="D1136" s="51" t="s">
        <v>2840</v>
      </c>
      <c r="E1136" s="51"/>
      <c r="F1136" s="51"/>
      <c r="G1136" s="51"/>
      <c r="H1136" s="51"/>
      <c r="I1136" s="51"/>
      <c r="J1136" s="51"/>
      <c r="K1136" s="51" t="s">
        <v>2841</v>
      </c>
      <c r="L1136" s="51"/>
      <c r="M1136" s="51"/>
      <c r="N1136" s="51"/>
      <c r="O1136" s="51"/>
      <c r="P1136" s="51"/>
      <c r="Q1136" s="51"/>
      <c r="R1136" s="51"/>
      <c r="S1136" s="51"/>
      <c r="T1136" s="51"/>
      <c r="U1136" s="51"/>
      <c r="V1136" s="51"/>
      <c r="W1136" s="51"/>
      <c r="X1136" s="51"/>
      <c r="Y1136" s="51"/>
      <c r="Z1136" s="51"/>
      <c r="AA1136" s="51"/>
    </row>
    <row r="1137" spans="1:27" ht="14.5">
      <c r="A1137" s="53" t="s">
        <v>1358</v>
      </c>
      <c r="B1137" s="53"/>
      <c r="C1137" s="51"/>
      <c r="D1137" s="51" t="s">
        <v>2842</v>
      </c>
      <c r="E1137" s="51"/>
      <c r="F1137" s="51"/>
      <c r="G1137" s="51"/>
      <c r="H1137" s="51"/>
      <c r="I1137" s="51"/>
      <c r="J1137" s="51"/>
      <c r="K1137" s="51" t="s">
        <v>2843</v>
      </c>
      <c r="L1137" s="51"/>
      <c r="M1137" s="51"/>
      <c r="N1137" s="51"/>
      <c r="O1137" s="51"/>
      <c r="P1137" s="51"/>
      <c r="Q1137" s="51"/>
      <c r="R1137" s="51"/>
      <c r="S1137" s="51"/>
      <c r="T1137" s="51"/>
      <c r="U1137" s="51"/>
      <c r="V1137" s="51"/>
      <c r="W1137" s="51"/>
      <c r="X1137" s="51"/>
      <c r="Y1137" s="51"/>
      <c r="Z1137" s="51"/>
      <c r="AA1137" s="51"/>
    </row>
    <row r="1138" spans="1:27" ht="24">
      <c r="A1138" s="53" t="s">
        <v>1860</v>
      </c>
      <c r="B1138" s="53"/>
      <c r="C1138" s="51"/>
      <c r="D1138" s="51" t="s">
        <v>2844</v>
      </c>
      <c r="E1138" s="51"/>
      <c r="F1138" s="51"/>
      <c r="G1138" s="51"/>
      <c r="H1138" s="51"/>
      <c r="I1138" s="51"/>
      <c r="J1138" s="51"/>
      <c r="K1138" s="51" t="s">
        <v>2845</v>
      </c>
      <c r="L1138" s="51"/>
      <c r="M1138" s="51"/>
      <c r="N1138" s="51"/>
      <c r="O1138" s="51"/>
      <c r="P1138" s="51"/>
      <c r="Q1138" s="51"/>
      <c r="R1138" s="51"/>
      <c r="S1138" s="51"/>
      <c r="T1138" s="51"/>
      <c r="U1138" s="51"/>
      <c r="V1138" s="51"/>
      <c r="W1138" s="51"/>
      <c r="X1138" s="51"/>
      <c r="Y1138" s="51"/>
      <c r="Z1138" s="51"/>
      <c r="AA1138" s="51"/>
    </row>
    <row r="1139" spans="1:27" ht="47">
      <c r="A1139" s="53" t="s">
        <v>1860</v>
      </c>
      <c r="B1139" s="53"/>
      <c r="C1139" s="51"/>
      <c r="D1139" s="51" t="s">
        <v>2846</v>
      </c>
      <c r="E1139" s="51"/>
      <c r="F1139" s="51"/>
      <c r="G1139" s="51"/>
      <c r="H1139" s="51"/>
      <c r="I1139" s="51"/>
      <c r="J1139" s="51"/>
      <c r="K1139" s="51" t="s">
        <v>2847</v>
      </c>
      <c r="L1139" s="51"/>
      <c r="M1139" s="51"/>
      <c r="N1139" s="51"/>
      <c r="O1139" s="51"/>
      <c r="P1139" s="51"/>
      <c r="Q1139" s="51"/>
      <c r="R1139" s="51"/>
      <c r="S1139" s="51"/>
      <c r="T1139" s="51"/>
      <c r="U1139" s="51"/>
      <c r="V1139" s="51"/>
      <c r="W1139" s="51"/>
      <c r="X1139" s="51"/>
      <c r="Y1139" s="51"/>
      <c r="Z1139" s="51"/>
      <c r="AA1139" s="51"/>
    </row>
    <row r="1140" spans="1:27" ht="47">
      <c r="A1140" s="53" t="s">
        <v>1860</v>
      </c>
      <c r="B1140" s="53"/>
      <c r="C1140" s="51"/>
      <c r="D1140" s="51" t="s">
        <v>2848</v>
      </c>
      <c r="E1140" s="51"/>
      <c r="F1140" s="51"/>
      <c r="G1140" s="51"/>
      <c r="H1140" s="51"/>
      <c r="I1140" s="51"/>
      <c r="J1140" s="51"/>
      <c r="K1140" s="51" t="s">
        <v>2849</v>
      </c>
      <c r="L1140" s="51"/>
      <c r="M1140" s="51"/>
      <c r="N1140" s="51"/>
      <c r="O1140" s="51"/>
      <c r="P1140" s="51"/>
      <c r="Q1140" s="51"/>
      <c r="R1140" s="51"/>
      <c r="S1140" s="51"/>
      <c r="T1140" s="51"/>
      <c r="U1140" s="51"/>
      <c r="V1140" s="51"/>
      <c r="W1140" s="51"/>
      <c r="X1140" s="51"/>
      <c r="Y1140" s="51"/>
      <c r="Z1140" s="51"/>
      <c r="AA1140" s="51"/>
    </row>
    <row r="1141" spans="1:27" ht="24">
      <c r="A1141" s="53" t="s">
        <v>1358</v>
      </c>
      <c r="B1141" s="53"/>
      <c r="C1141" s="51"/>
      <c r="D1141" s="51" t="s">
        <v>2850</v>
      </c>
      <c r="E1141" s="51"/>
      <c r="F1141" s="51"/>
      <c r="G1141" s="51"/>
      <c r="H1141" s="51"/>
      <c r="I1141" s="51"/>
      <c r="J1141" s="51"/>
      <c r="K1141" s="51" t="s">
        <v>2851</v>
      </c>
      <c r="L1141" s="51"/>
      <c r="M1141" s="51"/>
      <c r="N1141" s="51"/>
      <c r="O1141" s="51"/>
      <c r="P1141" s="51"/>
      <c r="Q1141" s="51"/>
      <c r="R1141" s="51"/>
      <c r="S1141" s="51"/>
      <c r="T1141" s="51"/>
      <c r="U1141" s="51"/>
      <c r="V1141" s="51"/>
      <c r="W1141" s="51"/>
      <c r="X1141" s="51"/>
      <c r="Y1141" s="51"/>
      <c r="Z1141" s="51"/>
      <c r="AA1141" s="51"/>
    </row>
    <row r="1142" spans="1:27" ht="24">
      <c r="A1142" s="53" t="s">
        <v>1358</v>
      </c>
      <c r="B1142" s="53"/>
      <c r="C1142" s="51"/>
      <c r="D1142" s="51" t="s">
        <v>2852</v>
      </c>
      <c r="E1142" s="51"/>
      <c r="F1142" s="51"/>
      <c r="G1142" s="51"/>
      <c r="H1142" s="51"/>
      <c r="I1142" s="51"/>
      <c r="J1142" s="51"/>
      <c r="K1142" s="51" t="s">
        <v>2853</v>
      </c>
      <c r="L1142" s="51"/>
      <c r="M1142" s="51"/>
      <c r="N1142" s="51"/>
      <c r="O1142" s="51"/>
      <c r="P1142" s="51"/>
      <c r="Q1142" s="51"/>
      <c r="R1142" s="51"/>
      <c r="S1142" s="51"/>
      <c r="T1142" s="51"/>
      <c r="U1142" s="51"/>
      <c r="V1142" s="51"/>
      <c r="W1142" s="51"/>
      <c r="X1142" s="51"/>
      <c r="Y1142" s="51"/>
      <c r="Z1142" s="51"/>
      <c r="AA1142" s="51"/>
    </row>
    <row r="1143" spans="1:27" ht="47">
      <c r="A1143" s="53" t="s">
        <v>1860</v>
      </c>
      <c r="B1143" s="53"/>
      <c r="C1143" s="51"/>
      <c r="D1143" s="51" t="s">
        <v>2854</v>
      </c>
      <c r="E1143" s="51"/>
      <c r="F1143" s="51"/>
      <c r="G1143" s="51"/>
      <c r="H1143" s="51"/>
      <c r="I1143" s="51"/>
      <c r="J1143" s="51"/>
      <c r="K1143" s="51" t="s">
        <v>2855</v>
      </c>
      <c r="L1143" s="51"/>
      <c r="M1143" s="51"/>
      <c r="N1143" s="51"/>
      <c r="O1143" s="51"/>
      <c r="P1143" s="51"/>
      <c r="Q1143" s="51"/>
      <c r="R1143" s="51"/>
      <c r="S1143" s="51"/>
      <c r="T1143" s="51"/>
      <c r="U1143" s="51"/>
      <c r="V1143" s="51"/>
      <c r="W1143" s="51"/>
      <c r="X1143" s="51"/>
      <c r="Y1143" s="51"/>
      <c r="Z1143" s="51"/>
      <c r="AA1143" s="51"/>
    </row>
    <row r="1144" spans="1:27" ht="24">
      <c r="A1144" s="53" t="s">
        <v>1358</v>
      </c>
      <c r="B1144" s="53"/>
      <c r="C1144" s="51"/>
      <c r="D1144" s="51" t="s">
        <v>2856</v>
      </c>
      <c r="E1144" s="51"/>
      <c r="F1144" s="51"/>
      <c r="G1144" s="51"/>
      <c r="H1144" s="51"/>
      <c r="I1144" s="51"/>
      <c r="J1144" s="51"/>
      <c r="K1144" s="51" t="s">
        <v>2857</v>
      </c>
      <c r="L1144" s="51"/>
      <c r="M1144" s="51"/>
      <c r="N1144" s="51"/>
      <c r="O1144" s="51"/>
      <c r="P1144" s="51"/>
      <c r="Q1144" s="51"/>
      <c r="R1144" s="51"/>
      <c r="S1144" s="51"/>
      <c r="T1144" s="51"/>
      <c r="U1144" s="51"/>
      <c r="V1144" s="51"/>
      <c r="W1144" s="51"/>
      <c r="X1144" s="51"/>
      <c r="Y1144" s="51"/>
      <c r="Z1144" s="51"/>
      <c r="AA1144" s="51"/>
    </row>
    <row r="1145" spans="1:27" ht="24">
      <c r="A1145" s="53" t="s">
        <v>302</v>
      </c>
      <c r="B1145" s="53"/>
      <c r="C1145" s="51"/>
      <c r="D1145" s="51" t="s">
        <v>2858</v>
      </c>
      <c r="E1145" s="51"/>
      <c r="F1145" s="51"/>
      <c r="G1145" s="51"/>
      <c r="H1145" s="51"/>
      <c r="I1145" s="51"/>
      <c r="J1145" s="51"/>
      <c r="K1145" s="51" t="s">
        <v>2859</v>
      </c>
      <c r="L1145" s="51"/>
      <c r="M1145" s="51"/>
      <c r="N1145" s="51"/>
      <c r="O1145" s="51"/>
      <c r="P1145" s="51"/>
      <c r="Q1145" s="51"/>
      <c r="R1145" s="51"/>
      <c r="S1145" s="51"/>
      <c r="T1145" s="51"/>
      <c r="U1145" s="51"/>
      <c r="V1145" s="51"/>
      <c r="W1145" s="51"/>
      <c r="X1145" s="51"/>
      <c r="Y1145" s="51"/>
      <c r="Z1145" s="51"/>
      <c r="AA1145" s="51"/>
    </row>
    <row r="1146" spans="1:27" ht="24">
      <c r="A1146" s="53" t="s">
        <v>1358</v>
      </c>
      <c r="B1146" s="53"/>
      <c r="C1146" s="51"/>
      <c r="D1146" s="51" t="s">
        <v>2860</v>
      </c>
      <c r="E1146" s="51"/>
      <c r="F1146" s="51"/>
      <c r="G1146" s="51"/>
      <c r="H1146" s="51"/>
      <c r="I1146" s="51"/>
      <c r="J1146" s="51"/>
      <c r="K1146" s="51" t="s">
        <v>2861</v>
      </c>
      <c r="L1146" s="51"/>
      <c r="M1146" s="51"/>
      <c r="N1146" s="51"/>
      <c r="O1146" s="51"/>
      <c r="P1146" s="51"/>
      <c r="Q1146" s="51"/>
      <c r="R1146" s="51"/>
      <c r="S1146" s="51"/>
      <c r="T1146" s="51"/>
      <c r="U1146" s="51"/>
      <c r="V1146" s="51"/>
      <c r="W1146" s="51"/>
      <c r="X1146" s="51"/>
      <c r="Y1146" s="51"/>
      <c r="Z1146" s="51"/>
      <c r="AA1146" s="51"/>
    </row>
    <row r="1147" spans="1:27" ht="35.5">
      <c r="A1147" s="53" t="s">
        <v>1860</v>
      </c>
      <c r="B1147" s="53"/>
      <c r="C1147" s="51"/>
      <c r="D1147" s="51" t="s">
        <v>2862</v>
      </c>
      <c r="E1147" s="51"/>
      <c r="F1147" s="51"/>
      <c r="G1147" s="51"/>
      <c r="H1147" s="51"/>
      <c r="I1147" s="51"/>
      <c r="J1147" s="51"/>
      <c r="K1147" s="51" t="s">
        <v>2863</v>
      </c>
      <c r="L1147" s="51"/>
      <c r="M1147" s="51"/>
      <c r="N1147" s="51"/>
      <c r="O1147" s="51"/>
      <c r="P1147" s="51"/>
      <c r="Q1147" s="51"/>
      <c r="R1147" s="51"/>
      <c r="S1147" s="51"/>
      <c r="T1147" s="51"/>
      <c r="U1147" s="51"/>
      <c r="V1147" s="51"/>
      <c r="W1147" s="51"/>
      <c r="X1147" s="51"/>
      <c r="Y1147" s="51"/>
      <c r="Z1147" s="51"/>
      <c r="AA1147" s="51"/>
    </row>
    <row r="1148" spans="1:27" ht="24">
      <c r="A1148" s="53" t="s">
        <v>1358</v>
      </c>
      <c r="B1148" s="53"/>
      <c r="C1148" s="51"/>
      <c r="D1148" s="51" t="s">
        <v>2864</v>
      </c>
      <c r="E1148" s="51"/>
      <c r="F1148" s="51"/>
      <c r="G1148" s="51"/>
      <c r="H1148" s="51"/>
      <c r="I1148" s="51"/>
      <c r="J1148" s="51"/>
      <c r="K1148" s="51" t="s">
        <v>2865</v>
      </c>
      <c r="L1148" s="51"/>
      <c r="M1148" s="51"/>
      <c r="N1148" s="51"/>
      <c r="O1148" s="51"/>
      <c r="P1148" s="51"/>
      <c r="Q1148" s="51"/>
      <c r="R1148" s="51"/>
      <c r="S1148" s="51"/>
      <c r="T1148" s="51"/>
      <c r="U1148" s="51"/>
      <c r="V1148" s="51"/>
      <c r="W1148" s="51"/>
      <c r="X1148" s="51"/>
      <c r="Y1148" s="51"/>
      <c r="Z1148" s="51"/>
      <c r="AA1148" s="51"/>
    </row>
    <row r="1149" spans="1:27" ht="24">
      <c r="A1149" s="53" t="s">
        <v>1358</v>
      </c>
      <c r="B1149" s="53"/>
      <c r="C1149" s="51"/>
      <c r="D1149" s="51" t="s">
        <v>2866</v>
      </c>
      <c r="E1149" s="51"/>
      <c r="F1149" s="51"/>
      <c r="G1149" s="51"/>
      <c r="H1149" s="51"/>
      <c r="I1149" s="51"/>
      <c r="J1149" s="51"/>
      <c r="K1149" s="51" t="s">
        <v>2867</v>
      </c>
      <c r="L1149" s="51"/>
      <c r="M1149" s="51"/>
      <c r="N1149" s="51"/>
      <c r="O1149" s="51"/>
      <c r="P1149" s="51"/>
      <c r="Q1149" s="51"/>
      <c r="R1149" s="51"/>
      <c r="S1149" s="51"/>
      <c r="T1149" s="51"/>
      <c r="U1149" s="51"/>
      <c r="V1149" s="51"/>
      <c r="W1149" s="51"/>
      <c r="X1149" s="51"/>
      <c r="Y1149" s="51"/>
      <c r="Z1149" s="51"/>
      <c r="AA1149" s="51"/>
    </row>
    <row r="1150" spans="1:27" ht="14.5">
      <c r="A1150" s="53" t="s">
        <v>1358</v>
      </c>
      <c r="B1150" s="53"/>
      <c r="C1150" s="51"/>
      <c r="D1150" s="51" t="s">
        <v>2868</v>
      </c>
      <c r="E1150" s="51"/>
      <c r="F1150" s="51"/>
      <c r="G1150" s="51"/>
      <c r="H1150" s="51"/>
      <c r="I1150" s="51"/>
      <c r="J1150" s="51"/>
      <c r="K1150" s="51" t="s">
        <v>2869</v>
      </c>
      <c r="L1150" s="51"/>
      <c r="M1150" s="51"/>
      <c r="N1150" s="51"/>
      <c r="O1150" s="51"/>
      <c r="P1150" s="51"/>
      <c r="Q1150" s="51"/>
      <c r="R1150" s="51"/>
      <c r="S1150" s="51"/>
      <c r="T1150" s="51"/>
      <c r="U1150" s="51"/>
      <c r="V1150" s="51"/>
      <c r="W1150" s="51"/>
      <c r="X1150" s="51"/>
      <c r="Y1150" s="51"/>
      <c r="Z1150" s="51"/>
      <c r="AA1150" s="51"/>
    </row>
    <row r="1151" spans="1:27" ht="24">
      <c r="A1151" s="53" t="s">
        <v>1860</v>
      </c>
      <c r="B1151" s="53"/>
      <c r="C1151" s="51"/>
      <c r="D1151" s="51" t="s">
        <v>2870</v>
      </c>
      <c r="E1151" s="51"/>
      <c r="F1151" s="51"/>
      <c r="G1151" s="51"/>
      <c r="H1151" s="51"/>
      <c r="I1151" s="51"/>
      <c r="J1151" s="51"/>
      <c r="K1151" s="51" t="s">
        <v>2871</v>
      </c>
      <c r="L1151" s="51"/>
      <c r="M1151" s="51"/>
      <c r="N1151" s="51"/>
      <c r="O1151" s="51"/>
      <c r="P1151" s="51"/>
      <c r="Q1151" s="51"/>
      <c r="R1151" s="51"/>
      <c r="S1151" s="51"/>
      <c r="T1151" s="51"/>
      <c r="U1151" s="51"/>
      <c r="V1151" s="51"/>
      <c r="W1151" s="51"/>
      <c r="X1151" s="51"/>
      <c r="Y1151" s="51"/>
      <c r="Z1151" s="51"/>
      <c r="AA1151" s="51"/>
    </row>
    <row r="1152" spans="1:27" ht="24">
      <c r="A1152" s="53" t="s">
        <v>1358</v>
      </c>
      <c r="B1152" s="53"/>
      <c r="C1152" s="51"/>
      <c r="D1152" s="51" t="s">
        <v>2872</v>
      </c>
      <c r="E1152" s="51"/>
      <c r="F1152" s="51"/>
      <c r="G1152" s="51"/>
      <c r="H1152" s="51"/>
      <c r="I1152" s="51"/>
      <c r="J1152" s="51"/>
      <c r="K1152" s="51" t="s">
        <v>2873</v>
      </c>
      <c r="L1152" s="51"/>
      <c r="M1152" s="51"/>
      <c r="N1152" s="51"/>
      <c r="O1152" s="51"/>
      <c r="P1152" s="51"/>
      <c r="Q1152" s="51"/>
      <c r="R1152" s="51"/>
      <c r="S1152" s="51"/>
      <c r="T1152" s="51"/>
      <c r="U1152" s="51"/>
      <c r="V1152" s="51"/>
      <c r="W1152" s="51"/>
      <c r="X1152" s="51"/>
      <c r="Y1152" s="51"/>
      <c r="Z1152" s="51"/>
      <c r="AA1152" s="51"/>
    </row>
    <row r="1153" spans="1:27" ht="24">
      <c r="A1153" s="53" t="s">
        <v>1358</v>
      </c>
      <c r="B1153" s="53"/>
      <c r="C1153" s="51"/>
      <c r="D1153" s="51" t="s">
        <v>2874</v>
      </c>
      <c r="E1153" s="51"/>
      <c r="F1153" s="51"/>
      <c r="G1153" s="51"/>
      <c r="H1153" s="51"/>
      <c r="I1153" s="51"/>
      <c r="J1153" s="51"/>
      <c r="K1153" s="51" t="s">
        <v>2875</v>
      </c>
      <c r="L1153" s="51"/>
      <c r="M1153" s="51"/>
      <c r="N1153" s="51"/>
      <c r="O1153" s="51"/>
      <c r="P1153" s="51"/>
      <c r="Q1153" s="51"/>
      <c r="R1153" s="51"/>
      <c r="S1153" s="51"/>
      <c r="T1153" s="51"/>
      <c r="U1153" s="51"/>
      <c r="V1153" s="51"/>
      <c r="W1153" s="51"/>
      <c r="X1153" s="51"/>
      <c r="Y1153" s="51"/>
      <c r="Z1153" s="51"/>
      <c r="AA1153" s="51"/>
    </row>
    <row r="1154" spans="1:27" ht="24">
      <c r="A1154" s="53" t="s">
        <v>1358</v>
      </c>
      <c r="B1154" s="53"/>
      <c r="C1154" s="51"/>
      <c r="D1154" s="51" t="s">
        <v>2876</v>
      </c>
      <c r="E1154" s="51"/>
      <c r="F1154" s="51"/>
      <c r="G1154" s="51"/>
      <c r="H1154" s="51"/>
      <c r="I1154" s="51"/>
      <c r="J1154" s="51"/>
      <c r="K1154" s="51" t="s">
        <v>2877</v>
      </c>
      <c r="L1154" s="51"/>
      <c r="M1154" s="51"/>
      <c r="N1154" s="51"/>
      <c r="O1154" s="51"/>
      <c r="P1154" s="51"/>
      <c r="Q1154" s="51"/>
      <c r="R1154" s="51"/>
      <c r="S1154" s="51"/>
      <c r="T1154" s="51"/>
      <c r="U1154" s="51"/>
      <c r="V1154" s="51"/>
      <c r="W1154" s="51"/>
      <c r="X1154" s="51"/>
      <c r="Y1154" s="51"/>
      <c r="Z1154" s="51"/>
      <c r="AA1154" s="51"/>
    </row>
    <row r="1155" spans="1:27" ht="24">
      <c r="A1155" s="53" t="s">
        <v>1358</v>
      </c>
      <c r="B1155" s="53"/>
      <c r="C1155" s="51"/>
      <c r="D1155" s="51" t="s">
        <v>2878</v>
      </c>
      <c r="E1155" s="51"/>
      <c r="F1155" s="51"/>
      <c r="G1155" s="51"/>
      <c r="H1155" s="51"/>
      <c r="I1155" s="51"/>
      <c r="J1155" s="51"/>
      <c r="K1155" s="51" t="s">
        <v>2879</v>
      </c>
      <c r="L1155" s="51"/>
      <c r="M1155" s="51"/>
      <c r="N1155" s="51"/>
      <c r="O1155" s="51"/>
      <c r="P1155" s="51"/>
      <c r="Q1155" s="51"/>
      <c r="R1155" s="51"/>
      <c r="S1155" s="51"/>
      <c r="T1155" s="51"/>
      <c r="U1155" s="51"/>
      <c r="V1155" s="51"/>
      <c r="W1155" s="51"/>
      <c r="X1155" s="51"/>
      <c r="Y1155" s="51"/>
      <c r="Z1155" s="51"/>
      <c r="AA1155" s="51"/>
    </row>
    <row r="1156" spans="1:27" ht="24">
      <c r="A1156" s="53" t="s">
        <v>1358</v>
      </c>
      <c r="B1156" s="53"/>
      <c r="C1156" s="51"/>
      <c r="D1156" s="51" t="s">
        <v>2880</v>
      </c>
      <c r="E1156" s="51"/>
      <c r="F1156" s="51"/>
      <c r="G1156" s="51"/>
      <c r="H1156" s="51"/>
      <c r="I1156" s="51"/>
      <c r="J1156" s="51"/>
      <c r="K1156" s="51" t="s">
        <v>2881</v>
      </c>
      <c r="L1156" s="51"/>
      <c r="M1156" s="51"/>
      <c r="N1156" s="51"/>
      <c r="O1156" s="51"/>
      <c r="P1156" s="51"/>
      <c r="Q1156" s="51"/>
      <c r="R1156" s="51"/>
      <c r="S1156" s="51"/>
      <c r="T1156" s="51"/>
      <c r="U1156" s="51"/>
      <c r="V1156" s="51"/>
      <c r="W1156" s="51"/>
      <c r="X1156" s="51"/>
      <c r="Y1156" s="51"/>
      <c r="Z1156" s="51"/>
      <c r="AA1156" s="51"/>
    </row>
    <row r="1157" spans="1:27" ht="93">
      <c r="A1157" s="53" t="s">
        <v>2805</v>
      </c>
      <c r="B1157" s="53"/>
      <c r="C1157" s="51"/>
      <c r="D1157" s="51" t="s">
        <v>2882</v>
      </c>
      <c r="E1157" s="51"/>
      <c r="F1157" s="51"/>
      <c r="G1157" s="51"/>
      <c r="H1157" s="51"/>
      <c r="I1157" s="51"/>
      <c r="J1157" s="51"/>
      <c r="K1157" s="51" t="s">
        <v>2883</v>
      </c>
      <c r="L1157" s="51"/>
      <c r="M1157" s="51"/>
      <c r="N1157" s="51"/>
      <c r="O1157" s="51"/>
      <c r="P1157" s="51"/>
      <c r="Q1157" s="51"/>
      <c r="R1157" s="51"/>
      <c r="S1157" s="51"/>
      <c r="T1157" s="51"/>
      <c r="U1157" s="51"/>
      <c r="V1157" s="51"/>
      <c r="W1157" s="51"/>
      <c r="X1157" s="51"/>
      <c r="Y1157" s="51"/>
      <c r="Z1157" s="51"/>
      <c r="AA1157" s="51"/>
    </row>
    <row r="1158" spans="1:27" ht="35.5">
      <c r="A1158" s="53" t="s">
        <v>783</v>
      </c>
      <c r="B1158" s="53"/>
      <c r="C1158" s="51"/>
      <c r="D1158" s="51" t="s">
        <v>2884</v>
      </c>
      <c r="E1158" s="51"/>
      <c r="F1158" s="51"/>
      <c r="G1158" s="51"/>
      <c r="H1158" s="51"/>
      <c r="I1158" s="51"/>
      <c r="J1158" s="51"/>
      <c r="K1158" s="51" t="s">
        <v>2885</v>
      </c>
      <c r="L1158" s="51"/>
      <c r="M1158" s="51"/>
      <c r="N1158" s="51"/>
      <c r="O1158" s="51"/>
      <c r="P1158" s="51"/>
      <c r="Q1158" s="51"/>
      <c r="R1158" s="51"/>
      <c r="S1158" s="51"/>
      <c r="T1158" s="51"/>
      <c r="U1158" s="51"/>
      <c r="V1158" s="51"/>
      <c r="W1158" s="51"/>
      <c r="X1158" s="51"/>
      <c r="Y1158" s="51"/>
      <c r="Z1158" s="51"/>
      <c r="AA1158" s="51"/>
    </row>
    <row r="1159" spans="1:27" ht="35.5">
      <c r="A1159" s="53" t="s">
        <v>1358</v>
      </c>
      <c r="B1159" s="53"/>
      <c r="C1159" s="51"/>
      <c r="D1159" s="51" t="s">
        <v>2886</v>
      </c>
      <c r="E1159" s="51"/>
      <c r="F1159" s="51"/>
      <c r="G1159" s="51"/>
      <c r="H1159" s="51"/>
      <c r="I1159" s="51"/>
      <c r="J1159" s="51"/>
      <c r="K1159" s="51" t="s">
        <v>2887</v>
      </c>
      <c r="L1159" s="51"/>
      <c r="M1159" s="51"/>
      <c r="N1159" s="51"/>
      <c r="O1159" s="51"/>
      <c r="P1159" s="51"/>
      <c r="Q1159" s="51"/>
      <c r="R1159" s="51"/>
      <c r="S1159" s="51"/>
      <c r="T1159" s="51"/>
      <c r="U1159" s="51"/>
      <c r="V1159" s="51"/>
      <c r="W1159" s="51"/>
      <c r="X1159" s="51"/>
      <c r="Y1159" s="51"/>
      <c r="Z1159" s="51"/>
      <c r="AA1159" s="51"/>
    </row>
    <row r="1160" spans="1:27" ht="58.5">
      <c r="A1160" s="53" t="s">
        <v>1358</v>
      </c>
      <c r="B1160" s="53"/>
      <c r="C1160" s="51"/>
      <c r="D1160" s="51" t="s">
        <v>2888</v>
      </c>
      <c r="E1160" s="51"/>
      <c r="F1160" s="51"/>
      <c r="G1160" s="51"/>
      <c r="H1160" s="51"/>
      <c r="I1160" s="51"/>
      <c r="J1160" s="51"/>
      <c r="K1160" s="51" t="s">
        <v>2889</v>
      </c>
      <c r="L1160" s="51"/>
      <c r="M1160" s="51"/>
      <c r="N1160" s="51"/>
      <c r="O1160" s="51"/>
      <c r="P1160" s="51"/>
      <c r="Q1160" s="51"/>
      <c r="R1160" s="51"/>
      <c r="S1160" s="51"/>
      <c r="T1160" s="51"/>
      <c r="U1160" s="51"/>
      <c r="V1160" s="51"/>
      <c r="W1160" s="51"/>
      <c r="X1160" s="51"/>
      <c r="Y1160" s="51"/>
      <c r="Z1160" s="51"/>
      <c r="AA1160" s="51"/>
    </row>
    <row r="1161" spans="1:27" ht="24">
      <c r="A1161" s="53" t="s">
        <v>1358</v>
      </c>
      <c r="B1161" s="53"/>
      <c r="C1161" s="51"/>
      <c r="D1161" s="51" t="s">
        <v>2890</v>
      </c>
      <c r="E1161" s="51"/>
      <c r="F1161" s="51"/>
      <c r="G1161" s="51"/>
      <c r="H1161" s="51"/>
      <c r="I1161" s="51"/>
      <c r="J1161" s="51"/>
      <c r="K1161" s="51" t="s">
        <v>2891</v>
      </c>
      <c r="L1161" s="51"/>
      <c r="M1161" s="51"/>
      <c r="N1161" s="51"/>
      <c r="O1161" s="51"/>
      <c r="P1161" s="51"/>
      <c r="Q1161" s="51"/>
      <c r="R1161" s="51"/>
      <c r="S1161" s="51"/>
      <c r="T1161" s="51"/>
      <c r="U1161" s="51"/>
      <c r="V1161" s="51"/>
      <c r="W1161" s="51"/>
      <c r="X1161" s="51"/>
      <c r="Y1161" s="51"/>
      <c r="Z1161" s="51"/>
      <c r="AA1161" s="51"/>
    </row>
    <row r="1162" spans="1:27" ht="24">
      <c r="A1162" s="53" t="s">
        <v>1358</v>
      </c>
      <c r="B1162" s="53"/>
      <c r="C1162" s="51"/>
      <c r="D1162" s="51" t="s">
        <v>2892</v>
      </c>
      <c r="E1162" s="51"/>
      <c r="F1162" s="51"/>
      <c r="G1162" s="51"/>
      <c r="H1162" s="51"/>
      <c r="I1162" s="51"/>
      <c r="J1162" s="51"/>
      <c r="K1162" s="51" t="s">
        <v>2893</v>
      </c>
      <c r="L1162" s="51"/>
      <c r="M1162" s="51"/>
      <c r="N1162" s="51"/>
      <c r="O1162" s="51"/>
      <c r="P1162" s="51"/>
      <c r="Q1162" s="51"/>
      <c r="R1162" s="51"/>
      <c r="S1162" s="51"/>
      <c r="T1162" s="51"/>
      <c r="U1162" s="51"/>
      <c r="V1162" s="51"/>
      <c r="W1162" s="51"/>
      <c r="X1162" s="51"/>
      <c r="Y1162" s="51"/>
      <c r="Z1162" s="51"/>
      <c r="AA1162" s="51"/>
    </row>
    <row r="1163" spans="1:27" ht="35.5">
      <c r="A1163" s="53" t="s">
        <v>1358</v>
      </c>
      <c r="B1163" s="53"/>
      <c r="C1163" s="51"/>
      <c r="D1163" s="51" t="s">
        <v>2894</v>
      </c>
      <c r="E1163" s="51"/>
      <c r="F1163" s="51"/>
      <c r="G1163" s="51"/>
      <c r="H1163" s="51"/>
      <c r="I1163" s="51"/>
      <c r="J1163" s="51"/>
      <c r="K1163" s="51" t="s">
        <v>2895</v>
      </c>
      <c r="L1163" s="51"/>
      <c r="M1163" s="51"/>
      <c r="N1163" s="51"/>
      <c r="O1163" s="51"/>
      <c r="P1163" s="51"/>
      <c r="Q1163" s="51"/>
      <c r="R1163" s="51"/>
      <c r="S1163" s="51"/>
      <c r="T1163" s="51"/>
      <c r="U1163" s="51"/>
      <c r="V1163" s="51"/>
      <c r="W1163" s="51"/>
      <c r="X1163" s="51"/>
      <c r="Y1163" s="51"/>
      <c r="Z1163" s="51"/>
      <c r="AA1163" s="51"/>
    </row>
    <row r="1164" spans="1:27" ht="47">
      <c r="A1164" s="53" t="s">
        <v>2896</v>
      </c>
      <c r="B1164" s="53"/>
      <c r="C1164" s="51"/>
      <c r="D1164" s="51" t="s">
        <v>2897</v>
      </c>
      <c r="E1164" s="51"/>
      <c r="F1164" s="51"/>
      <c r="G1164" s="51"/>
      <c r="H1164" s="51"/>
      <c r="I1164" s="51"/>
      <c r="J1164" s="51"/>
      <c r="K1164" s="51" t="s">
        <v>2898</v>
      </c>
      <c r="L1164" s="51"/>
      <c r="M1164" s="51"/>
      <c r="N1164" s="51"/>
      <c r="O1164" s="51"/>
      <c r="P1164" s="51"/>
      <c r="Q1164" s="51"/>
      <c r="R1164" s="51"/>
      <c r="S1164" s="51"/>
      <c r="T1164" s="51"/>
      <c r="U1164" s="51"/>
      <c r="V1164" s="51"/>
      <c r="W1164" s="51"/>
      <c r="X1164" s="51"/>
      <c r="Y1164" s="51"/>
      <c r="Z1164" s="51"/>
      <c r="AA1164" s="51"/>
    </row>
    <row r="1165" spans="1:27" ht="24">
      <c r="A1165" s="53" t="s">
        <v>783</v>
      </c>
      <c r="B1165" s="53"/>
      <c r="C1165" s="51"/>
      <c r="D1165" s="51" t="s">
        <v>2899</v>
      </c>
      <c r="E1165" s="51"/>
      <c r="F1165" s="51"/>
      <c r="G1165" s="51"/>
      <c r="H1165" s="51"/>
      <c r="I1165" s="51"/>
      <c r="J1165" s="51"/>
      <c r="K1165" s="51" t="s">
        <v>2900</v>
      </c>
      <c r="L1165" s="51"/>
      <c r="M1165" s="51"/>
      <c r="N1165" s="51"/>
      <c r="O1165" s="51"/>
      <c r="P1165" s="51"/>
      <c r="Q1165" s="51"/>
      <c r="R1165" s="51"/>
      <c r="S1165" s="51"/>
      <c r="T1165" s="51"/>
      <c r="U1165" s="51"/>
      <c r="V1165" s="51"/>
      <c r="W1165" s="51"/>
      <c r="X1165" s="51"/>
      <c r="Y1165" s="51"/>
      <c r="Z1165" s="51"/>
      <c r="AA1165" s="51"/>
    </row>
    <row r="1166" spans="1:27" ht="24">
      <c r="A1166" s="53" t="s">
        <v>1860</v>
      </c>
      <c r="B1166" s="53"/>
      <c r="C1166" s="51"/>
      <c r="D1166" s="51" t="s">
        <v>2901</v>
      </c>
      <c r="E1166" s="51"/>
      <c r="F1166" s="51"/>
      <c r="G1166" s="51"/>
      <c r="H1166" s="51"/>
      <c r="I1166" s="51"/>
      <c r="J1166" s="51"/>
      <c r="K1166" s="51" t="s">
        <v>2902</v>
      </c>
      <c r="L1166" s="51"/>
      <c r="M1166" s="51"/>
      <c r="N1166" s="51"/>
      <c r="O1166" s="51"/>
      <c r="P1166" s="51"/>
      <c r="Q1166" s="51"/>
      <c r="R1166" s="51"/>
      <c r="S1166" s="51"/>
      <c r="T1166" s="51"/>
      <c r="U1166" s="51"/>
      <c r="V1166" s="51"/>
      <c r="W1166" s="51"/>
      <c r="X1166" s="51"/>
      <c r="Y1166" s="51"/>
      <c r="Z1166" s="51"/>
      <c r="AA1166" s="51"/>
    </row>
    <row r="1167" spans="1:27" ht="24">
      <c r="A1167" s="53" t="s">
        <v>1860</v>
      </c>
      <c r="B1167" s="53"/>
      <c r="C1167" s="51"/>
      <c r="D1167" s="51" t="s">
        <v>2903</v>
      </c>
      <c r="E1167" s="51"/>
      <c r="F1167" s="51"/>
      <c r="G1167" s="51"/>
      <c r="H1167" s="51"/>
      <c r="I1167" s="51"/>
      <c r="J1167" s="51"/>
      <c r="K1167" s="51" t="s">
        <v>2904</v>
      </c>
      <c r="L1167" s="51"/>
      <c r="M1167" s="51"/>
      <c r="N1167" s="51"/>
      <c r="O1167" s="51"/>
      <c r="P1167" s="51"/>
      <c r="Q1167" s="51"/>
      <c r="R1167" s="51"/>
      <c r="S1167" s="51"/>
      <c r="T1167" s="51"/>
      <c r="U1167" s="51"/>
      <c r="V1167" s="51"/>
      <c r="W1167" s="51"/>
      <c r="X1167" s="51"/>
      <c r="Y1167" s="51"/>
      <c r="Z1167" s="51"/>
      <c r="AA1167" s="51"/>
    </row>
    <row r="1168" spans="1:27" ht="14.5">
      <c r="A1168" s="53" t="s">
        <v>1358</v>
      </c>
      <c r="B1168" s="53"/>
      <c r="C1168" s="51"/>
      <c r="D1168" s="51" t="s">
        <v>2905</v>
      </c>
      <c r="E1168" s="51"/>
      <c r="F1168" s="51"/>
      <c r="G1168" s="51"/>
      <c r="H1168" s="51"/>
      <c r="I1168" s="51"/>
      <c r="J1168" s="51"/>
      <c r="K1168" s="51" t="s">
        <v>2906</v>
      </c>
      <c r="L1168" s="51"/>
      <c r="M1168" s="51"/>
      <c r="N1168" s="51"/>
      <c r="O1168" s="51"/>
      <c r="P1168" s="51"/>
      <c r="Q1168" s="51"/>
      <c r="R1168" s="51"/>
      <c r="S1168" s="51"/>
      <c r="T1168" s="51"/>
      <c r="U1168" s="51"/>
      <c r="V1168" s="51"/>
      <c r="W1168" s="51"/>
      <c r="X1168" s="51"/>
      <c r="Y1168" s="51"/>
      <c r="Z1168" s="51"/>
      <c r="AA1168" s="51"/>
    </row>
    <row r="1169" spans="1:27" ht="14.5">
      <c r="A1169" s="53" t="s">
        <v>2907</v>
      </c>
      <c r="B1169" s="53"/>
      <c r="C1169" s="51"/>
      <c r="D1169" s="51" t="s">
        <v>2908</v>
      </c>
      <c r="E1169" s="51"/>
      <c r="F1169" s="51"/>
      <c r="G1169" s="51"/>
      <c r="H1169" s="51"/>
      <c r="I1169" s="51"/>
      <c r="J1169" s="51"/>
      <c r="K1169" s="51" t="s">
        <v>2909</v>
      </c>
      <c r="L1169" s="51"/>
      <c r="M1169" s="51"/>
      <c r="N1169" s="51"/>
      <c r="O1169" s="51"/>
      <c r="P1169" s="51"/>
      <c r="Q1169" s="51"/>
      <c r="R1169" s="51"/>
      <c r="S1169" s="51"/>
      <c r="T1169" s="51"/>
      <c r="U1169" s="51"/>
      <c r="V1169" s="51"/>
      <c r="W1169" s="51"/>
      <c r="X1169" s="51"/>
      <c r="Y1169" s="51"/>
      <c r="Z1169" s="51"/>
      <c r="AA1169" s="51"/>
    </row>
    <row r="1170" spans="1:27" ht="24">
      <c r="A1170" s="53" t="s">
        <v>1358</v>
      </c>
      <c r="B1170" s="53"/>
      <c r="C1170" s="51"/>
      <c r="D1170" s="51" t="s">
        <v>2910</v>
      </c>
      <c r="E1170" s="51"/>
      <c r="F1170" s="51"/>
      <c r="G1170" s="51"/>
      <c r="H1170" s="51"/>
      <c r="I1170" s="51"/>
      <c r="J1170" s="51"/>
      <c r="K1170" s="51" t="s">
        <v>2911</v>
      </c>
      <c r="L1170" s="51"/>
      <c r="M1170" s="51"/>
      <c r="N1170" s="51"/>
      <c r="O1170" s="51"/>
      <c r="P1170" s="51"/>
      <c r="Q1170" s="51"/>
      <c r="R1170" s="51"/>
      <c r="S1170" s="51"/>
      <c r="T1170" s="51"/>
      <c r="U1170" s="51"/>
      <c r="V1170" s="51"/>
      <c r="W1170" s="51"/>
      <c r="X1170" s="51"/>
      <c r="Y1170" s="51"/>
      <c r="Z1170" s="51"/>
      <c r="AA1170" s="51"/>
    </row>
    <row r="1171" spans="1:27" ht="35.5">
      <c r="A1171" s="53" t="s">
        <v>1358</v>
      </c>
      <c r="B1171" s="53"/>
      <c r="C1171" s="51"/>
      <c r="D1171" s="51" t="s">
        <v>2912</v>
      </c>
      <c r="E1171" s="51"/>
      <c r="F1171" s="51"/>
      <c r="G1171" s="51"/>
      <c r="H1171" s="51"/>
      <c r="I1171" s="51"/>
      <c r="J1171" s="51"/>
      <c r="K1171" s="51" t="s">
        <v>2913</v>
      </c>
      <c r="L1171" s="51"/>
      <c r="M1171" s="51"/>
      <c r="N1171" s="51"/>
      <c r="O1171" s="51"/>
      <c r="P1171" s="51"/>
      <c r="Q1171" s="51"/>
      <c r="R1171" s="51"/>
      <c r="S1171" s="51"/>
      <c r="T1171" s="51"/>
      <c r="U1171" s="51"/>
      <c r="V1171" s="51"/>
      <c r="W1171" s="51"/>
      <c r="X1171" s="51"/>
      <c r="Y1171" s="51"/>
      <c r="Z1171" s="51"/>
      <c r="AA1171" s="51"/>
    </row>
    <row r="1172" spans="1:27" ht="24">
      <c r="A1172" s="53" t="s">
        <v>1314</v>
      </c>
      <c r="B1172" s="53"/>
      <c r="C1172" s="51"/>
      <c r="D1172" s="51" t="s">
        <v>2914</v>
      </c>
      <c r="E1172" s="51"/>
      <c r="F1172" s="51"/>
      <c r="G1172" s="51"/>
      <c r="H1172" s="51"/>
      <c r="I1172" s="51"/>
      <c r="J1172" s="51"/>
      <c r="K1172" s="51" t="s">
        <v>2915</v>
      </c>
      <c r="L1172" s="51"/>
      <c r="M1172" s="51"/>
      <c r="N1172" s="51"/>
      <c r="O1172" s="51"/>
      <c r="P1172" s="51"/>
      <c r="Q1172" s="51"/>
      <c r="R1172" s="51"/>
      <c r="S1172" s="51"/>
      <c r="T1172" s="51"/>
      <c r="U1172" s="51"/>
      <c r="V1172" s="51"/>
      <c r="W1172" s="51"/>
      <c r="X1172" s="51"/>
      <c r="Y1172" s="51"/>
      <c r="Z1172" s="51"/>
      <c r="AA1172" s="51"/>
    </row>
    <row r="1173" spans="1:27" ht="14.5">
      <c r="A1173" s="53" t="s">
        <v>1358</v>
      </c>
      <c r="B1173" s="53"/>
      <c r="C1173" s="51"/>
      <c r="D1173" s="51" t="s">
        <v>2916</v>
      </c>
      <c r="E1173" s="51"/>
      <c r="F1173" s="51"/>
      <c r="G1173" s="51"/>
      <c r="H1173" s="51"/>
      <c r="I1173" s="51"/>
      <c r="J1173" s="51"/>
      <c r="K1173" s="51" t="s">
        <v>2917</v>
      </c>
      <c r="L1173" s="51"/>
      <c r="M1173" s="51"/>
      <c r="N1173" s="51"/>
      <c r="O1173" s="51"/>
      <c r="P1173" s="51"/>
      <c r="Q1173" s="51"/>
      <c r="R1173" s="51"/>
      <c r="S1173" s="51"/>
      <c r="T1173" s="51"/>
      <c r="U1173" s="51"/>
      <c r="V1173" s="51"/>
      <c r="W1173" s="51"/>
      <c r="X1173" s="51"/>
      <c r="Y1173" s="51"/>
      <c r="Z1173" s="51"/>
      <c r="AA1173" s="51"/>
    </row>
    <row r="1174" spans="1:27" ht="24">
      <c r="A1174" s="53" t="s">
        <v>1358</v>
      </c>
      <c r="B1174" s="53"/>
      <c r="C1174" s="51"/>
      <c r="D1174" s="51" t="s">
        <v>2918</v>
      </c>
      <c r="E1174" s="51"/>
      <c r="F1174" s="51"/>
      <c r="G1174" s="51"/>
      <c r="H1174" s="51"/>
      <c r="I1174" s="51"/>
      <c r="J1174" s="51"/>
      <c r="K1174" s="51" t="s">
        <v>2919</v>
      </c>
      <c r="L1174" s="51"/>
      <c r="M1174" s="51"/>
      <c r="N1174" s="51"/>
      <c r="O1174" s="51"/>
      <c r="P1174" s="51"/>
      <c r="Q1174" s="51"/>
      <c r="R1174" s="51"/>
      <c r="S1174" s="51"/>
      <c r="T1174" s="51"/>
      <c r="U1174" s="51"/>
      <c r="V1174" s="51"/>
      <c r="W1174" s="51"/>
      <c r="X1174" s="51"/>
      <c r="Y1174" s="51"/>
      <c r="Z1174" s="51"/>
      <c r="AA1174" s="51"/>
    </row>
    <row r="1175" spans="1:27" ht="24">
      <c r="A1175" s="53" t="s">
        <v>302</v>
      </c>
      <c r="B1175" s="53"/>
      <c r="C1175" s="51"/>
      <c r="D1175" s="51" t="s">
        <v>2920</v>
      </c>
      <c r="E1175" s="51"/>
      <c r="F1175" s="51"/>
      <c r="G1175" s="51"/>
      <c r="H1175" s="51"/>
      <c r="I1175" s="51"/>
      <c r="J1175" s="51"/>
      <c r="K1175" s="51" t="s">
        <v>2921</v>
      </c>
      <c r="L1175" s="51"/>
      <c r="M1175" s="51"/>
      <c r="N1175" s="51"/>
      <c r="O1175" s="51"/>
      <c r="P1175" s="51"/>
      <c r="Q1175" s="51"/>
      <c r="R1175" s="51"/>
      <c r="S1175" s="51"/>
      <c r="T1175" s="51"/>
      <c r="U1175" s="51"/>
      <c r="V1175" s="51"/>
      <c r="W1175" s="51"/>
      <c r="X1175" s="51"/>
      <c r="Y1175" s="51"/>
      <c r="Z1175" s="51"/>
      <c r="AA1175" s="51"/>
    </row>
    <row r="1176" spans="1:27" ht="24">
      <c r="A1176" s="53" t="s">
        <v>302</v>
      </c>
      <c r="B1176" s="53"/>
      <c r="C1176" s="51"/>
      <c r="D1176" s="51" t="s">
        <v>2922</v>
      </c>
      <c r="E1176" s="51"/>
      <c r="F1176" s="51"/>
      <c r="G1176" s="51"/>
      <c r="H1176" s="51"/>
      <c r="I1176" s="51"/>
      <c r="J1176" s="51"/>
      <c r="K1176" s="51" t="s">
        <v>2923</v>
      </c>
      <c r="L1176" s="51"/>
      <c r="M1176" s="51"/>
      <c r="N1176" s="51"/>
      <c r="O1176" s="51"/>
      <c r="P1176" s="51"/>
      <c r="Q1176" s="51"/>
      <c r="R1176" s="51"/>
      <c r="S1176" s="51"/>
      <c r="T1176" s="51"/>
      <c r="U1176" s="51"/>
      <c r="V1176" s="51"/>
      <c r="W1176" s="51"/>
      <c r="X1176" s="51"/>
      <c r="Y1176" s="51"/>
      <c r="Z1176" s="51"/>
      <c r="AA1176" s="51"/>
    </row>
    <row r="1177" spans="1:27" ht="24">
      <c r="A1177" s="53" t="s">
        <v>302</v>
      </c>
      <c r="B1177" s="53"/>
      <c r="C1177" s="51"/>
      <c r="D1177" s="51" t="s">
        <v>2924</v>
      </c>
      <c r="E1177" s="51"/>
      <c r="F1177" s="51"/>
      <c r="G1177" s="51"/>
      <c r="H1177" s="51"/>
      <c r="I1177" s="51"/>
      <c r="J1177" s="51"/>
      <c r="K1177" s="51" t="s">
        <v>2925</v>
      </c>
      <c r="L1177" s="51"/>
      <c r="M1177" s="51"/>
      <c r="N1177" s="51"/>
      <c r="O1177" s="51"/>
      <c r="P1177" s="51"/>
      <c r="Q1177" s="51"/>
      <c r="R1177" s="51"/>
      <c r="S1177" s="51"/>
      <c r="T1177" s="51"/>
      <c r="U1177" s="51"/>
      <c r="V1177" s="51"/>
      <c r="W1177" s="51"/>
      <c r="X1177" s="51"/>
      <c r="Y1177" s="51"/>
      <c r="Z1177" s="51"/>
      <c r="AA1177" s="51"/>
    </row>
    <row r="1178" spans="1:27" ht="24">
      <c r="A1178" s="53" t="s">
        <v>1860</v>
      </c>
      <c r="B1178" s="53"/>
      <c r="C1178" s="51"/>
      <c r="D1178" s="51" t="s">
        <v>2926</v>
      </c>
      <c r="E1178" s="51"/>
      <c r="F1178" s="51"/>
      <c r="G1178" s="51"/>
      <c r="H1178" s="51"/>
      <c r="I1178" s="51"/>
      <c r="J1178" s="51"/>
      <c r="K1178" s="51" t="s">
        <v>2927</v>
      </c>
      <c r="L1178" s="51"/>
      <c r="M1178" s="51"/>
      <c r="N1178" s="51"/>
      <c r="O1178" s="51"/>
      <c r="P1178" s="51"/>
      <c r="Q1178" s="51"/>
      <c r="R1178" s="51"/>
      <c r="S1178" s="51"/>
      <c r="T1178" s="51"/>
      <c r="U1178" s="51"/>
      <c r="V1178" s="51"/>
      <c r="W1178" s="51"/>
      <c r="X1178" s="51"/>
      <c r="Y1178" s="51"/>
      <c r="Z1178" s="51"/>
      <c r="AA1178" s="51"/>
    </row>
    <row r="1179" spans="1:27" ht="24">
      <c r="A1179" s="53" t="s">
        <v>1358</v>
      </c>
      <c r="B1179" s="53"/>
      <c r="C1179" s="51"/>
      <c r="D1179" s="51" t="s">
        <v>2928</v>
      </c>
      <c r="E1179" s="51"/>
      <c r="F1179" s="51"/>
      <c r="G1179" s="51"/>
      <c r="H1179" s="51"/>
      <c r="I1179" s="51"/>
      <c r="J1179" s="51"/>
      <c r="K1179" s="51" t="s">
        <v>2929</v>
      </c>
      <c r="L1179" s="51"/>
      <c r="M1179" s="51"/>
      <c r="N1179" s="51"/>
      <c r="O1179" s="51"/>
      <c r="P1179" s="51"/>
      <c r="Q1179" s="51"/>
      <c r="R1179" s="51"/>
      <c r="S1179" s="51"/>
      <c r="T1179" s="51"/>
      <c r="U1179" s="51"/>
      <c r="V1179" s="51"/>
      <c r="W1179" s="51"/>
      <c r="X1179" s="51"/>
      <c r="Y1179" s="51"/>
      <c r="Z1179" s="51"/>
      <c r="AA1179" s="51"/>
    </row>
    <row r="1180" spans="1:27" ht="24">
      <c r="A1180" s="53" t="s">
        <v>1358</v>
      </c>
      <c r="B1180" s="53"/>
      <c r="C1180" s="51"/>
      <c r="D1180" s="51" t="s">
        <v>2930</v>
      </c>
      <c r="E1180" s="51"/>
      <c r="F1180" s="51"/>
      <c r="G1180" s="51"/>
      <c r="H1180" s="51"/>
      <c r="I1180" s="51"/>
      <c r="J1180" s="51"/>
      <c r="K1180" s="51" t="s">
        <v>2931</v>
      </c>
      <c r="L1180" s="51"/>
      <c r="M1180" s="51"/>
      <c r="N1180" s="51"/>
      <c r="O1180" s="51"/>
      <c r="P1180" s="51"/>
      <c r="Q1180" s="51"/>
      <c r="R1180" s="51"/>
      <c r="S1180" s="51"/>
      <c r="T1180" s="51"/>
      <c r="U1180" s="51"/>
      <c r="V1180" s="51"/>
      <c r="W1180" s="51"/>
      <c r="X1180" s="51"/>
      <c r="Y1180" s="51"/>
      <c r="Z1180" s="51"/>
      <c r="AA1180" s="51"/>
    </row>
    <row r="1181" spans="1:27" ht="24">
      <c r="A1181" s="53" t="s">
        <v>1358</v>
      </c>
      <c r="B1181" s="53"/>
      <c r="C1181" s="51"/>
      <c r="D1181" s="51" t="s">
        <v>2932</v>
      </c>
      <c r="E1181" s="51"/>
      <c r="F1181" s="51"/>
      <c r="G1181" s="51"/>
      <c r="H1181" s="51"/>
      <c r="I1181" s="51"/>
      <c r="J1181" s="51"/>
      <c r="K1181" s="51" t="s">
        <v>2933</v>
      </c>
      <c r="L1181" s="51"/>
      <c r="M1181" s="51"/>
      <c r="N1181" s="51"/>
      <c r="O1181" s="51"/>
      <c r="P1181" s="51"/>
      <c r="Q1181" s="51"/>
      <c r="R1181" s="51"/>
      <c r="S1181" s="51"/>
      <c r="T1181" s="51"/>
      <c r="U1181" s="51"/>
      <c r="V1181" s="51"/>
      <c r="W1181" s="51"/>
      <c r="X1181" s="51"/>
      <c r="Y1181" s="51"/>
      <c r="Z1181" s="51"/>
      <c r="AA1181" s="51"/>
    </row>
    <row r="1182" spans="1:27" ht="24">
      <c r="A1182" s="53" t="s">
        <v>1358</v>
      </c>
      <c r="B1182" s="53"/>
      <c r="C1182" s="51"/>
      <c r="D1182" s="51" t="s">
        <v>2934</v>
      </c>
      <c r="E1182" s="51"/>
      <c r="F1182" s="51"/>
      <c r="G1182" s="51"/>
      <c r="H1182" s="51"/>
      <c r="I1182" s="51"/>
      <c r="J1182" s="51"/>
      <c r="K1182" s="51" t="s">
        <v>2935</v>
      </c>
      <c r="L1182" s="51"/>
      <c r="M1182" s="51"/>
      <c r="N1182" s="51"/>
      <c r="O1182" s="51"/>
      <c r="P1182" s="51"/>
      <c r="Q1182" s="51"/>
      <c r="R1182" s="51"/>
      <c r="S1182" s="51"/>
      <c r="T1182" s="51"/>
      <c r="U1182" s="51"/>
      <c r="V1182" s="51"/>
      <c r="W1182" s="51"/>
      <c r="X1182" s="51"/>
      <c r="Y1182" s="51"/>
      <c r="Z1182" s="51"/>
      <c r="AA1182" s="51"/>
    </row>
    <row r="1183" spans="1:27" ht="24">
      <c r="A1183" s="53" t="s">
        <v>1314</v>
      </c>
      <c r="B1183" s="53"/>
      <c r="C1183" s="51"/>
      <c r="D1183" s="51" t="s">
        <v>2936</v>
      </c>
      <c r="E1183" s="51"/>
      <c r="F1183" s="51"/>
      <c r="G1183" s="51"/>
      <c r="H1183" s="51"/>
      <c r="I1183" s="51"/>
      <c r="J1183" s="51"/>
      <c r="K1183" s="51" t="s">
        <v>2937</v>
      </c>
      <c r="L1183" s="51"/>
      <c r="M1183" s="51"/>
      <c r="N1183" s="51"/>
      <c r="O1183" s="51"/>
      <c r="P1183" s="51"/>
      <c r="Q1183" s="51"/>
      <c r="R1183" s="51"/>
      <c r="S1183" s="51"/>
      <c r="T1183" s="51"/>
      <c r="U1183" s="51"/>
      <c r="V1183" s="51"/>
      <c r="W1183" s="51"/>
      <c r="X1183" s="51"/>
      <c r="Y1183" s="51"/>
      <c r="Z1183" s="51"/>
      <c r="AA1183" s="51"/>
    </row>
    <row r="1184" spans="1:27" ht="24">
      <c r="A1184" s="53" t="s">
        <v>783</v>
      </c>
      <c r="B1184" s="53"/>
      <c r="C1184" s="51"/>
      <c r="D1184" s="51" t="s">
        <v>2938</v>
      </c>
      <c r="E1184" s="51"/>
      <c r="F1184" s="51"/>
      <c r="G1184" s="51"/>
      <c r="H1184" s="51"/>
      <c r="I1184" s="51"/>
      <c r="J1184" s="51"/>
      <c r="K1184" s="51" t="s">
        <v>2939</v>
      </c>
      <c r="L1184" s="51"/>
      <c r="M1184" s="51"/>
      <c r="N1184" s="51"/>
      <c r="O1184" s="51"/>
      <c r="P1184" s="51"/>
      <c r="Q1184" s="51"/>
      <c r="R1184" s="51"/>
      <c r="S1184" s="51"/>
      <c r="T1184" s="51"/>
      <c r="U1184" s="51"/>
      <c r="V1184" s="51"/>
      <c r="W1184" s="51"/>
      <c r="X1184" s="51"/>
      <c r="Y1184" s="51"/>
      <c r="Z1184" s="51"/>
      <c r="AA1184" s="51"/>
    </row>
    <row r="1185" spans="1:27" ht="35.5">
      <c r="A1185" s="53" t="s">
        <v>1314</v>
      </c>
      <c r="B1185" s="53"/>
      <c r="C1185" s="51"/>
      <c r="D1185" s="51" t="s">
        <v>2940</v>
      </c>
      <c r="E1185" s="51"/>
      <c r="F1185" s="51"/>
      <c r="G1185" s="51"/>
      <c r="H1185" s="51"/>
      <c r="I1185" s="51"/>
      <c r="J1185" s="51"/>
      <c r="K1185" s="51" t="s">
        <v>2941</v>
      </c>
      <c r="L1185" s="51"/>
      <c r="M1185" s="51"/>
      <c r="N1185" s="51"/>
      <c r="O1185" s="51"/>
      <c r="P1185" s="51"/>
      <c r="Q1185" s="51"/>
      <c r="R1185" s="51"/>
      <c r="S1185" s="51"/>
      <c r="T1185" s="51"/>
      <c r="U1185" s="51"/>
      <c r="V1185" s="51"/>
      <c r="W1185" s="51"/>
      <c r="X1185" s="51"/>
      <c r="Y1185" s="51"/>
      <c r="Z1185" s="51"/>
      <c r="AA1185" s="51"/>
    </row>
    <row r="1186" spans="1:27" ht="24">
      <c r="A1186" s="53" t="s">
        <v>1358</v>
      </c>
      <c r="B1186" s="53"/>
      <c r="C1186" s="51"/>
      <c r="D1186" s="51" t="s">
        <v>2942</v>
      </c>
      <c r="E1186" s="51"/>
      <c r="F1186" s="51"/>
      <c r="G1186" s="51"/>
      <c r="H1186" s="51"/>
      <c r="I1186" s="51"/>
      <c r="J1186" s="51"/>
      <c r="K1186" s="51" t="s">
        <v>2943</v>
      </c>
      <c r="L1186" s="51"/>
      <c r="M1186" s="51"/>
      <c r="N1186" s="51"/>
      <c r="O1186" s="51"/>
      <c r="P1186" s="51"/>
      <c r="Q1186" s="51"/>
      <c r="R1186" s="51"/>
      <c r="S1186" s="51"/>
      <c r="T1186" s="51"/>
      <c r="U1186" s="51"/>
      <c r="V1186" s="51"/>
      <c r="W1186" s="51"/>
      <c r="X1186" s="51"/>
      <c r="Y1186" s="51"/>
      <c r="Z1186" s="51"/>
      <c r="AA1186" s="51"/>
    </row>
    <row r="1187" spans="1:27" ht="24">
      <c r="A1187" s="53" t="s">
        <v>1358</v>
      </c>
      <c r="B1187" s="53"/>
      <c r="C1187" s="51"/>
      <c r="D1187" s="51" t="s">
        <v>2944</v>
      </c>
      <c r="E1187" s="51"/>
      <c r="F1187" s="51"/>
      <c r="G1187" s="51"/>
      <c r="H1187" s="51"/>
      <c r="I1187" s="51"/>
      <c r="J1187" s="51"/>
      <c r="K1187" s="51" t="s">
        <v>2945</v>
      </c>
      <c r="L1187" s="51"/>
      <c r="M1187" s="51"/>
      <c r="N1187" s="51"/>
      <c r="O1187" s="51"/>
      <c r="P1187" s="51"/>
      <c r="Q1187" s="51"/>
      <c r="R1187" s="51"/>
      <c r="S1187" s="51"/>
      <c r="T1187" s="51"/>
      <c r="U1187" s="51"/>
      <c r="V1187" s="51"/>
      <c r="W1187" s="51"/>
      <c r="X1187" s="51"/>
      <c r="Y1187" s="51"/>
      <c r="Z1187" s="51"/>
      <c r="AA1187" s="51"/>
    </row>
    <row r="1188" spans="1:27" ht="35.5">
      <c r="A1188" s="53" t="s">
        <v>1358</v>
      </c>
      <c r="B1188" s="53"/>
      <c r="C1188" s="51"/>
      <c r="D1188" s="51" t="s">
        <v>2946</v>
      </c>
      <c r="E1188" s="51"/>
      <c r="F1188" s="51"/>
      <c r="G1188" s="51"/>
      <c r="H1188" s="51"/>
      <c r="I1188" s="51"/>
      <c r="J1188" s="51"/>
      <c r="K1188" s="51" t="s">
        <v>2947</v>
      </c>
      <c r="L1188" s="51"/>
      <c r="M1188" s="51"/>
      <c r="N1188" s="51"/>
      <c r="O1188" s="51"/>
      <c r="P1188" s="51"/>
      <c r="Q1188" s="51"/>
      <c r="R1188" s="51"/>
      <c r="S1188" s="51"/>
      <c r="T1188" s="51"/>
      <c r="U1188" s="51"/>
      <c r="V1188" s="51"/>
      <c r="W1188" s="51"/>
      <c r="X1188" s="51"/>
      <c r="Y1188" s="51"/>
      <c r="Z1188" s="51"/>
      <c r="AA1188" s="51"/>
    </row>
    <row r="1189" spans="1:27" ht="35.5">
      <c r="A1189" s="53" t="s">
        <v>783</v>
      </c>
      <c r="B1189" s="53"/>
      <c r="C1189" s="51"/>
      <c r="D1189" s="51" t="s">
        <v>2948</v>
      </c>
      <c r="E1189" s="51"/>
      <c r="F1189" s="51"/>
      <c r="G1189" s="51"/>
      <c r="H1189" s="51"/>
      <c r="I1189" s="51"/>
      <c r="J1189" s="51"/>
      <c r="K1189" s="51" t="s">
        <v>2949</v>
      </c>
      <c r="L1189" s="51"/>
      <c r="M1189" s="51"/>
      <c r="N1189" s="51"/>
      <c r="O1189" s="51"/>
      <c r="P1189" s="51"/>
      <c r="Q1189" s="51"/>
      <c r="R1189" s="51"/>
      <c r="S1189" s="51"/>
      <c r="T1189" s="51"/>
      <c r="U1189" s="51"/>
      <c r="V1189" s="51"/>
      <c r="W1189" s="51"/>
      <c r="X1189" s="51"/>
      <c r="Y1189" s="51"/>
      <c r="Z1189" s="51"/>
      <c r="AA1189" s="51"/>
    </row>
    <row r="1190" spans="1:27" ht="24">
      <c r="A1190" s="53" t="s">
        <v>783</v>
      </c>
      <c r="B1190" s="53"/>
      <c r="C1190" s="51"/>
      <c r="D1190" s="51" t="s">
        <v>2950</v>
      </c>
      <c r="E1190" s="51"/>
      <c r="F1190" s="51"/>
      <c r="G1190" s="51"/>
      <c r="H1190" s="51"/>
      <c r="I1190" s="51"/>
      <c r="J1190" s="51"/>
      <c r="K1190" s="51" t="s">
        <v>2951</v>
      </c>
      <c r="L1190" s="51"/>
      <c r="M1190" s="51"/>
      <c r="N1190" s="51"/>
      <c r="O1190" s="51"/>
      <c r="P1190" s="51"/>
      <c r="Q1190" s="51"/>
      <c r="R1190" s="51"/>
      <c r="S1190" s="51"/>
      <c r="T1190" s="51"/>
      <c r="U1190" s="51"/>
      <c r="V1190" s="51"/>
      <c r="W1190" s="51"/>
      <c r="X1190" s="51"/>
      <c r="Y1190" s="51"/>
      <c r="Z1190" s="51"/>
      <c r="AA1190" s="51"/>
    </row>
    <row r="1191" spans="1:27" ht="35.5">
      <c r="A1191" s="53" t="s">
        <v>1860</v>
      </c>
      <c r="B1191" s="53"/>
      <c r="C1191" s="51"/>
      <c r="D1191" s="51" t="s">
        <v>2952</v>
      </c>
      <c r="E1191" s="51"/>
      <c r="F1191" s="51"/>
      <c r="G1191" s="51"/>
      <c r="H1191" s="51"/>
      <c r="I1191" s="51"/>
      <c r="J1191" s="51"/>
      <c r="K1191" s="51" t="s">
        <v>2953</v>
      </c>
      <c r="L1191" s="51"/>
      <c r="M1191" s="51"/>
      <c r="N1191" s="51"/>
      <c r="O1191" s="51"/>
      <c r="P1191" s="51"/>
      <c r="Q1191" s="51"/>
      <c r="R1191" s="51"/>
      <c r="S1191" s="51"/>
      <c r="T1191" s="51"/>
      <c r="U1191" s="51"/>
      <c r="V1191" s="51"/>
      <c r="W1191" s="51"/>
      <c r="X1191" s="51"/>
      <c r="Y1191" s="51"/>
      <c r="Z1191" s="51"/>
      <c r="AA1191" s="51"/>
    </row>
    <row r="1192" spans="1:27" ht="47">
      <c r="A1192" s="53" t="s">
        <v>1358</v>
      </c>
      <c r="B1192" s="53"/>
      <c r="C1192" s="51"/>
      <c r="D1192" s="51" t="s">
        <v>2954</v>
      </c>
      <c r="E1192" s="51"/>
      <c r="F1192" s="51"/>
      <c r="G1192" s="51"/>
      <c r="H1192" s="51"/>
      <c r="I1192" s="51"/>
      <c r="J1192" s="51"/>
      <c r="K1192" s="51" t="s">
        <v>2955</v>
      </c>
      <c r="L1192" s="51"/>
      <c r="M1192" s="51"/>
      <c r="N1192" s="51"/>
      <c r="O1192" s="51"/>
      <c r="P1192" s="51"/>
      <c r="Q1192" s="51"/>
      <c r="R1192" s="51"/>
      <c r="S1192" s="51"/>
      <c r="T1192" s="51"/>
      <c r="U1192" s="51"/>
      <c r="V1192" s="51"/>
      <c r="W1192" s="51"/>
      <c r="X1192" s="51"/>
      <c r="Y1192" s="51"/>
      <c r="Z1192" s="51"/>
      <c r="AA1192" s="51"/>
    </row>
    <row r="1193" spans="1:27" ht="24">
      <c r="A1193" s="53" t="s">
        <v>1860</v>
      </c>
      <c r="B1193" s="53"/>
      <c r="C1193" s="51"/>
      <c r="D1193" s="51" t="s">
        <v>2956</v>
      </c>
      <c r="E1193" s="51"/>
      <c r="F1193" s="51"/>
      <c r="G1193" s="51"/>
      <c r="H1193" s="51"/>
      <c r="I1193" s="51"/>
      <c r="J1193" s="51"/>
      <c r="K1193" s="51" t="s">
        <v>2957</v>
      </c>
      <c r="L1193" s="51"/>
      <c r="M1193" s="51"/>
      <c r="N1193" s="51"/>
      <c r="O1193" s="51"/>
      <c r="P1193" s="51"/>
      <c r="Q1193" s="51"/>
      <c r="R1193" s="51"/>
      <c r="S1193" s="51"/>
      <c r="T1193" s="51"/>
      <c r="U1193" s="51"/>
      <c r="V1193" s="51"/>
      <c r="W1193" s="51"/>
      <c r="X1193" s="51"/>
      <c r="Y1193" s="51"/>
      <c r="Z1193" s="51"/>
      <c r="AA1193" s="51"/>
    </row>
    <row r="1194" spans="1:27" ht="35.5">
      <c r="A1194" s="53" t="s">
        <v>225</v>
      </c>
      <c r="B1194" s="53"/>
      <c r="C1194" s="51"/>
      <c r="D1194" s="51" t="s">
        <v>2958</v>
      </c>
      <c r="E1194" s="51"/>
      <c r="F1194" s="51"/>
      <c r="G1194" s="51"/>
      <c r="H1194" s="51"/>
      <c r="I1194" s="51"/>
      <c r="J1194" s="51"/>
      <c r="K1194" s="51" t="s">
        <v>2959</v>
      </c>
      <c r="L1194" s="51"/>
      <c r="M1194" s="51"/>
      <c r="N1194" s="51"/>
      <c r="O1194" s="51"/>
      <c r="P1194" s="51"/>
      <c r="Q1194" s="51"/>
      <c r="R1194" s="51"/>
      <c r="S1194" s="51"/>
      <c r="T1194" s="51"/>
      <c r="U1194" s="51"/>
      <c r="V1194" s="51"/>
      <c r="W1194" s="51"/>
      <c r="X1194" s="51"/>
      <c r="Y1194" s="51"/>
      <c r="Z1194" s="51"/>
      <c r="AA1194" s="51"/>
    </row>
    <row r="1195" spans="1:27" ht="47">
      <c r="A1195" s="53" t="s">
        <v>1860</v>
      </c>
      <c r="B1195" s="53"/>
      <c r="C1195" s="51"/>
      <c r="D1195" s="51" t="s">
        <v>2960</v>
      </c>
      <c r="E1195" s="51"/>
      <c r="F1195" s="51"/>
      <c r="G1195" s="51"/>
      <c r="H1195" s="51"/>
      <c r="I1195" s="51"/>
      <c r="J1195" s="51"/>
      <c r="K1195" s="51" t="s">
        <v>2961</v>
      </c>
      <c r="L1195" s="51"/>
      <c r="M1195" s="51"/>
      <c r="N1195" s="51"/>
      <c r="O1195" s="51"/>
      <c r="P1195" s="51"/>
      <c r="Q1195" s="51"/>
      <c r="R1195" s="51"/>
      <c r="S1195" s="51"/>
      <c r="T1195" s="51"/>
      <c r="U1195" s="51"/>
      <c r="V1195" s="51"/>
      <c r="W1195" s="51"/>
      <c r="X1195" s="51"/>
      <c r="Y1195" s="51"/>
      <c r="Z1195" s="51"/>
      <c r="AA1195" s="51"/>
    </row>
    <row r="1196" spans="1:27" ht="14.5">
      <c r="A1196" s="53" t="s">
        <v>1314</v>
      </c>
      <c r="B1196" s="53"/>
      <c r="C1196" s="51"/>
      <c r="D1196" s="51" t="s">
        <v>2962</v>
      </c>
      <c r="E1196" s="51"/>
      <c r="F1196" s="51"/>
      <c r="G1196" s="51"/>
      <c r="H1196" s="51"/>
      <c r="I1196" s="51"/>
      <c r="J1196" s="51"/>
      <c r="K1196" s="51" t="s">
        <v>2963</v>
      </c>
      <c r="L1196" s="51"/>
      <c r="M1196" s="51"/>
      <c r="N1196" s="51"/>
      <c r="O1196" s="51"/>
      <c r="P1196" s="51"/>
      <c r="Q1196" s="51"/>
      <c r="R1196" s="51"/>
      <c r="S1196" s="51"/>
      <c r="T1196" s="51"/>
      <c r="U1196" s="51"/>
      <c r="V1196" s="51"/>
      <c r="W1196" s="51"/>
      <c r="X1196" s="51"/>
      <c r="Y1196" s="51"/>
      <c r="Z1196" s="51"/>
      <c r="AA1196" s="51"/>
    </row>
    <row r="1197" spans="1:27" ht="24">
      <c r="A1197" s="53" t="s">
        <v>1860</v>
      </c>
      <c r="B1197" s="53"/>
      <c r="C1197" s="51"/>
      <c r="D1197" s="51" t="s">
        <v>2964</v>
      </c>
      <c r="E1197" s="51"/>
      <c r="F1197" s="51"/>
      <c r="G1197" s="51"/>
      <c r="H1197" s="51"/>
      <c r="I1197" s="51"/>
      <c r="J1197" s="51"/>
      <c r="K1197" s="51" t="s">
        <v>2965</v>
      </c>
      <c r="L1197" s="51"/>
      <c r="M1197" s="51"/>
      <c r="N1197" s="51"/>
      <c r="O1197" s="51"/>
      <c r="P1197" s="51"/>
      <c r="Q1197" s="51"/>
      <c r="R1197" s="51"/>
      <c r="S1197" s="51"/>
      <c r="T1197" s="51"/>
      <c r="U1197" s="51"/>
      <c r="V1197" s="51"/>
      <c r="W1197" s="51"/>
      <c r="X1197" s="51"/>
      <c r="Y1197" s="51"/>
      <c r="Z1197" s="51"/>
      <c r="AA1197" s="51"/>
    </row>
    <row r="1198" spans="1:27" ht="24">
      <c r="A1198" s="53" t="s">
        <v>1880</v>
      </c>
      <c r="B1198" s="53"/>
      <c r="C1198" s="51"/>
      <c r="D1198" s="51" t="s">
        <v>2966</v>
      </c>
      <c r="E1198" s="51"/>
      <c r="F1198" s="51"/>
      <c r="G1198" s="51"/>
      <c r="H1198" s="51"/>
      <c r="I1198" s="51"/>
      <c r="J1198" s="51"/>
      <c r="K1198" s="51" t="s">
        <v>2967</v>
      </c>
      <c r="L1198" s="51"/>
      <c r="M1198" s="51"/>
      <c r="N1198" s="51"/>
      <c r="O1198" s="51"/>
      <c r="P1198" s="51"/>
      <c r="Q1198" s="51"/>
      <c r="R1198" s="51"/>
      <c r="S1198" s="51"/>
      <c r="T1198" s="51"/>
      <c r="U1198" s="51"/>
      <c r="V1198" s="51"/>
      <c r="W1198" s="51"/>
      <c r="X1198" s="51"/>
      <c r="Y1198" s="51"/>
      <c r="Z1198" s="51"/>
      <c r="AA1198" s="51"/>
    </row>
    <row r="1199" spans="1:27" ht="24">
      <c r="A1199" s="53" t="s">
        <v>1860</v>
      </c>
      <c r="B1199" s="53"/>
      <c r="C1199" s="51"/>
      <c r="D1199" s="51" t="s">
        <v>2968</v>
      </c>
      <c r="E1199" s="51"/>
      <c r="F1199" s="51"/>
      <c r="G1199" s="51"/>
      <c r="H1199" s="51"/>
      <c r="I1199" s="51"/>
      <c r="J1199" s="51"/>
      <c r="K1199" s="51" t="s">
        <v>2969</v>
      </c>
      <c r="L1199" s="51"/>
      <c r="M1199" s="51"/>
      <c r="N1199" s="51"/>
      <c r="O1199" s="51"/>
      <c r="P1199" s="51"/>
      <c r="Q1199" s="51"/>
      <c r="R1199" s="51"/>
      <c r="S1199" s="51"/>
      <c r="T1199" s="51"/>
      <c r="U1199" s="51"/>
      <c r="V1199" s="51"/>
      <c r="W1199" s="51"/>
      <c r="X1199" s="51"/>
      <c r="Y1199" s="51"/>
      <c r="Z1199" s="51"/>
      <c r="AA1199" s="51"/>
    </row>
    <row r="1200" spans="1:27" ht="35.5">
      <c r="A1200" s="53" t="s">
        <v>1358</v>
      </c>
      <c r="B1200" s="53"/>
      <c r="C1200" s="51"/>
      <c r="D1200" s="51" t="s">
        <v>2970</v>
      </c>
      <c r="E1200" s="51"/>
      <c r="F1200" s="51"/>
      <c r="G1200" s="51"/>
      <c r="H1200" s="51"/>
      <c r="I1200" s="51"/>
      <c r="J1200" s="51"/>
      <c r="K1200" s="51" t="s">
        <v>2971</v>
      </c>
      <c r="L1200" s="51"/>
      <c r="M1200" s="51"/>
      <c r="N1200" s="51"/>
      <c r="O1200" s="51"/>
      <c r="P1200" s="51"/>
      <c r="Q1200" s="51"/>
      <c r="R1200" s="51"/>
      <c r="S1200" s="51"/>
      <c r="T1200" s="51"/>
      <c r="U1200" s="51"/>
      <c r="V1200" s="51"/>
      <c r="W1200" s="51"/>
      <c r="X1200" s="51"/>
      <c r="Y1200" s="51"/>
      <c r="Z1200" s="51"/>
      <c r="AA1200" s="51"/>
    </row>
    <row r="1201" spans="1:27" ht="24">
      <c r="A1201" s="53" t="s">
        <v>1860</v>
      </c>
      <c r="B1201" s="53"/>
      <c r="C1201" s="51"/>
      <c r="D1201" s="51" t="s">
        <v>2972</v>
      </c>
      <c r="E1201" s="51"/>
      <c r="F1201" s="51"/>
      <c r="G1201" s="51"/>
      <c r="H1201" s="51"/>
      <c r="I1201" s="51"/>
      <c r="J1201" s="51"/>
      <c r="K1201" s="51" t="s">
        <v>2973</v>
      </c>
      <c r="L1201" s="51"/>
      <c r="M1201" s="51"/>
      <c r="N1201" s="51"/>
      <c r="O1201" s="51"/>
      <c r="P1201" s="51"/>
      <c r="Q1201" s="51"/>
      <c r="R1201" s="51"/>
      <c r="S1201" s="51"/>
      <c r="T1201" s="51"/>
      <c r="U1201" s="51"/>
      <c r="V1201" s="51"/>
      <c r="W1201" s="51"/>
      <c r="X1201" s="51"/>
      <c r="Y1201" s="51"/>
      <c r="Z1201" s="51"/>
      <c r="AA1201" s="51"/>
    </row>
    <row r="1202" spans="1:27" ht="24">
      <c r="A1202" s="53" t="s">
        <v>1860</v>
      </c>
      <c r="B1202" s="53"/>
      <c r="C1202" s="51"/>
      <c r="D1202" s="51" t="s">
        <v>2974</v>
      </c>
      <c r="E1202" s="51"/>
      <c r="F1202" s="51"/>
      <c r="G1202" s="51"/>
      <c r="H1202" s="51"/>
      <c r="I1202" s="51"/>
      <c r="J1202" s="51"/>
      <c r="K1202" s="51" t="s">
        <v>2975</v>
      </c>
      <c r="L1202" s="51"/>
      <c r="M1202" s="51"/>
      <c r="N1202" s="51"/>
      <c r="O1202" s="51"/>
      <c r="P1202" s="51"/>
      <c r="Q1202" s="51"/>
      <c r="R1202" s="51"/>
      <c r="S1202" s="51"/>
      <c r="T1202" s="51"/>
      <c r="U1202" s="51"/>
      <c r="V1202" s="51"/>
      <c r="W1202" s="51"/>
      <c r="X1202" s="51"/>
      <c r="Y1202" s="51"/>
      <c r="Z1202" s="51"/>
      <c r="AA1202" s="51"/>
    </row>
    <row r="1203" spans="1:27" ht="24">
      <c r="A1203" s="53" t="s">
        <v>1860</v>
      </c>
      <c r="B1203" s="53"/>
      <c r="C1203" s="51"/>
      <c r="D1203" s="51" t="s">
        <v>2976</v>
      </c>
      <c r="E1203" s="51"/>
      <c r="F1203" s="51"/>
      <c r="G1203" s="51"/>
      <c r="H1203" s="51"/>
      <c r="I1203" s="51"/>
      <c r="J1203" s="51"/>
      <c r="K1203" s="51" t="s">
        <v>2977</v>
      </c>
      <c r="L1203" s="51"/>
      <c r="M1203" s="51"/>
      <c r="N1203" s="51"/>
      <c r="O1203" s="51"/>
      <c r="P1203" s="51"/>
      <c r="Q1203" s="51"/>
      <c r="R1203" s="51"/>
      <c r="S1203" s="51"/>
      <c r="T1203" s="51"/>
      <c r="U1203" s="51"/>
      <c r="V1203" s="51"/>
      <c r="W1203" s="51"/>
      <c r="X1203" s="51"/>
      <c r="Y1203" s="51"/>
      <c r="Z1203" s="51"/>
      <c r="AA1203" s="51"/>
    </row>
    <row r="1204" spans="1:27" ht="24">
      <c r="A1204" s="53" t="s">
        <v>783</v>
      </c>
      <c r="B1204" s="53"/>
      <c r="C1204" s="51"/>
      <c r="D1204" s="51" t="s">
        <v>2978</v>
      </c>
      <c r="E1204" s="51"/>
      <c r="F1204" s="51"/>
      <c r="G1204" s="51"/>
      <c r="H1204" s="51"/>
      <c r="I1204" s="51"/>
      <c r="J1204" s="51"/>
      <c r="K1204" s="51" t="s">
        <v>2979</v>
      </c>
      <c r="L1204" s="51"/>
      <c r="M1204" s="51"/>
      <c r="N1204" s="51"/>
      <c r="O1204" s="51"/>
      <c r="P1204" s="51"/>
      <c r="Q1204" s="51"/>
      <c r="R1204" s="51"/>
      <c r="S1204" s="51"/>
      <c r="T1204" s="51"/>
      <c r="U1204" s="51"/>
      <c r="V1204" s="51"/>
      <c r="W1204" s="51"/>
      <c r="X1204" s="51"/>
      <c r="Y1204" s="51"/>
      <c r="Z1204" s="51"/>
      <c r="AA1204" s="51"/>
    </row>
    <row r="1205" spans="1:27" ht="24">
      <c r="A1205" s="53" t="s">
        <v>783</v>
      </c>
      <c r="B1205" s="53"/>
      <c r="C1205" s="51"/>
      <c r="D1205" s="51" t="s">
        <v>2980</v>
      </c>
      <c r="E1205" s="51"/>
      <c r="F1205" s="51"/>
      <c r="G1205" s="51"/>
      <c r="H1205" s="51"/>
      <c r="I1205" s="51"/>
      <c r="J1205" s="51"/>
      <c r="K1205" s="51" t="s">
        <v>2981</v>
      </c>
      <c r="L1205" s="51"/>
      <c r="M1205" s="51"/>
      <c r="N1205" s="51"/>
      <c r="O1205" s="51"/>
      <c r="P1205" s="51"/>
      <c r="Q1205" s="51"/>
      <c r="R1205" s="51"/>
      <c r="S1205" s="51"/>
      <c r="T1205" s="51"/>
      <c r="U1205" s="51"/>
      <c r="V1205" s="51"/>
      <c r="W1205" s="51"/>
      <c r="X1205" s="51"/>
      <c r="Y1205" s="51"/>
      <c r="Z1205" s="51"/>
      <c r="AA1205" s="51"/>
    </row>
    <row r="1206" spans="1:27" ht="24">
      <c r="A1206" s="53" t="s">
        <v>1358</v>
      </c>
      <c r="B1206" s="53"/>
      <c r="C1206" s="51"/>
      <c r="D1206" s="51" t="s">
        <v>2982</v>
      </c>
      <c r="E1206" s="51"/>
      <c r="F1206" s="51"/>
      <c r="G1206" s="51"/>
      <c r="H1206" s="51"/>
      <c r="I1206" s="51"/>
      <c r="J1206" s="51"/>
      <c r="K1206" s="51" t="s">
        <v>2983</v>
      </c>
      <c r="L1206" s="51"/>
      <c r="M1206" s="51"/>
      <c r="N1206" s="51"/>
      <c r="O1206" s="51"/>
      <c r="P1206" s="51"/>
      <c r="Q1206" s="51"/>
      <c r="R1206" s="51"/>
      <c r="S1206" s="51"/>
      <c r="T1206" s="51"/>
      <c r="U1206" s="51"/>
      <c r="V1206" s="51"/>
      <c r="W1206" s="51"/>
      <c r="X1206" s="51"/>
      <c r="Y1206" s="51"/>
      <c r="Z1206" s="51"/>
      <c r="AA1206" s="51"/>
    </row>
    <row r="1207" spans="1:27" ht="24">
      <c r="A1207" s="53" t="s">
        <v>170</v>
      </c>
      <c r="B1207" s="53"/>
      <c r="C1207" s="51"/>
      <c r="D1207" s="51" t="s">
        <v>2984</v>
      </c>
      <c r="E1207" s="51"/>
      <c r="F1207" s="51"/>
      <c r="G1207" s="51"/>
      <c r="H1207" s="51"/>
      <c r="I1207" s="51"/>
      <c r="J1207" s="51"/>
      <c r="K1207" s="51" t="s">
        <v>2985</v>
      </c>
      <c r="L1207" s="51"/>
      <c r="M1207" s="51"/>
      <c r="N1207" s="51"/>
      <c r="O1207" s="51"/>
      <c r="P1207" s="51"/>
      <c r="Q1207" s="51"/>
      <c r="R1207" s="51"/>
      <c r="S1207" s="51"/>
      <c r="T1207" s="51"/>
      <c r="U1207" s="51"/>
      <c r="V1207" s="51"/>
      <c r="W1207" s="51"/>
      <c r="X1207" s="51"/>
      <c r="Y1207" s="51"/>
      <c r="Z1207" s="51"/>
      <c r="AA1207" s="51"/>
    </row>
    <row r="1208" spans="1:27" ht="14.5">
      <c r="A1208" s="53" t="s">
        <v>1358</v>
      </c>
      <c r="B1208" s="53"/>
      <c r="C1208" s="51"/>
      <c r="D1208" s="51" t="s">
        <v>2986</v>
      </c>
      <c r="E1208" s="51"/>
      <c r="F1208" s="51"/>
      <c r="G1208" s="51"/>
      <c r="H1208" s="51"/>
      <c r="I1208" s="51"/>
      <c r="J1208" s="51"/>
      <c r="K1208" s="51" t="s">
        <v>2987</v>
      </c>
      <c r="L1208" s="51"/>
      <c r="M1208" s="51"/>
      <c r="N1208" s="51"/>
      <c r="O1208" s="51"/>
      <c r="P1208" s="51"/>
      <c r="Q1208" s="51"/>
      <c r="R1208" s="51"/>
      <c r="S1208" s="51"/>
      <c r="T1208" s="51"/>
      <c r="U1208" s="51"/>
      <c r="V1208" s="51"/>
      <c r="W1208" s="51"/>
      <c r="X1208" s="51"/>
      <c r="Y1208" s="51"/>
      <c r="Z1208" s="51"/>
      <c r="AA1208" s="51"/>
    </row>
    <row r="1209" spans="1:27" ht="14.5">
      <c r="A1209" s="53" t="s">
        <v>1860</v>
      </c>
      <c r="B1209" s="53"/>
      <c r="C1209" s="51"/>
      <c r="D1209" s="51" t="s">
        <v>2988</v>
      </c>
      <c r="E1209" s="51"/>
      <c r="F1209" s="51"/>
      <c r="G1209" s="51"/>
      <c r="H1209" s="51"/>
      <c r="I1209" s="51"/>
      <c r="J1209" s="51"/>
      <c r="K1209" s="51" t="s">
        <v>2989</v>
      </c>
      <c r="L1209" s="51"/>
      <c r="M1209" s="51"/>
      <c r="N1209" s="51"/>
      <c r="O1209" s="51"/>
      <c r="P1209" s="51"/>
      <c r="Q1209" s="51"/>
      <c r="R1209" s="51"/>
      <c r="S1209" s="51"/>
      <c r="T1209" s="51"/>
      <c r="U1209" s="51"/>
      <c r="V1209" s="51"/>
      <c r="W1209" s="51"/>
      <c r="X1209" s="51"/>
      <c r="Y1209" s="51"/>
      <c r="Z1209" s="51"/>
      <c r="AA1209" s="51"/>
    </row>
    <row r="1210" spans="1:27" ht="14.5">
      <c r="A1210" s="53" t="s">
        <v>2805</v>
      </c>
      <c r="B1210" s="53"/>
      <c r="C1210" s="51"/>
      <c r="D1210" s="51" t="s">
        <v>2990</v>
      </c>
      <c r="E1210" s="51"/>
      <c r="F1210" s="51"/>
      <c r="G1210" s="51"/>
      <c r="H1210" s="51"/>
      <c r="I1210" s="51"/>
      <c r="J1210" s="51"/>
      <c r="K1210" s="51" t="s">
        <v>2991</v>
      </c>
      <c r="L1210" s="51"/>
      <c r="M1210" s="51"/>
      <c r="N1210" s="51"/>
      <c r="O1210" s="51"/>
      <c r="P1210" s="51"/>
      <c r="Q1210" s="51"/>
      <c r="R1210" s="51"/>
      <c r="S1210" s="51"/>
      <c r="T1210" s="51"/>
      <c r="U1210" s="51"/>
      <c r="V1210" s="51"/>
      <c r="W1210" s="51"/>
      <c r="X1210" s="51"/>
      <c r="Y1210" s="51"/>
      <c r="Z1210" s="51"/>
      <c r="AA1210" s="51"/>
    </row>
    <row r="1211" spans="1:27" ht="35.5">
      <c r="A1211" s="53" t="s">
        <v>2896</v>
      </c>
      <c r="B1211" s="53"/>
      <c r="C1211" s="51"/>
      <c r="D1211" s="51" t="s">
        <v>2992</v>
      </c>
      <c r="E1211" s="51"/>
      <c r="F1211" s="51"/>
      <c r="G1211" s="51"/>
      <c r="H1211" s="51"/>
      <c r="I1211" s="51"/>
      <c r="J1211" s="51"/>
      <c r="K1211" s="51" t="s">
        <v>2993</v>
      </c>
      <c r="L1211" s="51"/>
      <c r="M1211" s="51"/>
      <c r="N1211" s="51"/>
      <c r="O1211" s="51"/>
      <c r="P1211" s="51"/>
      <c r="Q1211" s="51"/>
      <c r="R1211" s="51"/>
      <c r="S1211" s="51"/>
      <c r="T1211" s="51"/>
      <c r="U1211" s="51"/>
      <c r="V1211" s="51"/>
      <c r="W1211" s="51"/>
      <c r="X1211" s="51"/>
      <c r="Y1211" s="51"/>
      <c r="Z1211" s="51"/>
      <c r="AA1211" s="51"/>
    </row>
    <row r="1212" spans="1:27" ht="24">
      <c r="A1212" s="53" t="s">
        <v>2907</v>
      </c>
      <c r="B1212" s="53"/>
      <c r="C1212" s="51"/>
      <c r="D1212" s="51" t="s">
        <v>2994</v>
      </c>
      <c r="E1212" s="51"/>
      <c r="F1212" s="51"/>
      <c r="G1212" s="51"/>
      <c r="H1212" s="51"/>
      <c r="I1212" s="51"/>
      <c r="J1212" s="51"/>
      <c r="K1212" s="51" t="s">
        <v>2995</v>
      </c>
      <c r="L1212" s="51"/>
      <c r="M1212" s="51"/>
      <c r="N1212" s="51"/>
      <c r="O1212" s="51"/>
      <c r="P1212" s="51"/>
      <c r="Q1212" s="51"/>
      <c r="R1212" s="51"/>
      <c r="S1212" s="51"/>
      <c r="T1212" s="51"/>
      <c r="U1212" s="51"/>
      <c r="V1212" s="51"/>
      <c r="W1212" s="51"/>
      <c r="X1212" s="51"/>
      <c r="Y1212" s="51"/>
      <c r="Z1212" s="51"/>
      <c r="AA1212" s="51"/>
    </row>
    <row r="1213" spans="1:27" ht="58.5">
      <c r="A1213" s="53" t="s">
        <v>225</v>
      </c>
      <c r="B1213" s="53"/>
      <c r="C1213" s="51"/>
      <c r="D1213" s="51" t="s">
        <v>2996</v>
      </c>
      <c r="E1213" s="51"/>
      <c r="F1213" s="51"/>
      <c r="G1213" s="51"/>
      <c r="H1213" s="51"/>
      <c r="I1213" s="51"/>
      <c r="J1213" s="51"/>
      <c r="K1213" s="51" t="s">
        <v>2997</v>
      </c>
      <c r="L1213" s="51"/>
      <c r="M1213" s="51"/>
      <c r="N1213" s="51"/>
      <c r="O1213" s="51"/>
      <c r="P1213" s="51"/>
      <c r="Q1213" s="51"/>
      <c r="R1213" s="51"/>
      <c r="S1213" s="51"/>
      <c r="T1213" s="51"/>
      <c r="U1213" s="51"/>
      <c r="V1213" s="51"/>
      <c r="W1213" s="51"/>
      <c r="X1213" s="51"/>
      <c r="Y1213" s="51"/>
      <c r="Z1213" s="51"/>
      <c r="AA1213" s="51"/>
    </row>
    <row r="1214" spans="1:27" ht="24">
      <c r="A1214" s="53" t="s">
        <v>783</v>
      </c>
      <c r="B1214" s="53"/>
      <c r="C1214" s="51"/>
      <c r="D1214" s="51" t="s">
        <v>2998</v>
      </c>
      <c r="E1214" s="51"/>
      <c r="F1214" s="51"/>
      <c r="G1214" s="51"/>
      <c r="H1214" s="51"/>
      <c r="I1214" s="51"/>
      <c r="J1214" s="51"/>
      <c r="K1214" s="51" t="s">
        <v>2999</v>
      </c>
      <c r="L1214" s="51"/>
      <c r="M1214" s="51"/>
      <c r="N1214" s="51"/>
      <c r="O1214" s="51"/>
      <c r="P1214" s="51"/>
      <c r="Q1214" s="51"/>
      <c r="R1214" s="51"/>
      <c r="S1214" s="51"/>
      <c r="T1214" s="51"/>
      <c r="U1214" s="51"/>
      <c r="V1214" s="51"/>
      <c r="W1214" s="51"/>
      <c r="X1214" s="51"/>
      <c r="Y1214" s="51"/>
      <c r="Z1214" s="51"/>
      <c r="AA1214" s="51"/>
    </row>
    <row r="1215" spans="1:27" ht="24">
      <c r="A1215" s="53" t="s">
        <v>1314</v>
      </c>
      <c r="B1215" s="53"/>
      <c r="C1215" s="51"/>
      <c r="D1215" s="51" t="s">
        <v>3000</v>
      </c>
      <c r="E1215" s="51"/>
      <c r="F1215" s="51"/>
      <c r="G1215" s="51"/>
      <c r="H1215" s="51"/>
      <c r="I1215" s="51"/>
      <c r="J1215" s="51"/>
      <c r="K1215" s="51" t="s">
        <v>3001</v>
      </c>
      <c r="L1215" s="51"/>
      <c r="M1215" s="51"/>
      <c r="N1215" s="51"/>
      <c r="O1215" s="51"/>
      <c r="P1215" s="51"/>
      <c r="Q1215" s="51"/>
      <c r="R1215" s="51"/>
      <c r="S1215" s="51"/>
      <c r="T1215" s="51"/>
      <c r="U1215" s="51"/>
      <c r="V1215" s="51"/>
      <c r="W1215" s="51"/>
      <c r="X1215" s="51"/>
      <c r="Y1215" s="51"/>
      <c r="Z1215" s="51"/>
      <c r="AA1215" s="51"/>
    </row>
    <row r="1216" spans="1:27" ht="24">
      <c r="A1216" s="53" t="s">
        <v>1314</v>
      </c>
      <c r="B1216" s="53"/>
      <c r="C1216" s="51"/>
      <c r="D1216" s="51" t="s">
        <v>3002</v>
      </c>
      <c r="E1216" s="51"/>
      <c r="F1216" s="51"/>
      <c r="G1216" s="51"/>
      <c r="H1216" s="51"/>
      <c r="I1216" s="51"/>
      <c r="J1216" s="51"/>
      <c r="K1216" s="51" t="s">
        <v>3003</v>
      </c>
      <c r="L1216" s="51"/>
      <c r="M1216" s="51"/>
      <c r="N1216" s="51"/>
      <c r="O1216" s="51"/>
      <c r="P1216" s="51"/>
      <c r="Q1216" s="51"/>
      <c r="R1216" s="51"/>
      <c r="S1216" s="51"/>
      <c r="T1216" s="51"/>
      <c r="U1216" s="51"/>
      <c r="V1216" s="51"/>
      <c r="W1216" s="51"/>
      <c r="X1216" s="51"/>
      <c r="Y1216" s="51"/>
      <c r="Z1216" s="51"/>
      <c r="AA1216" s="51"/>
    </row>
    <row r="1217" spans="1:27" ht="35.5">
      <c r="A1217" s="53" t="s">
        <v>1860</v>
      </c>
      <c r="B1217" s="53"/>
      <c r="C1217" s="51"/>
      <c r="D1217" s="51" t="s">
        <v>3004</v>
      </c>
      <c r="E1217" s="51"/>
      <c r="F1217" s="51"/>
      <c r="G1217" s="51"/>
      <c r="H1217" s="51"/>
      <c r="I1217" s="51"/>
      <c r="J1217" s="51"/>
      <c r="K1217" s="51" t="s">
        <v>3005</v>
      </c>
      <c r="L1217" s="51"/>
      <c r="M1217" s="51"/>
      <c r="N1217" s="51"/>
      <c r="O1217" s="51"/>
      <c r="P1217" s="51"/>
      <c r="Q1217" s="51"/>
      <c r="R1217" s="51"/>
      <c r="S1217" s="51"/>
      <c r="T1217" s="51"/>
      <c r="U1217" s="51"/>
      <c r="V1217" s="51"/>
      <c r="W1217" s="51"/>
      <c r="X1217" s="51"/>
      <c r="Y1217" s="51"/>
      <c r="Z1217" s="51"/>
      <c r="AA1217" s="51"/>
    </row>
    <row r="1218" spans="1:27" ht="35.5">
      <c r="A1218" s="53" t="s">
        <v>1860</v>
      </c>
      <c r="B1218" s="53"/>
      <c r="C1218" s="51"/>
      <c r="D1218" s="51" t="s">
        <v>3006</v>
      </c>
      <c r="E1218" s="51"/>
      <c r="F1218" s="51"/>
      <c r="G1218" s="51"/>
      <c r="H1218" s="51"/>
      <c r="I1218" s="51"/>
      <c r="J1218" s="51"/>
      <c r="K1218" s="51" t="s">
        <v>3007</v>
      </c>
      <c r="L1218" s="51"/>
      <c r="M1218" s="51"/>
      <c r="N1218" s="51"/>
      <c r="O1218" s="51"/>
      <c r="P1218" s="51"/>
      <c r="Q1218" s="51"/>
      <c r="R1218" s="51"/>
      <c r="S1218" s="51"/>
      <c r="T1218" s="51"/>
      <c r="U1218" s="51"/>
      <c r="V1218" s="51"/>
      <c r="W1218" s="51"/>
      <c r="X1218" s="51"/>
      <c r="Y1218" s="51"/>
      <c r="Z1218" s="51"/>
      <c r="AA1218" s="51"/>
    </row>
    <row r="1219" spans="1:27" ht="35.5">
      <c r="A1219" s="53" t="s">
        <v>1358</v>
      </c>
      <c r="B1219" s="53"/>
      <c r="C1219" s="51"/>
      <c r="D1219" s="51" t="s">
        <v>3008</v>
      </c>
      <c r="E1219" s="51"/>
      <c r="F1219" s="51"/>
      <c r="G1219" s="51"/>
      <c r="H1219" s="51"/>
      <c r="I1219" s="51"/>
      <c r="J1219" s="51"/>
      <c r="K1219" s="51" t="s">
        <v>3009</v>
      </c>
      <c r="L1219" s="51"/>
      <c r="M1219" s="51"/>
      <c r="N1219" s="51"/>
      <c r="O1219" s="51"/>
      <c r="P1219" s="51"/>
      <c r="Q1219" s="51"/>
      <c r="R1219" s="51"/>
      <c r="S1219" s="51"/>
      <c r="T1219" s="51"/>
      <c r="U1219" s="51"/>
      <c r="V1219" s="51"/>
      <c r="W1219" s="51"/>
      <c r="X1219" s="51"/>
      <c r="Y1219" s="51"/>
      <c r="Z1219" s="51"/>
      <c r="AA1219" s="51"/>
    </row>
    <row r="1220" spans="1:27" ht="24">
      <c r="A1220" s="53" t="s">
        <v>1358</v>
      </c>
      <c r="B1220" s="53"/>
      <c r="C1220" s="51"/>
      <c r="D1220" s="51" t="s">
        <v>3010</v>
      </c>
      <c r="E1220" s="51"/>
      <c r="F1220" s="51"/>
      <c r="G1220" s="51"/>
      <c r="H1220" s="51"/>
      <c r="I1220" s="51"/>
      <c r="J1220" s="51"/>
      <c r="K1220" s="51" t="s">
        <v>3011</v>
      </c>
      <c r="L1220" s="51"/>
      <c r="M1220" s="51"/>
      <c r="N1220" s="51"/>
      <c r="O1220" s="51"/>
      <c r="P1220" s="51"/>
      <c r="Q1220" s="51"/>
      <c r="R1220" s="51"/>
      <c r="S1220" s="51"/>
      <c r="T1220" s="51"/>
      <c r="U1220" s="51"/>
      <c r="V1220" s="51"/>
      <c r="W1220" s="51"/>
      <c r="X1220" s="51"/>
      <c r="Y1220" s="51"/>
      <c r="Z1220" s="51"/>
      <c r="AA1220" s="51"/>
    </row>
    <row r="1221" spans="1:27" ht="24">
      <c r="A1221" s="53" t="s">
        <v>1358</v>
      </c>
      <c r="B1221" s="53"/>
      <c r="C1221" s="51"/>
      <c r="D1221" s="51" t="s">
        <v>3012</v>
      </c>
      <c r="E1221" s="51"/>
      <c r="F1221" s="51"/>
      <c r="G1221" s="51"/>
      <c r="H1221" s="51"/>
      <c r="I1221" s="51"/>
      <c r="J1221" s="51"/>
      <c r="K1221" s="51" t="s">
        <v>3013</v>
      </c>
      <c r="L1221" s="51"/>
      <c r="M1221" s="51"/>
      <c r="N1221" s="51"/>
      <c r="O1221" s="51"/>
      <c r="P1221" s="51"/>
      <c r="Q1221" s="51"/>
      <c r="R1221" s="51"/>
      <c r="S1221" s="51"/>
      <c r="T1221" s="51"/>
      <c r="U1221" s="51"/>
      <c r="V1221" s="51"/>
      <c r="W1221" s="51"/>
      <c r="X1221" s="51"/>
      <c r="Y1221" s="51"/>
      <c r="Z1221" s="51"/>
      <c r="AA1221" s="51"/>
    </row>
    <row r="1222" spans="1:27" ht="14.5">
      <c r="A1222" s="53" t="s">
        <v>1358</v>
      </c>
      <c r="B1222" s="53"/>
      <c r="C1222" s="51"/>
      <c r="D1222" s="51" t="s">
        <v>3014</v>
      </c>
      <c r="E1222" s="51"/>
      <c r="F1222" s="51"/>
      <c r="G1222" s="51"/>
      <c r="H1222" s="51"/>
      <c r="I1222" s="51"/>
      <c r="J1222" s="51"/>
      <c r="K1222" s="51" t="s">
        <v>3015</v>
      </c>
      <c r="L1222" s="51"/>
      <c r="M1222" s="51"/>
      <c r="N1222" s="51"/>
      <c r="O1222" s="51"/>
      <c r="P1222" s="51"/>
      <c r="Q1222" s="51"/>
      <c r="R1222" s="51"/>
      <c r="S1222" s="51"/>
      <c r="T1222" s="51"/>
      <c r="U1222" s="51"/>
      <c r="V1222" s="51"/>
      <c r="W1222" s="51"/>
      <c r="X1222" s="51"/>
      <c r="Y1222" s="51"/>
      <c r="Z1222" s="51"/>
      <c r="AA1222" s="51"/>
    </row>
    <row r="1223" spans="1:27" ht="14.5">
      <c r="A1223" s="53" t="s">
        <v>1358</v>
      </c>
      <c r="B1223" s="53"/>
      <c r="C1223" s="51"/>
      <c r="D1223" s="51" t="s">
        <v>3016</v>
      </c>
      <c r="E1223" s="51"/>
      <c r="F1223" s="51"/>
      <c r="G1223" s="51"/>
      <c r="H1223" s="51"/>
      <c r="I1223" s="51"/>
      <c r="J1223" s="51"/>
      <c r="K1223" s="51" t="s">
        <v>3017</v>
      </c>
      <c r="L1223" s="51"/>
      <c r="M1223" s="51"/>
      <c r="N1223" s="51"/>
      <c r="O1223" s="51"/>
      <c r="P1223" s="51"/>
      <c r="Q1223" s="51"/>
      <c r="R1223" s="51"/>
      <c r="S1223" s="51"/>
      <c r="T1223" s="51"/>
      <c r="U1223" s="51"/>
      <c r="V1223" s="51"/>
      <c r="W1223" s="51"/>
      <c r="X1223" s="51"/>
      <c r="Y1223" s="51"/>
      <c r="Z1223" s="51"/>
      <c r="AA1223" s="51"/>
    </row>
    <row r="1224" spans="1:27" ht="24">
      <c r="A1224" s="53" t="s">
        <v>1358</v>
      </c>
      <c r="B1224" s="53"/>
      <c r="C1224" s="51"/>
      <c r="D1224" s="51" t="s">
        <v>3018</v>
      </c>
      <c r="E1224" s="51"/>
      <c r="F1224" s="51"/>
      <c r="G1224" s="51"/>
      <c r="H1224" s="51"/>
      <c r="I1224" s="51"/>
      <c r="J1224" s="51"/>
      <c r="K1224" s="51" t="s">
        <v>3019</v>
      </c>
      <c r="L1224" s="51"/>
      <c r="M1224" s="51"/>
      <c r="N1224" s="51"/>
      <c r="O1224" s="51"/>
      <c r="P1224" s="51"/>
      <c r="Q1224" s="51"/>
      <c r="R1224" s="51"/>
      <c r="S1224" s="51"/>
      <c r="T1224" s="51"/>
      <c r="U1224" s="51"/>
      <c r="V1224" s="51"/>
      <c r="W1224" s="51"/>
      <c r="X1224" s="51"/>
      <c r="Y1224" s="51"/>
      <c r="Z1224" s="51"/>
      <c r="AA1224" s="51"/>
    </row>
    <row r="1225" spans="1:27" ht="14.5">
      <c r="A1225" s="53" t="s">
        <v>2907</v>
      </c>
      <c r="B1225" s="53"/>
      <c r="C1225" s="51"/>
      <c r="D1225" s="51" t="s">
        <v>3020</v>
      </c>
      <c r="E1225" s="51"/>
      <c r="F1225" s="51"/>
      <c r="G1225" s="51"/>
      <c r="H1225" s="51"/>
      <c r="I1225" s="51"/>
      <c r="J1225" s="51"/>
      <c r="K1225" s="51" t="s">
        <v>3021</v>
      </c>
      <c r="L1225" s="51"/>
      <c r="M1225" s="51"/>
      <c r="N1225" s="51"/>
      <c r="O1225" s="51"/>
      <c r="P1225" s="51"/>
      <c r="Q1225" s="51"/>
      <c r="R1225" s="51"/>
      <c r="S1225" s="51"/>
      <c r="T1225" s="51"/>
      <c r="U1225" s="51"/>
      <c r="V1225" s="51"/>
      <c r="W1225" s="51"/>
      <c r="X1225" s="51"/>
      <c r="Y1225" s="51"/>
      <c r="Z1225" s="51"/>
      <c r="AA1225" s="51"/>
    </row>
    <row r="1226" spans="1:27" ht="24">
      <c r="A1226" s="53" t="s">
        <v>225</v>
      </c>
      <c r="B1226" s="53"/>
      <c r="C1226" s="51"/>
      <c r="D1226" s="51" t="s">
        <v>3022</v>
      </c>
      <c r="E1226" s="51"/>
      <c r="F1226" s="51"/>
      <c r="G1226" s="51"/>
      <c r="H1226" s="51"/>
      <c r="I1226" s="51"/>
      <c r="J1226" s="51"/>
      <c r="K1226" s="51" t="s">
        <v>3023</v>
      </c>
      <c r="L1226" s="51"/>
      <c r="M1226" s="51"/>
      <c r="N1226" s="51"/>
      <c r="O1226" s="51"/>
      <c r="P1226" s="51"/>
      <c r="Q1226" s="51"/>
      <c r="R1226" s="51"/>
      <c r="S1226" s="51"/>
      <c r="T1226" s="51"/>
      <c r="U1226" s="51"/>
      <c r="V1226" s="51"/>
      <c r="W1226" s="51"/>
      <c r="X1226" s="51"/>
      <c r="Y1226" s="51"/>
      <c r="Z1226" s="51"/>
      <c r="AA1226" s="51"/>
    </row>
    <row r="1227" spans="1:27" ht="35.5">
      <c r="A1227" s="53" t="s">
        <v>253</v>
      </c>
      <c r="B1227" s="53"/>
      <c r="C1227" s="51"/>
      <c r="D1227" s="51" t="s">
        <v>3024</v>
      </c>
      <c r="E1227" s="51"/>
      <c r="F1227" s="51"/>
      <c r="G1227" s="51"/>
      <c r="H1227" s="51"/>
      <c r="I1227" s="51"/>
      <c r="J1227" s="51"/>
      <c r="K1227" s="51" t="s">
        <v>3025</v>
      </c>
      <c r="L1227" s="51"/>
      <c r="M1227" s="51"/>
      <c r="N1227" s="51"/>
      <c r="O1227" s="51"/>
      <c r="P1227" s="51"/>
      <c r="Q1227" s="51"/>
      <c r="R1227" s="51"/>
      <c r="S1227" s="51"/>
      <c r="T1227" s="51"/>
      <c r="U1227" s="51"/>
      <c r="V1227" s="51"/>
      <c r="W1227" s="51"/>
      <c r="X1227" s="51"/>
      <c r="Y1227" s="51"/>
      <c r="Z1227" s="51"/>
      <c r="AA1227" s="51"/>
    </row>
    <row r="1228" spans="1:27" ht="70">
      <c r="A1228" s="53" t="s">
        <v>1095</v>
      </c>
      <c r="B1228" s="53"/>
      <c r="C1228" s="51"/>
      <c r="D1228" s="51" t="s">
        <v>3026</v>
      </c>
      <c r="E1228" s="51"/>
      <c r="F1228" s="51"/>
      <c r="G1228" s="51"/>
      <c r="H1228" s="51"/>
      <c r="I1228" s="51"/>
      <c r="J1228" s="51"/>
      <c r="K1228" s="51" t="s">
        <v>3027</v>
      </c>
      <c r="L1228" s="51"/>
      <c r="M1228" s="51"/>
      <c r="N1228" s="51"/>
      <c r="O1228" s="51"/>
      <c r="P1228" s="51"/>
      <c r="Q1228" s="51"/>
      <c r="R1228" s="51"/>
      <c r="S1228" s="51"/>
      <c r="T1228" s="51"/>
      <c r="U1228" s="51"/>
      <c r="V1228" s="51"/>
      <c r="W1228" s="51"/>
      <c r="X1228" s="51"/>
      <c r="Y1228" s="51"/>
      <c r="Z1228" s="51"/>
      <c r="AA1228" s="51"/>
    </row>
    <row r="1229" spans="1:27" ht="47">
      <c r="A1229" s="53" t="s">
        <v>373</v>
      </c>
      <c r="B1229" s="53"/>
      <c r="C1229" s="51"/>
      <c r="D1229" s="51" t="s">
        <v>3028</v>
      </c>
      <c r="E1229" s="51"/>
      <c r="F1229" s="51"/>
      <c r="G1229" s="51"/>
      <c r="H1229" s="51"/>
      <c r="I1229" s="51"/>
      <c r="J1229" s="51"/>
      <c r="K1229" s="51" t="s">
        <v>3029</v>
      </c>
      <c r="L1229" s="51"/>
      <c r="M1229" s="51"/>
      <c r="N1229" s="51"/>
      <c r="O1229" s="51"/>
      <c r="P1229" s="51"/>
      <c r="Q1229" s="51"/>
      <c r="R1229" s="51"/>
      <c r="S1229" s="51"/>
      <c r="T1229" s="51"/>
      <c r="U1229" s="51"/>
      <c r="V1229" s="51"/>
      <c r="W1229" s="51"/>
      <c r="X1229" s="51"/>
      <c r="Y1229" s="51"/>
      <c r="Z1229" s="51"/>
      <c r="AA1229" s="51"/>
    </row>
    <row r="1230" spans="1:27" ht="47">
      <c r="A1230" s="53" t="s">
        <v>352</v>
      </c>
      <c r="B1230" s="53"/>
      <c r="C1230" s="51"/>
      <c r="D1230" s="51" t="s">
        <v>3028</v>
      </c>
      <c r="E1230" s="51"/>
      <c r="F1230" s="51"/>
      <c r="G1230" s="51"/>
      <c r="H1230" s="51"/>
      <c r="I1230" s="51"/>
      <c r="J1230" s="51"/>
      <c r="K1230" s="51" t="s">
        <v>3029</v>
      </c>
      <c r="L1230" s="51"/>
      <c r="M1230" s="51"/>
      <c r="N1230" s="51"/>
      <c r="O1230" s="51"/>
      <c r="P1230" s="51"/>
      <c r="Q1230" s="51"/>
      <c r="R1230" s="51"/>
      <c r="S1230" s="51"/>
      <c r="T1230" s="51"/>
      <c r="U1230" s="51"/>
      <c r="V1230" s="51"/>
      <c r="W1230" s="51"/>
      <c r="X1230" s="51"/>
      <c r="Y1230" s="51"/>
      <c r="Z1230" s="51"/>
      <c r="AA1230" s="51"/>
    </row>
    <row r="1231" spans="1:27" ht="35.5">
      <c r="A1231" s="53" t="s">
        <v>852</v>
      </c>
      <c r="B1231" s="53"/>
      <c r="C1231" s="51"/>
      <c r="D1231" s="51" t="s">
        <v>3030</v>
      </c>
      <c r="E1231" s="51"/>
      <c r="F1231" s="51"/>
      <c r="G1231" s="51"/>
      <c r="H1231" s="51"/>
      <c r="I1231" s="51"/>
      <c r="J1231" s="51"/>
      <c r="K1231" s="51" t="s">
        <v>3031</v>
      </c>
      <c r="L1231" s="51"/>
      <c r="M1231" s="51"/>
      <c r="N1231" s="51"/>
      <c r="O1231" s="51"/>
      <c r="P1231" s="51"/>
      <c r="Q1231" s="51"/>
      <c r="R1231" s="51"/>
      <c r="S1231" s="51"/>
      <c r="T1231" s="51"/>
      <c r="U1231" s="51"/>
      <c r="V1231" s="51"/>
      <c r="W1231" s="51"/>
      <c r="X1231" s="51"/>
      <c r="Y1231" s="51"/>
      <c r="Z1231" s="51"/>
      <c r="AA1231" s="51"/>
    </row>
    <row r="1232" spans="1:27" ht="81.5">
      <c r="A1232" s="53" t="s">
        <v>742</v>
      </c>
      <c r="B1232" s="53"/>
      <c r="C1232" s="51"/>
      <c r="D1232" s="51" t="s">
        <v>3032</v>
      </c>
      <c r="E1232" s="51"/>
      <c r="F1232" s="51"/>
      <c r="G1232" s="51"/>
      <c r="H1232" s="51"/>
      <c r="I1232" s="51"/>
      <c r="J1232" s="51"/>
      <c r="K1232" s="51" t="s">
        <v>3033</v>
      </c>
      <c r="L1232" s="51"/>
      <c r="M1232" s="51"/>
      <c r="N1232" s="51"/>
      <c r="O1232" s="51"/>
      <c r="P1232" s="51"/>
      <c r="Q1232" s="51"/>
      <c r="R1232" s="51"/>
      <c r="S1232" s="51"/>
      <c r="T1232" s="51"/>
      <c r="U1232" s="51"/>
      <c r="V1232" s="51"/>
      <c r="W1232" s="51"/>
      <c r="X1232" s="51"/>
      <c r="Y1232" s="51"/>
      <c r="Z1232" s="51"/>
      <c r="AA1232" s="51"/>
    </row>
    <row r="1233" spans="1:27" ht="35.5">
      <c r="A1233" s="53" t="s">
        <v>2126</v>
      </c>
      <c r="B1233" s="53"/>
      <c r="C1233" s="51"/>
      <c r="D1233" s="51" t="s">
        <v>3034</v>
      </c>
      <c r="E1233" s="51"/>
      <c r="F1233" s="51"/>
      <c r="G1233" s="51"/>
      <c r="H1233" s="51"/>
      <c r="I1233" s="51"/>
      <c r="J1233" s="51"/>
      <c r="K1233" s="51" t="s">
        <v>3035</v>
      </c>
      <c r="L1233" s="51"/>
      <c r="M1233" s="51"/>
      <c r="N1233" s="51"/>
      <c r="O1233" s="51"/>
      <c r="P1233" s="51"/>
      <c r="Q1233" s="51"/>
      <c r="R1233" s="51"/>
      <c r="S1233" s="51"/>
      <c r="T1233" s="51"/>
      <c r="U1233" s="51"/>
      <c r="V1233" s="51"/>
      <c r="W1233" s="51"/>
      <c r="X1233" s="51"/>
      <c r="Y1233" s="51"/>
      <c r="Z1233" s="51"/>
      <c r="AA1233" s="51"/>
    </row>
    <row r="1234" spans="1:27" ht="70">
      <c r="A1234" s="53" t="s">
        <v>1278</v>
      </c>
      <c r="B1234" s="53"/>
      <c r="C1234" s="51"/>
      <c r="D1234" s="51" t="s">
        <v>3036</v>
      </c>
      <c r="E1234" s="51"/>
      <c r="F1234" s="51"/>
      <c r="G1234" s="51"/>
      <c r="H1234" s="51"/>
      <c r="I1234" s="51"/>
      <c r="J1234" s="51"/>
      <c r="K1234" s="51" t="s">
        <v>3037</v>
      </c>
      <c r="L1234" s="51"/>
      <c r="M1234" s="51"/>
      <c r="N1234" s="51"/>
      <c r="O1234" s="51"/>
      <c r="P1234" s="51"/>
      <c r="Q1234" s="51"/>
      <c r="R1234" s="51"/>
      <c r="S1234" s="51"/>
      <c r="T1234" s="51"/>
      <c r="U1234" s="51"/>
      <c r="V1234" s="51"/>
      <c r="W1234" s="51"/>
      <c r="X1234" s="51"/>
      <c r="Y1234" s="51"/>
      <c r="Z1234" s="51"/>
      <c r="AA1234" s="51"/>
    </row>
    <row r="1235" spans="1:27" ht="47">
      <c r="A1235" s="53" t="s">
        <v>1278</v>
      </c>
      <c r="B1235" s="53"/>
      <c r="C1235" s="51"/>
      <c r="D1235" s="51" t="s">
        <v>3038</v>
      </c>
      <c r="E1235" s="51"/>
      <c r="F1235" s="51"/>
      <c r="G1235" s="51"/>
      <c r="H1235" s="51"/>
      <c r="I1235" s="51"/>
      <c r="J1235" s="51"/>
      <c r="K1235" s="51" t="s">
        <v>3039</v>
      </c>
      <c r="L1235" s="51"/>
      <c r="M1235" s="51"/>
      <c r="N1235" s="51"/>
      <c r="O1235" s="51"/>
      <c r="P1235" s="51"/>
      <c r="Q1235" s="51"/>
      <c r="R1235" s="51"/>
      <c r="S1235" s="51"/>
      <c r="T1235" s="51"/>
      <c r="U1235" s="51"/>
      <c r="V1235" s="51"/>
      <c r="W1235" s="51"/>
      <c r="X1235" s="51"/>
      <c r="Y1235" s="51"/>
      <c r="Z1235" s="51"/>
      <c r="AA1235" s="51"/>
    </row>
    <row r="1236" spans="1:27" ht="58.5">
      <c r="A1236" s="53" t="s">
        <v>1894</v>
      </c>
      <c r="B1236" s="53"/>
      <c r="C1236" s="51"/>
      <c r="D1236" s="51" t="s">
        <v>3040</v>
      </c>
      <c r="E1236" s="51"/>
      <c r="F1236" s="51"/>
      <c r="G1236" s="51"/>
      <c r="H1236" s="51"/>
      <c r="I1236" s="51"/>
      <c r="J1236" s="51"/>
      <c r="K1236" s="51" t="s">
        <v>3041</v>
      </c>
      <c r="L1236" s="51"/>
      <c r="M1236" s="51"/>
      <c r="N1236" s="51"/>
      <c r="O1236" s="51"/>
      <c r="P1236" s="51"/>
      <c r="Q1236" s="51"/>
      <c r="R1236" s="51"/>
      <c r="S1236" s="51"/>
      <c r="T1236" s="51"/>
      <c r="U1236" s="51"/>
      <c r="V1236" s="51"/>
      <c r="W1236" s="51"/>
      <c r="X1236" s="51"/>
      <c r="Y1236" s="51"/>
      <c r="Z1236" s="51"/>
      <c r="AA1236" s="51"/>
    </row>
    <row r="1237" spans="1:27" ht="35.5">
      <c r="A1237" s="53" t="s">
        <v>630</v>
      </c>
      <c r="B1237" s="53"/>
      <c r="C1237" s="51"/>
      <c r="D1237" s="51" t="s">
        <v>3042</v>
      </c>
      <c r="E1237" s="51"/>
      <c r="F1237" s="51"/>
      <c r="G1237" s="51"/>
      <c r="H1237" s="51"/>
      <c r="I1237" s="51"/>
      <c r="J1237" s="51"/>
      <c r="K1237" s="51" t="s">
        <v>3043</v>
      </c>
      <c r="L1237" s="51"/>
      <c r="M1237" s="51"/>
      <c r="N1237" s="51"/>
      <c r="O1237" s="51"/>
      <c r="P1237" s="51"/>
      <c r="Q1237" s="51"/>
      <c r="R1237" s="51"/>
      <c r="S1237" s="51"/>
      <c r="T1237" s="51"/>
      <c r="U1237" s="51"/>
      <c r="V1237" s="51"/>
      <c r="W1237" s="51"/>
      <c r="X1237" s="51"/>
      <c r="Y1237" s="51"/>
      <c r="Z1237" s="51"/>
      <c r="AA1237" s="51"/>
    </row>
    <row r="1238" spans="1:27" ht="47">
      <c r="A1238" s="53" t="s">
        <v>1358</v>
      </c>
      <c r="B1238" s="53"/>
      <c r="C1238" s="51"/>
      <c r="D1238" s="51" t="s">
        <v>3044</v>
      </c>
      <c r="E1238" s="51"/>
      <c r="F1238" s="51"/>
      <c r="G1238" s="51"/>
      <c r="H1238" s="51"/>
      <c r="I1238" s="51"/>
      <c r="J1238" s="51"/>
      <c r="K1238" s="51" t="s">
        <v>3045</v>
      </c>
      <c r="L1238" s="51"/>
      <c r="M1238" s="51"/>
      <c r="N1238" s="51"/>
      <c r="O1238" s="51"/>
      <c r="P1238" s="51"/>
      <c r="Q1238" s="51"/>
      <c r="R1238" s="51"/>
      <c r="S1238" s="51"/>
      <c r="T1238" s="51"/>
      <c r="U1238" s="51"/>
      <c r="V1238" s="51"/>
      <c r="W1238" s="51"/>
      <c r="X1238" s="51"/>
      <c r="Y1238" s="51"/>
      <c r="Z1238" s="51"/>
      <c r="AA1238" s="51"/>
    </row>
    <row r="1239" spans="1:27" ht="47">
      <c r="A1239" s="53" t="s">
        <v>1215</v>
      </c>
      <c r="B1239" s="53"/>
      <c r="C1239" s="51"/>
      <c r="D1239" s="51" t="s">
        <v>3046</v>
      </c>
      <c r="E1239" s="51"/>
      <c r="F1239" s="51"/>
      <c r="G1239" s="51"/>
      <c r="H1239" s="51"/>
      <c r="I1239" s="51"/>
      <c r="J1239" s="51"/>
      <c r="K1239" s="51" t="s">
        <v>3047</v>
      </c>
      <c r="L1239" s="51"/>
      <c r="M1239" s="51"/>
      <c r="N1239" s="51"/>
      <c r="O1239" s="51"/>
      <c r="P1239" s="51"/>
      <c r="Q1239" s="51"/>
      <c r="R1239" s="51"/>
      <c r="S1239" s="51"/>
      <c r="T1239" s="51"/>
      <c r="U1239" s="51"/>
      <c r="V1239" s="51"/>
      <c r="W1239" s="51"/>
      <c r="X1239" s="51"/>
      <c r="Y1239" s="51"/>
      <c r="Z1239" s="51"/>
      <c r="AA1239" s="51"/>
    </row>
    <row r="1240" spans="1:27" ht="47">
      <c r="A1240" s="53" t="s">
        <v>1278</v>
      </c>
      <c r="B1240" s="53"/>
      <c r="C1240" s="51"/>
      <c r="D1240" s="51" t="s">
        <v>3048</v>
      </c>
      <c r="E1240" s="51"/>
      <c r="F1240" s="51"/>
      <c r="G1240" s="51"/>
      <c r="H1240" s="51"/>
      <c r="I1240" s="51"/>
      <c r="J1240" s="51"/>
      <c r="K1240" s="51" t="s">
        <v>3049</v>
      </c>
      <c r="L1240" s="51"/>
      <c r="M1240" s="51"/>
      <c r="N1240" s="51"/>
      <c r="O1240" s="51"/>
      <c r="P1240" s="51"/>
      <c r="Q1240" s="51"/>
      <c r="R1240" s="51"/>
      <c r="S1240" s="51"/>
      <c r="T1240" s="51"/>
      <c r="U1240" s="51"/>
      <c r="V1240" s="51"/>
      <c r="W1240" s="51"/>
      <c r="X1240" s="51"/>
      <c r="Y1240" s="51"/>
      <c r="Z1240" s="51"/>
      <c r="AA1240" s="51"/>
    </row>
    <row r="1241" spans="1:27" ht="24">
      <c r="A1241" s="53" t="s">
        <v>2126</v>
      </c>
      <c r="B1241" s="53"/>
      <c r="C1241" s="51"/>
      <c r="D1241" s="51" t="s">
        <v>3050</v>
      </c>
      <c r="E1241" s="51"/>
      <c r="F1241" s="51"/>
      <c r="G1241" s="51"/>
      <c r="H1241" s="51"/>
      <c r="I1241" s="51"/>
      <c r="J1241" s="51"/>
      <c r="K1241" s="51" t="s">
        <v>3051</v>
      </c>
      <c r="L1241" s="51"/>
      <c r="M1241" s="51"/>
      <c r="N1241" s="51"/>
      <c r="O1241" s="51"/>
      <c r="P1241" s="51"/>
      <c r="Q1241" s="51"/>
      <c r="R1241" s="51"/>
      <c r="S1241" s="51"/>
      <c r="T1241" s="51"/>
      <c r="U1241" s="51"/>
      <c r="V1241" s="51"/>
      <c r="W1241" s="51"/>
      <c r="X1241" s="51"/>
      <c r="Y1241" s="51"/>
      <c r="Z1241" s="51"/>
      <c r="AA1241" s="51"/>
    </row>
    <row r="1242" spans="1:27" ht="24">
      <c r="A1242" s="53" t="s">
        <v>2126</v>
      </c>
      <c r="B1242" s="53"/>
      <c r="C1242" s="51"/>
      <c r="D1242" s="51" t="s">
        <v>3052</v>
      </c>
      <c r="E1242" s="51"/>
      <c r="F1242" s="51"/>
      <c r="G1242" s="51"/>
      <c r="H1242" s="51"/>
      <c r="I1242" s="51"/>
      <c r="J1242" s="51"/>
      <c r="K1242" s="51" t="s">
        <v>3053</v>
      </c>
      <c r="L1242" s="51"/>
      <c r="M1242" s="51"/>
      <c r="N1242" s="51"/>
      <c r="O1242" s="51"/>
      <c r="P1242" s="51"/>
      <c r="Q1242" s="51"/>
      <c r="R1242" s="51"/>
      <c r="S1242" s="51"/>
      <c r="T1242" s="51"/>
      <c r="U1242" s="51"/>
      <c r="V1242" s="51"/>
      <c r="W1242" s="51"/>
      <c r="X1242" s="51"/>
      <c r="Y1242" s="51"/>
      <c r="Z1242" s="51"/>
      <c r="AA1242" s="51"/>
    </row>
    <row r="1243" spans="1:27" ht="35.5">
      <c r="A1243" s="53" t="s">
        <v>1218</v>
      </c>
      <c r="B1243" s="53"/>
      <c r="C1243" s="51"/>
      <c r="D1243" s="51" t="s">
        <v>3054</v>
      </c>
      <c r="E1243" s="51"/>
      <c r="F1243" s="51"/>
      <c r="G1243" s="51"/>
      <c r="H1243" s="51"/>
      <c r="I1243" s="51"/>
      <c r="J1243" s="51"/>
      <c r="K1243" s="51" t="s">
        <v>3055</v>
      </c>
      <c r="L1243" s="51"/>
      <c r="M1243" s="51"/>
      <c r="N1243" s="51"/>
      <c r="O1243" s="51"/>
      <c r="P1243" s="51"/>
      <c r="Q1243" s="51"/>
      <c r="R1243" s="51"/>
      <c r="S1243" s="51"/>
      <c r="T1243" s="51"/>
      <c r="U1243" s="51"/>
      <c r="V1243" s="51"/>
      <c r="W1243" s="51"/>
      <c r="X1243" s="51"/>
      <c r="Y1243" s="51"/>
      <c r="Z1243" s="51"/>
      <c r="AA1243" s="51"/>
    </row>
    <row r="1244" spans="1:27" ht="35.5">
      <c r="A1244" s="53" t="s">
        <v>1860</v>
      </c>
      <c r="B1244" s="53"/>
      <c r="C1244" s="51"/>
      <c r="D1244" s="51" t="s">
        <v>3056</v>
      </c>
      <c r="E1244" s="51"/>
      <c r="F1244" s="51"/>
      <c r="G1244" s="51"/>
      <c r="H1244" s="51"/>
      <c r="I1244" s="51"/>
      <c r="J1244" s="51"/>
      <c r="K1244" s="51" t="s">
        <v>3057</v>
      </c>
      <c r="L1244" s="51"/>
      <c r="M1244" s="51"/>
      <c r="N1244" s="51"/>
      <c r="O1244" s="51"/>
      <c r="P1244" s="51"/>
      <c r="Q1244" s="51"/>
      <c r="R1244" s="51"/>
      <c r="S1244" s="51"/>
      <c r="T1244" s="51"/>
      <c r="U1244" s="51"/>
      <c r="V1244" s="51"/>
      <c r="W1244" s="51"/>
      <c r="X1244" s="51"/>
      <c r="Y1244" s="51"/>
      <c r="Z1244" s="51"/>
      <c r="AA1244" s="51"/>
    </row>
    <row r="1245" spans="1:27" ht="24">
      <c r="A1245" s="53" t="s">
        <v>1860</v>
      </c>
      <c r="B1245" s="53"/>
      <c r="C1245" s="51"/>
      <c r="D1245" s="51" t="s">
        <v>3058</v>
      </c>
      <c r="E1245" s="51"/>
      <c r="F1245" s="51"/>
      <c r="G1245" s="51"/>
      <c r="H1245" s="51"/>
      <c r="I1245" s="51"/>
      <c r="J1245" s="51"/>
      <c r="K1245" s="51" t="s">
        <v>3059</v>
      </c>
      <c r="L1245" s="51"/>
      <c r="M1245" s="51"/>
      <c r="N1245" s="51"/>
      <c r="O1245" s="51"/>
      <c r="P1245" s="51"/>
      <c r="Q1245" s="51"/>
      <c r="R1245" s="51"/>
      <c r="S1245" s="51"/>
      <c r="T1245" s="51"/>
      <c r="U1245" s="51"/>
      <c r="V1245" s="51"/>
      <c r="W1245" s="51"/>
      <c r="X1245" s="51"/>
      <c r="Y1245" s="51"/>
      <c r="Z1245" s="51"/>
      <c r="AA1245" s="51"/>
    </row>
    <row r="1246" spans="1:27" ht="58.5">
      <c r="A1246" s="53" t="s">
        <v>167</v>
      </c>
      <c r="B1246" s="53"/>
      <c r="C1246" s="51"/>
      <c r="D1246" s="51" t="s">
        <v>3060</v>
      </c>
      <c r="E1246" s="51"/>
      <c r="F1246" s="51"/>
      <c r="G1246" s="51"/>
      <c r="H1246" s="51"/>
      <c r="I1246" s="51"/>
      <c r="J1246" s="51"/>
      <c r="K1246" s="51" t="s">
        <v>3061</v>
      </c>
      <c r="L1246" s="51"/>
      <c r="M1246" s="51"/>
      <c r="N1246" s="51"/>
      <c r="O1246" s="51"/>
      <c r="P1246" s="51"/>
      <c r="Q1246" s="51"/>
      <c r="R1246" s="51"/>
      <c r="S1246" s="51"/>
      <c r="T1246" s="51"/>
      <c r="U1246" s="51"/>
      <c r="V1246" s="51"/>
      <c r="W1246" s="51"/>
      <c r="X1246" s="51"/>
      <c r="Y1246" s="51"/>
      <c r="Z1246" s="51"/>
      <c r="AA1246" s="51"/>
    </row>
    <row r="1247" spans="1:27" ht="35.5">
      <c r="A1247" s="53" t="s">
        <v>167</v>
      </c>
      <c r="B1247" s="53"/>
      <c r="C1247" s="51"/>
      <c r="D1247" s="51" t="s">
        <v>3062</v>
      </c>
      <c r="E1247" s="51"/>
      <c r="F1247" s="51"/>
      <c r="G1247" s="51"/>
      <c r="H1247" s="51"/>
      <c r="I1247" s="51"/>
      <c r="J1247" s="51"/>
      <c r="K1247" s="51" t="s">
        <v>3063</v>
      </c>
      <c r="L1247" s="51"/>
      <c r="M1247" s="51"/>
      <c r="N1247" s="51"/>
      <c r="O1247" s="51"/>
      <c r="P1247" s="51"/>
      <c r="Q1247" s="51"/>
      <c r="R1247" s="51"/>
      <c r="S1247" s="51"/>
      <c r="T1247" s="51"/>
      <c r="U1247" s="51"/>
      <c r="V1247" s="51"/>
      <c r="W1247" s="51"/>
      <c r="X1247" s="51"/>
      <c r="Y1247" s="51"/>
      <c r="Z1247" s="51"/>
      <c r="AA1247" s="51"/>
    </row>
    <row r="1248" spans="1:27" ht="35.5">
      <c r="A1248" s="53" t="s">
        <v>1358</v>
      </c>
      <c r="B1248" s="53"/>
      <c r="C1248" s="51"/>
      <c r="D1248" s="51" t="s">
        <v>3064</v>
      </c>
      <c r="E1248" s="51"/>
      <c r="F1248" s="51"/>
      <c r="G1248" s="51"/>
      <c r="H1248" s="51"/>
      <c r="I1248" s="51"/>
      <c r="J1248" s="51"/>
      <c r="K1248" s="51" t="s">
        <v>3065</v>
      </c>
      <c r="L1248" s="51"/>
      <c r="M1248" s="51"/>
      <c r="N1248" s="51"/>
      <c r="O1248" s="51"/>
      <c r="P1248" s="51"/>
      <c r="Q1248" s="51"/>
      <c r="R1248" s="51"/>
      <c r="S1248" s="51"/>
      <c r="T1248" s="51"/>
      <c r="U1248" s="51"/>
      <c r="V1248" s="51"/>
      <c r="W1248" s="51"/>
      <c r="X1248" s="51"/>
      <c r="Y1248" s="51"/>
      <c r="Z1248" s="51"/>
      <c r="AA1248" s="51"/>
    </row>
    <row r="1249" spans="1:27" ht="93">
      <c r="A1249" s="53" t="s">
        <v>1358</v>
      </c>
      <c r="B1249" s="53"/>
      <c r="C1249" s="51"/>
      <c r="D1249" s="51" t="s">
        <v>3066</v>
      </c>
      <c r="E1249" s="51"/>
      <c r="F1249" s="51"/>
      <c r="G1249" s="51"/>
      <c r="H1249" s="51"/>
      <c r="I1249" s="51"/>
      <c r="J1249" s="51"/>
      <c r="K1249" s="51" t="s">
        <v>3067</v>
      </c>
      <c r="L1249" s="51"/>
      <c r="M1249" s="51"/>
      <c r="N1249" s="51"/>
      <c r="O1249" s="51"/>
      <c r="P1249" s="51"/>
      <c r="Q1249" s="51"/>
      <c r="R1249" s="51"/>
      <c r="S1249" s="51"/>
      <c r="T1249" s="51"/>
      <c r="U1249" s="51"/>
      <c r="V1249" s="51"/>
      <c r="W1249" s="51"/>
      <c r="X1249" s="51"/>
      <c r="Y1249" s="51"/>
      <c r="Z1249" s="51"/>
      <c r="AA1249" s="51"/>
    </row>
    <row r="1250" spans="1:27" ht="70">
      <c r="A1250" s="53" t="s">
        <v>1358</v>
      </c>
      <c r="B1250" s="53"/>
      <c r="C1250" s="51"/>
      <c r="D1250" s="51" t="s">
        <v>3068</v>
      </c>
      <c r="E1250" s="51"/>
      <c r="F1250" s="51"/>
      <c r="G1250" s="51"/>
      <c r="H1250" s="51"/>
      <c r="I1250" s="51"/>
      <c r="J1250" s="51"/>
      <c r="K1250" s="51" t="s">
        <v>3069</v>
      </c>
      <c r="L1250" s="51"/>
      <c r="M1250" s="51"/>
      <c r="N1250" s="51"/>
      <c r="O1250" s="51"/>
      <c r="P1250" s="51"/>
      <c r="Q1250" s="51"/>
      <c r="R1250" s="51"/>
      <c r="S1250" s="51"/>
      <c r="T1250" s="51"/>
      <c r="U1250" s="51"/>
      <c r="V1250" s="51"/>
      <c r="W1250" s="51"/>
      <c r="X1250" s="51"/>
      <c r="Y1250" s="51"/>
      <c r="Z1250" s="51"/>
      <c r="AA1250" s="51"/>
    </row>
    <row r="1251" spans="1:27" ht="35.5">
      <c r="A1251" s="53" t="s">
        <v>2907</v>
      </c>
      <c r="B1251" s="53"/>
      <c r="C1251" s="51"/>
      <c r="D1251" s="51" t="s">
        <v>3070</v>
      </c>
      <c r="E1251" s="51"/>
      <c r="F1251" s="51"/>
      <c r="G1251" s="51"/>
      <c r="H1251" s="51"/>
      <c r="I1251" s="51"/>
      <c r="J1251" s="51"/>
      <c r="K1251" s="51" t="s">
        <v>3071</v>
      </c>
      <c r="L1251" s="51"/>
      <c r="M1251" s="51"/>
      <c r="N1251" s="51"/>
      <c r="O1251" s="51"/>
      <c r="P1251" s="51"/>
      <c r="Q1251" s="51"/>
      <c r="R1251" s="51"/>
      <c r="S1251" s="51"/>
      <c r="T1251" s="51"/>
      <c r="U1251" s="51"/>
      <c r="V1251" s="51"/>
      <c r="W1251" s="51"/>
      <c r="X1251" s="51"/>
      <c r="Y1251" s="51"/>
      <c r="Z1251" s="51"/>
      <c r="AA1251" s="51"/>
    </row>
    <row r="1252" spans="1:27" ht="35.5">
      <c r="A1252" s="53" t="s">
        <v>1358</v>
      </c>
      <c r="B1252" s="53"/>
      <c r="C1252" s="51"/>
      <c r="D1252" s="51" t="s">
        <v>3072</v>
      </c>
      <c r="E1252" s="51"/>
      <c r="F1252" s="51"/>
      <c r="G1252" s="51"/>
      <c r="H1252" s="51"/>
      <c r="I1252" s="51"/>
      <c r="J1252" s="51"/>
      <c r="K1252" s="51" t="s">
        <v>3073</v>
      </c>
      <c r="L1252" s="51"/>
      <c r="M1252" s="51"/>
      <c r="N1252" s="51"/>
      <c r="O1252" s="51"/>
      <c r="P1252" s="51"/>
      <c r="Q1252" s="51"/>
      <c r="R1252" s="51"/>
      <c r="S1252" s="51"/>
      <c r="T1252" s="51"/>
      <c r="U1252" s="51"/>
      <c r="V1252" s="51"/>
      <c r="W1252" s="51"/>
      <c r="X1252" s="51"/>
      <c r="Y1252" s="51"/>
      <c r="Z1252" s="51"/>
      <c r="AA1252" s="51"/>
    </row>
    <row r="1253" spans="1:27" ht="58.5">
      <c r="A1253" s="53" t="s">
        <v>1358</v>
      </c>
      <c r="B1253" s="53"/>
      <c r="C1253" s="51"/>
      <c r="D1253" s="51" t="s">
        <v>3074</v>
      </c>
      <c r="E1253" s="51"/>
      <c r="F1253" s="51"/>
      <c r="G1253" s="51"/>
      <c r="H1253" s="51"/>
      <c r="I1253" s="51"/>
      <c r="J1253" s="51"/>
      <c r="K1253" s="51" t="s">
        <v>3075</v>
      </c>
      <c r="L1253" s="51"/>
      <c r="M1253" s="51"/>
      <c r="N1253" s="51"/>
      <c r="O1253" s="51"/>
      <c r="P1253" s="51"/>
      <c r="Q1253" s="51"/>
      <c r="R1253" s="51"/>
      <c r="S1253" s="51"/>
      <c r="T1253" s="51"/>
      <c r="U1253" s="51"/>
      <c r="V1253" s="51"/>
      <c r="W1253" s="51"/>
      <c r="X1253" s="51"/>
      <c r="Y1253" s="51"/>
      <c r="Z1253" s="51"/>
      <c r="AA1253" s="51"/>
    </row>
    <row r="1254" spans="1:27" ht="35.5">
      <c r="A1254" s="53" t="s">
        <v>1358</v>
      </c>
      <c r="B1254" s="53"/>
      <c r="C1254" s="51"/>
      <c r="D1254" s="51" t="s">
        <v>3076</v>
      </c>
      <c r="E1254" s="51"/>
      <c r="F1254" s="51"/>
      <c r="G1254" s="51"/>
      <c r="H1254" s="51"/>
      <c r="I1254" s="51"/>
      <c r="J1254" s="51"/>
      <c r="K1254" s="51" t="s">
        <v>3077</v>
      </c>
      <c r="L1254" s="51"/>
      <c r="M1254" s="51"/>
      <c r="N1254" s="51"/>
      <c r="O1254" s="51"/>
      <c r="P1254" s="51"/>
      <c r="Q1254" s="51"/>
      <c r="R1254" s="51"/>
      <c r="S1254" s="51"/>
      <c r="T1254" s="51"/>
      <c r="U1254" s="51"/>
      <c r="V1254" s="51"/>
      <c r="W1254" s="51"/>
      <c r="X1254" s="51"/>
      <c r="Y1254" s="51"/>
      <c r="Z1254" s="51"/>
      <c r="AA1254" s="51"/>
    </row>
    <row r="1255" spans="1:27" ht="24">
      <c r="A1255" s="53" t="s">
        <v>1358</v>
      </c>
      <c r="B1255" s="53"/>
      <c r="C1255" s="51"/>
      <c r="D1255" s="51" t="s">
        <v>3078</v>
      </c>
      <c r="E1255" s="51"/>
      <c r="F1255" s="51"/>
      <c r="G1255" s="51"/>
      <c r="H1255" s="51"/>
      <c r="I1255" s="51"/>
      <c r="J1255" s="51"/>
      <c r="K1255" s="51" t="s">
        <v>3079</v>
      </c>
      <c r="L1255" s="51"/>
      <c r="M1255" s="51"/>
      <c r="N1255" s="51"/>
      <c r="O1255" s="51"/>
      <c r="P1255" s="51"/>
      <c r="Q1255" s="51"/>
      <c r="R1255" s="51"/>
      <c r="S1255" s="51"/>
      <c r="T1255" s="51"/>
      <c r="U1255" s="51"/>
      <c r="V1255" s="51"/>
      <c r="W1255" s="51"/>
      <c r="X1255" s="51"/>
      <c r="Y1255" s="51"/>
      <c r="Z1255" s="51"/>
      <c r="AA1255" s="51"/>
    </row>
    <row r="1256" spans="1:27" ht="47">
      <c r="A1256" s="53" t="s">
        <v>1358</v>
      </c>
      <c r="B1256" s="53"/>
      <c r="C1256" s="51"/>
      <c r="D1256" s="51" t="s">
        <v>3080</v>
      </c>
      <c r="E1256" s="51"/>
      <c r="F1256" s="51"/>
      <c r="G1256" s="51"/>
      <c r="H1256" s="51"/>
      <c r="I1256" s="51"/>
      <c r="J1256" s="51"/>
      <c r="K1256" s="51" t="s">
        <v>3081</v>
      </c>
      <c r="L1256" s="51"/>
      <c r="M1256" s="51"/>
      <c r="N1256" s="51"/>
      <c r="O1256" s="51"/>
      <c r="P1256" s="51"/>
      <c r="Q1256" s="51"/>
      <c r="R1256" s="51"/>
      <c r="S1256" s="51"/>
      <c r="T1256" s="51"/>
      <c r="U1256" s="51"/>
      <c r="V1256" s="51"/>
      <c r="W1256" s="51"/>
      <c r="X1256" s="51"/>
      <c r="Y1256" s="51"/>
      <c r="Z1256" s="51"/>
      <c r="AA1256" s="51"/>
    </row>
    <row r="1257" spans="1:27" ht="35.5">
      <c r="A1257" s="53" t="s">
        <v>3082</v>
      </c>
      <c r="B1257" s="53"/>
      <c r="C1257" s="51"/>
      <c r="D1257" s="51" t="s">
        <v>3083</v>
      </c>
      <c r="E1257" s="51"/>
      <c r="F1257" s="51"/>
      <c r="G1257" s="51"/>
      <c r="H1257" s="51"/>
      <c r="I1257" s="51"/>
      <c r="J1257" s="51"/>
      <c r="K1257" s="51" t="s">
        <v>3084</v>
      </c>
      <c r="L1257" s="51"/>
      <c r="M1257" s="51"/>
      <c r="N1257" s="51"/>
      <c r="O1257" s="51"/>
      <c r="P1257" s="51"/>
      <c r="Q1257" s="51"/>
      <c r="R1257" s="51"/>
      <c r="S1257" s="51"/>
      <c r="T1257" s="51"/>
      <c r="U1257" s="51"/>
      <c r="V1257" s="51"/>
      <c r="W1257" s="51"/>
      <c r="X1257" s="51"/>
      <c r="Y1257" s="51"/>
      <c r="Z1257" s="51"/>
      <c r="AA1257" s="51"/>
    </row>
    <row r="1258" spans="1:27" ht="24">
      <c r="A1258" s="53" t="s">
        <v>1358</v>
      </c>
      <c r="B1258" s="53"/>
      <c r="C1258" s="51"/>
      <c r="D1258" s="51" t="s">
        <v>3085</v>
      </c>
      <c r="E1258" s="51"/>
      <c r="F1258" s="51"/>
      <c r="G1258" s="51"/>
      <c r="H1258" s="51"/>
      <c r="I1258" s="51"/>
      <c r="J1258" s="51"/>
      <c r="K1258" s="51" t="s">
        <v>3086</v>
      </c>
      <c r="L1258" s="51"/>
      <c r="M1258" s="51"/>
      <c r="N1258" s="51"/>
      <c r="O1258" s="51"/>
      <c r="P1258" s="51"/>
      <c r="Q1258" s="51"/>
      <c r="R1258" s="51"/>
      <c r="S1258" s="51"/>
      <c r="T1258" s="51"/>
      <c r="U1258" s="51"/>
      <c r="V1258" s="51"/>
      <c r="W1258" s="51"/>
      <c r="X1258" s="51"/>
      <c r="Y1258" s="51"/>
      <c r="Z1258" s="51"/>
      <c r="AA1258" s="51"/>
    </row>
    <row r="1259" spans="1:27" ht="35.5">
      <c r="A1259" s="53" t="s">
        <v>1880</v>
      </c>
      <c r="B1259" s="53"/>
      <c r="C1259" s="51"/>
      <c r="D1259" s="51" t="s">
        <v>3087</v>
      </c>
      <c r="E1259" s="51"/>
      <c r="F1259" s="51"/>
      <c r="G1259" s="51"/>
      <c r="H1259" s="51"/>
      <c r="I1259" s="51"/>
      <c r="J1259" s="51"/>
      <c r="K1259" s="51" t="s">
        <v>3088</v>
      </c>
      <c r="L1259" s="51"/>
      <c r="M1259" s="51"/>
      <c r="N1259" s="51"/>
      <c r="O1259" s="51"/>
      <c r="P1259" s="51"/>
      <c r="Q1259" s="51"/>
      <c r="R1259" s="51"/>
      <c r="S1259" s="51"/>
      <c r="T1259" s="51"/>
      <c r="U1259" s="51"/>
      <c r="V1259" s="51"/>
      <c r="W1259" s="51"/>
      <c r="X1259" s="51"/>
      <c r="Y1259" s="51"/>
      <c r="Z1259" s="51"/>
      <c r="AA1259" s="51"/>
    </row>
    <row r="1260" spans="1:27" ht="81.5">
      <c r="A1260" s="53" t="s">
        <v>1358</v>
      </c>
      <c r="B1260" s="53"/>
      <c r="C1260" s="51"/>
      <c r="D1260" s="51" t="s">
        <v>3089</v>
      </c>
      <c r="E1260" s="51"/>
      <c r="F1260" s="51"/>
      <c r="G1260" s="51"/>
      <c r="H1260" s="51"/>
      <c r="I1260" s="51"/>
      <c r="J1260" s="51"/>
      <c r="K1260" s="51" t="s">
        <v>3090</v>
      </c>
      <c r="L1260" s="51"/>
      <c r="M1260" s="51"/>
      <c r="N1260" s="51"/>
      <c r="O1260" s="51"/>
      <c r="P1260" s="51"/>
      <c r="Q1260" s="51"/>
      <c r="R1260" s="51"/>
      <c r="S1260" s="51"/>
      <c r="T1260" s="51"/>
      <c r="U1260" s="51"/>
      <c r="V1260" s="51"/>
      <c r="W1260" s="51"/>
      <c r="X1260" s="51"/>
      <c r="Y1260" s="51"/>
      <c r="Z1260" s="51"/>
      <c r="AA1260" s="51"/>
    </row>
    <row r="1261" spans="1:27" ht="58.5">
      <c r="A1261" s="53" t="s">
        <v>1358</v>
      </c>
      <c r="B1261" s="53"/>
      <c r="C1261" s="51"/>
      <c r="D1261" s="51" t="s">
        <v>3091</v>
      </c>
      <c r="E1261" s="51"/>
      <c r="F1261" s="51"/>
      <c r="G1261" s="51"/>
      <c r="H1261" s="51"/>
      <c r="I1261" s="51"/>
      <c r="J1261" s="51"/>
      <c r="K1261" s="51" t="s">
        <v>3092</v>
      </c>
      <c r="L1261" s="51"/>
      <c r="M1261" s="51"/>
      <c r="N1261" s="51"/>
      <c r="O1261" s="51"/>
      <c r="P1261" s="51"/>
      <c r="Q1261" s="51"/>
      <c r="R1261" s="51"/>
      <c r="S1261" s="51"/>
      <c r="T1261" s="51"/>
      <c r="U1261" s="51"/>
      <c r="V1261" s="51"/>
      <c r="W1261" s="51"/>
      <c r="X1261" s="51"/>
      <c r="Y1261" s="51"/>
      <c r="Z1261" s="51"/>
      <c r="AA1261" s="51"/>
    </row>
    <row r="1262" spans="1:27" ht="35.5">
      <c r="A1262" s="53" t="s">
        <v>225</v>
      </c>
      <c r="B1262" s="53"/>
      <c r="C1262" s="51"/>
      <c r="D1262" s="51" t="s">
        <v>3093</v>
      </c>
      <c r="E1262" s="51"/>
      <c r="F1262" s="51"/>
      <c r="G1262" s="51"/>
      <c r="H1262" s="51"/>
      <c r="I1262" s="51"/>
      <c r="J1262" s="51"/>
      <c r="K1262" s="51" t="s">
        <v>3094</v>
      </c>
      <c r="L1262" s="51"/>
      <c r="M1262" s="51"/>
      <c r="N1262" s="51"/>
      <c r="O1262" s="51"/>
      <c r="P1262" s="51"/>
      <c r="Q1262" s="51"/>
      <c r="R1262" s="51"/>
      <c r="S1262" s="51"/>
      <c r="T1262" s="51"/>
      <c r="U1262" s="51"/>
      <c r="V1262" s="51"/>
      <c r="W1262" s="51"/>
      <c r="X1262" s="51"/>
      <c r="Y1262" s="51"/>
      <c r="Z1262" s="51"/>
      <c r="AA1262" s="51"/>
    </row>
    <row r="1263" spans="1:27" ht="47">
      <c r="A1263" s="53" t="s">
        <v>1314</v>
      </c>
      <c r="B1263" s="53"/>
      <c r="C1263" s="51"/>
      <c r="D1263" s="51" t="s">
        <v>3095</v>
      </c>
      <c r="E1263" s="51"/>
      <c r="F1263" s="51"/>
      <c r="G1263" s="51"/>
      <c r="H1263" s="51"/>
      <c r="I1263" s="51"/>
      <c r="J1263" s="51"/>
      <c r="K1263" s="51" t="s">
        <v>3096</v>
      </c>
      <c r="L1263" s="51"/>
      <c r="M1263" s="51"/>
      <c r="N1263" s="51"/>
      <c r="O1263" s="51"/>
      <c r="P1263" s="51"/>
      <c r="Q1263" s="51"/>
      <c r="R1263" s="51"/>
      <c r="S1263" s="51"/>
      <c r="T1263" s="51"/>
      <c r="U1263" s="51"/>
      <c r="V1263" s="51"/>
      <c r="W1263" s="51"/>
      <c r="X1263" s="51"/>
      <c r="Y1263" s="51"/>
      <c r="Z1263" s="51"/>
      <c r="AA1263" s="51"/>
    </row>
    <row r="1264" spans="1:27" ht="47">
      <c r="A1264" s="53" t="s">
        <v>783</v>
      </c>
      <c r="B1264" s="53"/>
      <c r="C1264" s="51"/>
      <c r="D1264" s="51" t="s">
        <v>3097</v>
      </c>
      <c r="E1264" s="51"/>
      <c r="F1264" s="51"/>
      <c r="G1264" s="51"/>
      <c r="H1264" s="51"/>
      <c r="I1264" s="51"/>
      <c r="J1264" s="51"/>
      <c r="K1264" s="51" t="s">
        <v>3098</v>
      </c>
      <c r="L1264" s="51"/>
      <c r="M1264" s="51"/>
      <c r="N1264" s="51"/>
      <c r="O1264" s="51"/>
      <c r="P1264" s="51"/>
      <c r="Q1264" s="51"/>
      <c r="R1264" s="51"/>
      <c r="S1264" s="51"/>
      <c r="T1264" s="51"/>
      <c r="U1264" s="51"/>
      <c r="V1264" s="51"/>
      <c r="W1264" s="51"/>
      <c r="X1264" s="51"/>
      <c r="Y1264" s="51"/>
      <c r="Z1264" s="51"/>
      <c r="AA1264" s="51"/>
    </row>
    <row r="1265" spans="1:27" ht="14.5">
      <c r="A1265" s="53" t="s">
        <v>1358</v>
      </c>
      <c r="B1265" s="53"/>
      <c r="C1265" s="51"/>
      <c r="D1265" s="51" t="s">
        <v>3099</v>
      </c>
      <c r="E1265" s="51"/>
      <c r="F1265" s="51"/>
      <c r="G1265" s="51"/>
      <c r="H1265" s="51"/>
      <c r="I1265" s="51"/>
      <c r="J1265" s="51"/>
      <c r="K1265" s="51" t="s">
        <v>3100</v>
      </c>
      <c r="L1265" s="51"/>
      <c r="M1265" s="51"/>
      <c r="N1265" s="51"/>
      <c r="O1265" s="51"/>
      <c r="P1265" s="51"/>
      <c r="Q1265" s="51"/>
      <c r="R1265" s="51"/>
      <c r="S1265" s="51"/>
      <c r="T1265" s="51"/>
      <c r="U1265" s="51"/>
      <c r="V1265" s="51"/>
      <c r="W1265" s="51"/>
      <c r="X1265" s="51"/>
      <c r="Y1265" s="51"/>
      <c r="Z1265" s="51"/>
      <c r="AA1265" s="51"/>
    </row>
    <row r="1266" spans="1:27" ht="47">
      <c r="A1266" s="53" t="s">
        <v>1914</v>
      </c>
      <c r="B1266" s="53"/>
      <c r="C1266" s="51"/>
      <c r="D1266" s="51" t="s">
        <v>3101</v>
      </c>
      <c r="E1266" s="51"/>
      <c r="F1266" s="51"/>
      <c r="G1266" s="51"/>
      <c r="H1266" s="51"/>
      <c r="I1266" s="51"/>
      <c r="J1266" s="51"/>
      <c r="K1266" s="51" t="s">
        <v>3102</v>
      </c>
      <c r="L1266" s="51"/>
      <c r="M1266" s="51"/>
      <c r="N1266" s="51"/>
      <c r="O1266" s="51"/>
      <c r="P1266" s="51"/>
      <c r="Q1266" s="51"/>
      <c r="R1266" s="51"/>
      <c r="S1266" s="51"/>
      <c r="T1266" s="51"/>
      <c r="U1266" s="51"/>
      <c r="V1266" s="51"/>
      <c r="W1266" s="51"/>
      <c r="X1266" s="51"/>
      <c r="Y1266" s="51"/>
      <c r="Z1266" s="51"/>
      <c r="AA1266" s="51"/>
    </row>
    <row r="1267" spans="1:27" ht="47">
      <c r="A1267" s="53" t="s">
        <v>1358</v>
      </c>
      <c r="B1267" s="53"/>
      <c r="C1267" s="51"/>
      <c r="D1267" s="51" t="s">
        <v>3103</v>
      </c>
      <c r="E1267" s="51"/>
      <c r="F1267" s="51"/>
      <c r="G1267" s="51"/>
      <c r="H1267" s="51"/>
      <c r="I1267" s="51"/>
      <c r="J1267" s="51"/>
      <c r="K1267" s="51" t="s">
        <v>3104</v>
      </c>
      <c r="L1267" s="51"/>
      <c r="M1267" s="51"/>
      <c r="N1267" s="51"/>
      <c r="O1267" s="51"/>
      <c r="P1267" s="51"/>
      <c r="Q1267" s="51"/>
      <c r="R1267" s="51"/>
      <c r="S1267" s="51"/>
      <c r="T1267" s="51"/>
      <c r="U1267" s="51"/>
      <c r="V1267" s="51"/>
      <c r="W1267" s="51"/>
      <c r="X1267" s="51"/>
      <c r="Y1267" s="51"/>
      <c r="Z1267" s="51"/>
      <c r="AA1267" s="51"/>
    </row>
    <row r="1268" spans="1:27" ht="58.5">
      <c r="A1268" s="53" t="s">
        <v>1358</v>
      </c>
      <c r="B1268" s="53"/>
      <c r="C1268" s="51"/>
      <c r="D1268" s="51" t="s">
        <v>3105</v>
      </c>
      <c r="E1268" s="51"/>
      <c r="F1268" s="51"/>
      <c r="G1268" s="51"/>
      <c r="H1268" s="51"/>
      <c r="I1268" s="51"/>
      <c r="J1268" s="51"/>
      <c r="K1268" s="51" t="s">
        <v>3106</v>
      </c>
      <c r="L1268" s="51"/>
      <c r="M1268" s="51"/>
      <c r="N1268" s="51"/>
      <c r="O1268" s="51"/>
      <c r="P1268" s="51"/>
      <c r="Q1268" s="51"/>
      <c r="R1268" s="51"/>
      <c r="S1268" s="51"/>
      <c r="T1268" s="51"/>
      <c r="U1268" s="51"/>
      <c r="V1268" s="51"/>
      <c r="W1268" s="51"/>
      <c r="X1268" s="51"/>
      <c r="Y1268" s="51"/>
      <c r="Z1268" s="51"/>
      <c r="AA1268" s="51"/>
    </row>
    <row r="1269" spans="1:27" ht="58.5">
      <c r="A1269" s="53" t="s">
        <v>1358</v>
      </c>
      <c r="B1269" s="53"/>
      <c r="C1269" s="51"/>
      <c r="D1269" s="51" t="s">
        <v>3107</v>
      </c>
      <c r="E1269" s="51"/>
      <c r="F1269" s="51"/>
      <c r="G1269" s="51"/>
      <c r="H1269" s="51"/>
      <c r="I1269" s="51"/>
      <c r="J1269" s="51"/>
      <c r="K1269" s="51" t="s">
        <v>3108</v>
      </c>
      <c r="L1269" s="51"/>
      <c r="M1269" s="51"/>
      <c r="N1269" s="51"/>
      <c r="O1269" s="51"/>
      <c r="P1269" s="51"/>
      <c r="Q1269" s="51"/>
      <c r="R1269" s="51"/>
      <c r="S1269" s="51"/>
      <c r="T1269" s="51"/>
      <c r="U1269" s="51"/>
      <c r="V1269" s="51"/>
      <c r="W1269" s="51"/>
      <c r="X1269" s="51"/>
      <c r="Y1269" s="51"/>
      <c r="Z1269" s="51"/>
      <c r="AA1269" s="51"/>
    </row>
    <row r="1270" spans="1:27" ht="35.5">
      <c r="A1270" s="53" t="s">
        <v>1358</v>
      </c>
      <c r="B1270" s="53"/>
      <c r="C1270" s="51"/>
      <c r="D1270" s="51" t="s">
        <v>3109</v>
      </c>
      <c r="E1270" s="51"/>
      <c r="F1270" s="51"/>
      <c r="G1270" s="51"/>
      <c r="H1270" s="51"/>
      <c r="I1270" s="51"/>
      <c r="J1270" s="51"/>
      <c r="K1270" s="51" t="s">
        <v>3110</v>
      </c>
      <c r="L1270" s="51"/>
      <c r="M1270" s="51"/>
      <c r="N1270" s="51"/>
      <c r="O1270" s="51"/>
      <c r="P1270" s="51"/>
      <c r="Q1270" s="51"/>
      <c r="R1270" s="51"/>
      <c r="S1270" s="51"/>
      <c r="T1270" s="51"/>
      <c r="U1270" s="51"/>
      <c r="V1270" s="51"/>
      <c r="W1270" s="51"/>
      <c r="X1270" s="51"/>
      <c r="Y1270" s="51"/>
      <c r="Z1270" s="51"/>
      <c r="AA1270" s="51"/>
    </row>
    <row r="1271" spans="1:27" ht="35.5">
      <c r="A1271" s="53" t="s">
        <v>1358</v>
      </c>
      <c r="B1271" s="53"/>
      <c r="C1271" s="51"/>
      <c r="D1271" s="51" t="s">
        <v>3111</v>
      </c>
      <c r="E1271" s="51"/>
      <c r="F1271" s="51"/>
      <c r="G1271" s="51"/>
      <c r="H1271" s="51"/>
      <c r="I1271" s="51"/>
      <c r="J1271" s="51"/>
      <c r="K1271" s="51" t="s">
        <v>3112</v>
      </c>
      <c r="L1271" s="51"/>
      <c r="M1271" s="51"/>
      <c r="N1271" s="51"/>
      <c r="O1271" s="51"/>
      <c r="P1271" s="51"/>
      <c r="Q1271" s="51"/>
      <c r="R1271" s="51"/>
      <c r="S1271" s="51"/>
      <c r="T1271" s="51"/>
      <c r="U1271" s="51"/>
      <c r="V1271" s="51"/>
      <c r="W1271" s="51"/>
      <c r="X1271" s="51"/>
      <c r="Y1271" s="51"/>
      <c r="Z1271" s="51"/>
      <c r="AA1271" s="51"/>
    </row>
    <row r="1272" spans="1:27" ht="24">
      <c r="A1272" s="53" t="s">
        <v>167</v>
      </c>
      <c r="B1272" s="53"/>
      <c r="C1272" s="51"/>
      <c r="D1272" s="51" t="s">
        <v>3113</v>
      </c>
      <c r="E1272" s="51"/>
      <c r="F1272" s="51"/>
      <c r="G1272" s="51"/>
      <c r="H1272" s="51"/>
      <c r="I1272" s="51"/>
      <c r="J1272" s="51"/>
      <c r="K1272" s="51" t="s">
        <v>3114</v>
      </c>
      <c r="L1272" s="51"/>
      <c r="M1272" s="51"/>
      <c r="N1272" s="51"/>
      <c r="O1272" s="51"/>
      <c r="P1272" s="51"/>
      <c r="Q1272" s="51"/>
      <c r="R1272" s="51"/>
      <c r="S1272" s="51"/>
      <c r="T1272" s="51"/>
      <c r="U1272" s="51"/>
      <c r="V1272" s="51"/>
      <c r="W1272" s="51"/>
      <c r="X1272" s="51"/>
      <c r="Y1272" s="51"/>
      <c r="Z1272" s="51"/>
      <c r="AA1272" s="51"/>
    </row>
    <row r="1273" spans="1:27" ht="58.5">
      <c r="A1273" s="53" t="s">
        <v>2907</v>
      </c>
      <c r="B1273" s="53"/>
      <c r="C1273" s="51"/>
      <c r="D1273" s="51" t="s">
        <v>3115</v>
      </c>
      <c r="E1273" s="51"/>
      <c r="F1273" s="51"/>
      <c r="G1273" s="51"/>
      <c r="H1273" s="51"/>
      <c r="I1273" s="51"/>
      <c r="J1273" s="51"/>
      <c r="K1273" s="51" t="s">
        <v>3116</v>
      </c>
      <c r="L1273" s="51"/>
      <c r="M1273" s="51"/>
      <c r="N1273" s="51"/>
      <c r="O1273" s="51"/>
      <c r="P1273" s="51"/>
      <c r="Q1273" s="51"/>
      <c r="R1273" s="51"/>
      <c r="S1273" s="51"/>
      <c r="T1273" s="51"/>
      <c r="U1273" s="51"/>
      <c r="V1273" s="51"/>
      <c r="W1273" s="51"/>
      <c r="X1273" s="51"/>
      <c r="Y1273" s="51"/>
      <c r="Z1273" s="51"/>
      <c r="AA1273" s="51"/>
    </row>
    <row r="1274" spans="1:27" ht="81.5">
      <c r="A1274" s="53" t="s">
        <v>1341</v>
      </c>
      <c r="B1274" s="53"/>
      <c r="C1274" s="51"/>
      <c r="D1274" s="51" t="s">
        <v>3117</v>
      </c>
      <c r="E1274" s="51"/>
      <c r="F1274" s="51"/>
      <c r="G1274" s="51"/>
      <c r="H1274" s="51"/>
      <c r="I1274" s="51"/>
      <c r="J1274" s="51"/>
      <c r="K1274" s="51" t="s">
        <v>3118</v>
      </c>
      <c r="L1274" s="51"/>
      <c r="M1274" s="51"/>
      <c r="N1274" s="51"/>
      <c r="O1274" s="51"/>
      <c r="P1274" s="51"/>
      <c r="Q1274" s="51"/>
      <c r="R1274" s="51"/>
      <c r="S1274" s="51"/>
      <c r="T1274" s="51"/>
      <c r="U1274" s="51"/>
      <c r="V1274" s="51"/>
      <c r="W1274" s="51"/>
      <c r="X1274" s="51"/>
      <c r="Y1274" s="51"/>
      <c r="Z1274" s="51"/>
      <c r="AA1274" s="51"/>
    </row>
    <row r="1275" spans="1:27" ht="24">
      <c r="A1275" s="53" t="s">
        <v>413</v>
      </c>
      <c r="B1275" s="53"/>
      <c r="C1275" s="51"/>
      <c r="D1275" s="51" t="s">
        <v>3119</v>
      </c>
      <c r="E1275" s="51"/>
      <c r="F1275" s="51"/>
      <c r="G1275" s="51"/>
      <c r="H1275" s="51"/>
      <c r="I1275" s="51"/>
      <c r="J1275" s="51"/>
      <c r="K1275" s="51" t="s">
        <v>3120</v>
      </c>
      <c r="L1275" s="51"/>
      <c r="M1275" s="51"/>
      <c r="N1275" s="51"/>
      <c r="O1275" s="51"/>
      <c r="P1275" s="51"/>
      <c r="Q1275" s="51"/>
      <c r="R1275" s="51"/>
      <c r="S1275" s="51"/>
      <c r="T1275" s="51"/>
      <c r="U1275" s="51"/>
      <c r="V1275" s="51"/>
      <c r="W1275" s="51"/>
      <c r="X1275" s="51"/>
      <c r="Y1275" s="51"/>
      <c r="Z1275" s="51"/>
      <c r="AA1275" s="51"/>
    </row>
    <row r="1276" spans="1:27" ht="58.5">
      <c r="A1276" s="53" t="s">
        <v>1529</v>
      </c>
      <c r="B1276" s="53"/>
      <c r="C1276" s="51"/>
      <c r="D1276" s="51" t="s">
        <v>3121</v>
      </c>
      <c r="E1276" s="51"/>
      <c r="F1276" s="51"/>
      <c r="G1276" s="51"/>
      <c r="H1276" s="51"/>
      <c r="I1276" s="51"/>
      <c r="J1276" s="51"/>
      <c r="K1276" s="51" t="s">
        <v>3122</v>
      </c>
      <c r="L1276" s="51"/>
      <c r="M1276" s="51"/>
      <c r="N1276" s="51"/>
      <c r="O1276" s="51"/>
      <c r="P1276" s="51"/>
      <c r="Q1276" s="51"/>
      <c r="R1276" s="51"/>
      <c r="S1276" s="51"/>
      <c r="T1276" s="51"/>
      <c r="U1276" s="51"/>
      <c r="V1276" s="51"/>
      <c r="W1276" s="51"/>
      <c r="X1276" s="51"/>
      <c r="Y1276" s="51"/>
      <c r="Z1276" s="51"/>
      <c r="AA1276" s="51"/>
    </row>
    <row r="1277" spans="1:27" ht="47">
      <c r="A1277" s="53" t="s">
        <v>1666</v>
      </c>
      <c r="B1277" s="53"/>
      <c r="C1277" s="51"/>
      <c r="D1277" s="51" t="s">
        <v>3123</v>
      </c>
      <c r="E1277" s="51"/>
      <c r="F1277" s="51"/>
      <c r="G1277" s="51"/>
      <c r="H1277" s="51"/>
      <c r="I1277" s="51"/>
      <c r="J1277" s="51"/>
      <c r="K1277" s="51" t="s">
        <v>3124</v>
      </c>
      <c r="L1277" s="51"/>
      <c r="M1277" s="51"/>
      <c r="N1277" s="51"/>
      <c r="O1277" s="51"/>
      <c r="P1277" s="51"/>
      <c r="Q1277" s="51"/>
      <c r="R1277" s="51"/>
      <c r="S1277" s="51"/>
      <c r="T1277" s="51"/>
      <c r="U1277" s="51"/>
      <c r="V1277" s="51"/>
      <c r="W1277" s="51"/>
      <c r="X1277" s="51"/>
      <c r="Y1277" s="51"/>
      <c r="Z1277" s="51"/>
      <c r="AA1277" s="51"/>
    </row>
    <row r="1278" spans="1:27" ht="35.5">
      <c r="A1278" s="53" t="s">
        <v>3125</v>
      </c>
      <c r="B1278" s="53"/>
      <c r="C1278" s="51"/>
      <c r="D1278" s="51" t="s">
        <v>3126</v>
      </c>
      <c r="E1278" s="51"/>
      <c r="F1278" s="51"/>
      <c r="G1278" s="51"/>
      <c r="H1278" s="51"/>
      <c r="I1278" s="51"/>
      <c r="J1278" s="51"/>
      <c r="K1278" s="51" t="s">
        <v>3127</v>
      </c>
      <c r="L1278" s="51"/>
      <c r="M1278" s="51"/>
      <c r="N1278" s="51"/>
      <c r="O1278" s="51"/>
      <c r="P1278" s="51"/>
      <c r="Q1278" s="51"/>
      <c r="R1278" s="51"/>
      <c r="S1278" s="51"/>
      <c r="T1278" s="51"/>
      <c r="U1278" s="51"/>
      <c r="V1278" s="51"/>
      <c r="W1278" s="51"/>
      <c r="X1278" s="51"/>
      <c r="Y1278" s="51"/>
      <c r="Z1278" s="51"/>
      <c r="AA1278" s="51"/>
    </row>
    <row r="1279" spans="1:27" ht="35.5">
      <c r="A1279" s="53" t="s">
        <v>413</v>
      </c>
      <c r="B1279" s="53"/>
      <c r="C1279" s="51"/>
      <c r="D1279" s="51" t="s">
        <v>3128</v>
      </c>
      <c r="E1279" s="51"/>
      <c r="F1279" s="51"/>
      <c r="G1279" s="51"/>
      <c r="H1279" s="51"/>
      <c r="I1279" s="51"/>
      <c r="J1279" s="51"/>
      <c r="K1279" s="51" t="s">
        <v>3129</v>
      </c>
      <c r="L1279" s="51"/>
      <c r="M1279" s="51"/>
      <c r="N1279" s="51"/>
      <c r="O1279" s="51"/>
      <c r="P1279" s="51"/>
      <c r="Q1279" s="51"/>
      <c r="R1279" s="51"/>
      <c r="S1279" s="51"/>
      <c r="T1279" s="51"/>
      <c r="U1279" s="51"/>
      <c r="V1279" s="51"/>
      <c r="W1279" s="51"/>
      <c r="X1279" s="51"/>
      <c r="Y1279" s="51"/>
      <c r="Z1279" s="51"/>
      <c r="AA1279" s="51"/>
    </row>
    <row r="1280" spans="1:27" ht="24">
      <c r="A1280" s="53" t="s">
        <v>1289</v>
      </c>
      <c r="B1280" s="53"/>
      <c r="C1280" s="51"/>
      <c r="D1280" s="51" t="s">
        <v>3130</v>
      </c>
      <c r="E1280" s="51"/>
      <c r="F1280" s="51"/>
      <c r="G1280" s="51"/>
      <c r="H1280" s="51"/>
      <c r="I1280" s="51"/>
      <c r="J1280" s="51"/>
      <c r="K1280" s="51" t="s">
        <v>3131</v>
      </c>
      <c r="L1280" s="51"/>
      <c r="M1280" s="51"/>
      <c r="N1280" s="51"/>
      <c r="O1280" s="51"/>
      <c r="P1280" s="51"/>
      <c r="Q1280" s="51"/>
      <c r="R1280" s="51"/>
      <c r="S1280" s="51"/>
      <c r="T1280" s="51"/>
      <c r="U1280" s="51"/>
      <c r="V1280" s="51"/>
      <c r="W1280" s="51"/>
      <c r="X1280" s="51"/>
      <c r="Y1280" s="51"/>
      <c r="Z1280" s="51"/>
      <c r="AA1280" s="51"/>
    </row>
    <row r="1281" spans="1:27" ht="47">
      <c r="A1281" s="53" t="s">
        <v>1218</v>
      </c>
      <c r="B1281" s="53"/>
      <c r="C1281" s="51"/>
      <c r="D1281" s="51" t="s">
        <v>3132</v>
      </c>
      <c r="E1281" s="51"/>
      <c r="F1281" s="51"/>
      <c r="G1281" s="51"/>
      <c r="H1281" s="51"/>
      <c r="I1281" s="51"/>
      <c r="J1281" s="51"/>
      <c r="K1281" s="51" t="s">
        <v>3133</v>
      </c>
      <c r="L1281" s="51"/>
      <c r="M1281" s="51"/>
      <c r="N1281" s="51"/>
      <c r="O1281" s="51"/>
      <c r="P1281" s="51"/>
      <c r="Q1281" s="51"/>
      <c r="R1281" s="51"/>
      <c r="S1281" s="51"/>
      <c r="T1281" s="51"/>
      <c r="U1281" s="51"/>
      <c r="V1281" s="51"/>
      <c r="W1281" s="51"/>
      <c r="X1281" s="51"/>
      <c r="Y1281" s="51"/>
      <c r="Z1281" s="51"/>
      <c r="AA1281" s="51"/>
    </row>
    <row r="1282" spans="1:27" ht="35.5">
      <c r="A1282" s="53" t="s">
        <v>1278</v>
      </c>
      <c r="B1282" s="53"/>
      <c r="C1282" s="51"/>
      <c r="D1282" s="51" t="s">
        <v>3134</v>
      </c>
      <c r="E1282" s="51"/>
      <c r="F1282" s="51"/>
      <c r="G1282" s="51"/>
      <c r="H1282" s="51"/>
      <c r="I1282" s="51"/>
      <c r="J1282" s="51"/>
      <c r="K1282" s="51" t="s">
        <v>3135</v>
      </c>
      <c r="L1282" s="51"/>
      <c r="M1282" s="51"/>
      <c r="N1282" s="51"/>
      <c r="O1282" s="51"/>
      <c r="P1282" s="51"/>
      <c r="Q1282" s="51"/>
      <c r="R1282" s="51"/>
      <c r="S1282" s="51"/>
      <c r="T1282" s="51"/>
      <c r="U1282" s="51"/>
      <c r="V1282" s="51"/>
      <c r="W1282" s="51"/>
      <c r="X1282" s="51"/>
      <c r="Y1282" s="51"/>
      <c r="Z1282" s="51"/>
      <c r="AA1282" s="51"/>
    </row>
    <row r="1283" spans="1:27" ht="35.5">
      <c r="A1283" s="53" t="s">
        <v>403</v>
      </c>
      <c r="B1283" s="53"/>
      <c r="C1283" s="51"/>
      <c r="D1283" s="51" t="s">
        <v>3136</v>
      </c>
      <c r="E1283" s="51"/>
      <c r="F1283" s="51"/>
      <c r="G1283" s="51"/>
      <c r="H1283" s="51"/>
      <c r="I1283" s="51"/>
      <c r="J1283" s="51"/>
      <c r="K1283" s="51" t="s">
        <v>3137</v>
      </c>
      <c r="L1283" s="51"/>
      <c r="M1283" s="51"/>
      <c r="N1283" s="51"/>
      <c r="O1283" s="51"/>
      <c r="P1283" s="51"/>
      <c r="Q1283" s="51"/>
      <c r="R1283" s="51"/>
      <c r="S1283" s="51"/>
      <c r="T1283" s="51"/>
      <c r="U1283" s="51"/>
      <c r="V1283" s="51"/>
      <c r="W1283" s="51"/>
      <c r="X1283" s="51"/>
      <c r="Y1283" s="51"/>
      <c r="Z1283" s="51"/>
      <c r="AA1283" s="51"/>
    </row>
    <row r="1284" spans="1:27" ht="47">
      <c r="A1284" s="53" t="s">
        <v>1358</v>
      </c>
      <c r="B1284" s="53"/>
      <c r="C1284" s="51"/>
      <c r="D1284" s="51" t="s">
        <v>3138</v>
      </c>
      <c r="E1284" s="51"/>
      <c r="F1284" s="51"/>
      <c r="G1284" s="51"/>
      <c r="H1284" s="51"/>
      <c r="I1284" s="51"/>
      <c r="J1284" s="51"/>
      <c r="K1284" s="51" t="s">
        <v>3139</v>
      </c>
      <c r="L1284" s="51"/>
      <c r="M1284" s="51"/>
      <c r="N1284" s="51"/>
      <c r="O1284" s="51"/>
      <c r="P1284" s="51"/>
      <c r="Q1284" s="51"/>
      <c r="R1284" s="51"/>
      <c r="S1284" s="51"/>
      <c r="T1284" s="51"/>
      <c r="U1284" s="51"/>
      <c r="V1284" s="51"/>
      <c r="W1284" s="51"/>
      <c r="X1284" s="51"/>
      <c r="Y1284" s="51"/>
      <c r="Z1284" s="51"/>
      <c r="AA1284" s="51"/>
    </row>
    <row r="1285" spans="1:27" ht="35.5">
      <c r="A1285" s="53" t="s">
        <v>1358</v>
      </c>
      <c r="B1285" s="53"/>
      <c r="C1285" s="51"/>
      <c r="D1285" s="51" t="s">
        <v>3140</v>
      </c>
      <c r="E1285" s="51"/>
      <c r="F1285" s="51"/>
      <c r="G1285" s="51"/>
      <c r="H1285" s="51"/>
      <c r="I1285" s="51"/>
      <c r="J1285" s="51"/>
      <c r="K1285" s="51" t="s">
        <v>3141</v>
      </c>
      <c r="L1285" s="51"/>
      <c r="M1285" s="51"/>
      <c r="N1285" s="51"/>
      <c r="O1285" s="51"/>
      <c r="P1285" s="51"/>
      <c r="Q1285" s="51"/>
      <c r="R1285" s="51"/>
      <c r="S1285" s="51"/>
      <c r="T1285" s="51"/>
      <c r="U1285" s="51"/>
      <c r="V1285" s="51"/>
      <c r="W1285" s="51"/>
      <c r="X1285" s="51"/>
      <c r="Y1285" s="51"/>
      <c r="Z1285" s="51"/>
      <c r="AA1285" s="51"/>
    </row>
    <row r="1286" spans="1:27" ht="24">
      <c r="A1286" s="53" t="s">
        <v>373</v>
      </c>
      <c r="B1286" s="53"/>
      <c r="C1286" s="51"/>
      <c r="D1286" s="51" t="s">
        <v>3142</v>
      </c>
      <c r="E1286" s="51"/>
      <c r="F1286" s="51"/>
      <c r="G1286" s="51"/>
      <c r="H1286" s="51"/>
      <c r="I1286" s="51"/>
      <c r="J1286" s="51"/>
      <c r="K1286" s="51" t="s">
        <v>3143</v>
      </c>
      <c r="L1286" s="51"/>
      <c r="M1286" s="51"/>
      <c r="N1286" s="51"/>
      <c r="O1286" s="51"/>
      <c r="P1286" s="51"/>
      <c r="Q1286" s="51"/>
      <c r="R1286" s="51"/>
      <c r="S1286" s="51"/>
      <c r="T1286" s="51"/>
      <c r="U1286" s="51"/>
      <c r="V1286" s="51"/>
      <c r="W1286" s="51"/>
      <c r="X1286" s="51"/>
      <c r="Y1286" s="51"/>
      <c r="Z1286" s="51"/>
      <c r="AA1286" s="51"/>
    </row>
    <row r="1287" spans="1:27" ht="35.5">
      <c r="A1287" s="53" t="s">
        <v>3144</v>
      </c>
      <c r="B1287" s="53"/>
      <c r="C1287" s="51"/>
      <c r="D1287" s="51" t="s">
        <v>3145</v>
      </c>
      <c r="E1287" s="51"/>
      <c r="F1287" s="51"/>
      <c r="G1287" s="51"/>
      <c r="H1287" s="51"/>
      <c r="I1287" s="51"/>
      <c r="J1287" s="51"/>
      <c r="K1287" s="51" t="s">
        <v>3146</v>
      </c>
      <c r="L1287" s="51"/>
      <c r="M1287" s="51"/>
      <c r="N1287" s="51"/>
      <c r="O1287" s="51"/>
      <c r="P1287" s="51"/>
      <c r="Q1287" s="51"/>
      <c r="R1287" s="51"/>
      <c r="S1287" s="51"/>
      <c r="T1287" s="51"/>
      <c r="U1287" s="51"/>
      <c r="V1287" s="51"/>
      <c r="W1287" s="51"/>
      <c r="X1287" s="51"/>
      <c r="Y1287" s="51"/>
      <c r="Z1287" s="51"/>
      <c r="AA1287" s="51"/>
    </row>
    <row r="1288" spans="1:27" ht="35.5">
      <c r="A1288" s="53" t="s">
        <v>3147</v>
      </c>
      <c r="B1288" s="53"/>
      <c r="C1288" s="51"/>
      <c r="D1288" s="51" t="s">
        <v>3148</v>
      </c>
      <c r="E1288" s="51"/>
      <c r="F1288" s="51"/>
      <c r="G1288" s="51"/>
      <c r="H1288" s="51"/>
      <c r="I1288" s="51"/>
      <c r="J1288" s="51"/>
      <c r="K1288" s="51" t="s">
        <v>3149</v>
      </c>
      <c r="L1288" s="51"/>
      <c r="M1288" s="51"/>
      <c r="N1288" s="51"/>
      <c r="O1288" s="51"/>
      <c r="P1288" s="51"/>
      <c r="Q1288" s="51"/>
      <c r="R1288" s="51"/>
      <c r="S1288" s="51"/>
      <c r="T1288" s="51"/>
      <c r="U1288" s="51"/>
      <c r="V1288" s="51"/>
      <c r="W1288" s="51"/>
      <c r="X1288" s="51"/>
      <c r="Y1288" s="51"/>
      <c r="Z1288" s="51"/>
      <c r="AA1288" s="51"/>
    </row>
    <row r="1289" spans="1:27" ht="47">
      <c r="A1289" s="53" t="s">
        <v>1215</v>
      </c>
      <c r="B1289" s="53"/>
      <c r="C1289" s="51"/>
      <c r="D1289" s="51" t="s">
        <v>3150</v>
      </c>
      <c r="E1289" s="51"/>
      <c r="F1289" s="51"/>
      <c r="G1289" s="51"/>
      <c r="H1289" s="51"/>
      <c r="I1289" s="51"/>
      <c r="J1289" s="51"/>
      <c r="K1289" s="51" t="s">
        <v>3151</v>
      </c>
      <c r="L1289" s="51"/>
      <c r="M1289" s="51"/>
      <c r="N1289" s="51"/>
      <c r="O1289" s="51"/>
      <c r="P1289" s="51"/>
      <c r="Q1289" s="51"/>
      <c r="R1289" s="51"/>
      <c r="S1289" s="51"/>
      <c r="T1289" s="51"/>
      <c r="U1289" s="51"/>
      <c r="V1289" s="51"/>
      <c r="W1289" s="51"/>
      <c r="X1289" s="51"/>
      <c r="Y1289" s="51"/>
      <c r="Z1289" s="51"/>
      <c r="AA1289" s="51"/>
    </row>
    <row r="1290" spans="1:27" ht="24">
      <c r="A1290" s="53" t="s">
        <v>1215</v>
      </c>
      <c r="B1290" s="53"/>
      <c r="C1290" s="51"/>
      <c r="D1290" s="51" t="s">
        <v>3152</v>
      </c>
      <c r="E1290" s="51"/>
      <c r="F1290" s="51"/>
      <c r="G1290" s="51"/>
      <c r="H1290" s="51"/>
      <c r="I1290" s="51"/>
      <c r="J1290" s="51"/>
      <c r="K1290" s="51" t="s">
        <v>3153</v>
      </c>
      <c r="L1290" s="51"/>
      <c r="M1290" s="51"/>
      <c r="N1290" s="51"/>
      <c r="O1290" s="51"/>
      <c r="P1290" s="51"/>
      <c r="Q1290" s="51"/>
      <c r="R1290" s="51"/>
      <c r="S1290" s="51"/>
      <c r="T1290" s="51"/>
      <c r="U1290" s="51"/>
      <c r="V1290" s="51"/>
      <c r="W1290" s="51"/>
      <c r="X1290" s="51"/>
      <c r="Y1290" s="51"/>
      <c r="Z1290" s="51"/>
      <c r="AA1290" s="51"/>
    </row>
    <row r="1291" spans="1:27" ht="47">
      <c r="A1291" s="53" t="s">
        <v>1215</v>
      </c>
      <c r="B1291" s="53"/>
      <c r="C1291" s="51"/>
      <c r="D1291" s="51" t="s">
        <v>3154</v>
      </c>
      <c r="E1291" s="51"/>
      <c r="F1291" s="51"/>
      <c r="G1291" s="51"/>
      <c r="H1291" s="51"/>
      <c r="I1291" s="51"/>
      <c r="J1291" s="51"/>
      <c r="K1291" s="51" t="s">
        <v>3155</v>
      </c>
      <c r="L1291" s="51"/>
      <c r="M1291" s="51"/>
      <c r="N1291" s="51"/>
      <c r="O1291" s="51"/>
      <c r="P1291" s="51"/>
      <c r="Q1291" s="51"/>
      <c r="R1291" s="51"/>
      <c r="S1291" s="51"/>
      <c r="T1291" s="51"/>
      <c r="U1291" s="51"/>
      <c r="V1291" s="51"/>
      <c r="W1291" s="51"/>
      <c r="X1291" s="51"/>
      <c r="Y1291" s="51"/>
      <c r="Z1291" s="51"/>
      <c r="AA1291" s="51"/>
    </row>
    <row r="1292" spans="1:27" ht="35.5">
      <c r="A1292" s="53" t="s">
        <v>1215</v>
      </c>
      <c r="B1292" s="53"/>
      <c r="C1292" s="51"/>
      <c r="D1292" s="51" t="s">
        <v>3156</v>
      </c>
      <c r="E1292" s="51"/>
      <c r="F1292" s="51"/>
      <c r="G1292" s="51"/>
      <c r="H1292" s="51"/>
      <c r="I1292" s="51"/>
      <c r="J1292" s="51"/>
      <c r="K1292" s="51" t="s">
        <v>3157</v>
      </c>
      <c r="L1292" s="51"/>
      <c r="M1292" s="51"/>
      <c r="N1292" s="51"/>
      <c r="O1292" s="51"/>
      <c r="P1292" s="51"/>
      <c r="Q1292" s="51"/>
      <c r="R1292" s="51"/>
      <c r="S1292" s="51"/>
      <c r="T1292" s="51"/>
      <c r="U1292" s="51"/>
      <c r="V1292" s="51"/>
      <c r="W1292" s="51"/>
      <c r="X1292" s="51"/>
      <c r="Y1292" s="51"/>
      <c r="Z1292" s="51"/>
      <c r="AA1292" s="51"/>
    </row>
    <row r="1293" spans="1:27" ht="35.5">
      <c r="A1293" s="53" t="s">
        <v>1215</v>
      </c>
      <c r="B1293" s="53"/>
      <c r="C1293" s="51"/>
      <c r="D1293" s="51" t="s">
        <v>3158</v>
      </c>
      <c r="E1293" s="51"/>
      <c r="F1293" s="51"/>
      <c r="G1293" s="51"/>
      <c r="H1293" s="51"/>
      <c r="I1293" s="51"/>
      <c r="J1293" s="51"/>
      <c r="K1293" s="51" t="s">
        <v>3159</v>
      </c>
      <c r="L1293" s="51"/>
      <c r="M1293" s="51"/>
      <c r="N1293" s="51"/>
      <c r="O1293" s="51"/>
      <c r="P1293" s="51"/>
      <c r="Q1293" s="51"/>
      <c r="R1293" s="51"/>
      <c r="S1293" s="51"/>
      <c r="T1293" s="51"/>
      <c r="U1293" s="51"/>
      <c r="V1293" s="51"/>
      <c r="W1293" s="51"/>
      <c r="X1293" s="51"/>
      <c r="Y1293" s="51"/>
      <c r="Z1293" s="51"/>
      <c r="AA1293" s="51"/>
    </row>
    <row r="1294" spans="1:27" ht="24">
      <c r="A1294" s="53" t="s">
        <v>1215</v>
      </c>
      <c r="B1294" s="53"/>
      <c r="C1294" s="51"/>
      <c r="D1294" s="51" t="s">
        <v>543</v>
      </c>
      <c r="E1294" s="51"/>
      <c r="F1294" s="51"/>
      <c r="G1294" s="51"/>
      <c r="H1294" s="51"/>
      <c r="I1294" s="51"/>
      <c r="J1294" s="51"/>
      <c r="K1294" s="51" t="s">
        <v>3160</v>
      </c>
      <c r="L1294" s="51"/>
      <c r="M1294" s="51"/>
      <c r="N1294" s="51"/>
      <c r="O1294" s="51"/>
      <c r="P1294" s="51"/>
      <c r="Q1294" s="51"/>
      <c r="R1294" s="51"/>
      <c r="S1294" s="51"/>
      <c r="T1294" s="51"/>
      <c r="U1294" s="51"/>
      <c r="V1294" s="51"/>
      <c r="W1294" s="51"/>
      <c r="X1294" s="51"/>
      <c r="Y1294" s="51"/>
      <c r="Z1294" s="51"/>
      <c r="AA1294" s="51"/>
    </row>
    <row r="1295" spans="1:27" ht="35.5">
      <c r="A1295" s="53" t="s">
        <v>783</v>
      </c>
      <c r="B1295" s="53"/>
      <c r="C1295" s="51"/>
      <c r="D1295" s="51" t="s">
        <v>3161</v>
      </c>
      <c r="E1295" s="51"/>
      <c r="F1295" s="51"/>
      <c r="G1295" s="51"/>
      <c r="H1295" s="51"/>
      <c r="I1295" s="51"/>
      <c r="J1295" s="51"/>
      <c r="K1295" s="51" t="s">
        <v>3162</v>
      </c>
      <c r="L1295" s="51"/>
      <c r="M1295" s="51"/>
      <c r="N1295" s="51"/>
      <c r="O1295" s="51"/>
      <c r="P1295" s="51"/>
      <c r="Q1295" s="51"/>
      <c r="R1295" s="51"/>
      <c r="S1295" s="51"/>
      <c r="T1295" s="51"/>
      <c r="U1295" s="51"/>
      <c r="V1295" s="51"/>
      <c r="W1295" s="51"/>
      <c r="X1295" s="51"/>
      <c r="Y1295" s="51"/>
      <c r="Z1295" s="51"/>
      <c r="AA1295" s="51"/>
    </row>
    <row r="1296" spans="1:27" ht="58.5">
      <c r="A1296" s="53" t="s">
        <v>783</v>
      </c>
      <c r="B1296" s="53"/>
      <c r="C1296" s="51"/>
      <c r="D1296" s="51" t="s">
        <v>3163</v>
      </c>
      <c r="E1296" s="51"/>
      <c r="F1296" s="51"/>
      <c r="G1296" s="51"/>
      <c r="H1296" s="51"/>
      <c r="I1296" s="51"/>
      <c r="J1296" s="51"/>
      <c r="K1296" s="51" t="s">
        <v>3164</v>
      </c>
      <c r="L1296" s="51"/>
      <c r="M1296" s="51"/>
      <c r="N1296" s="51"/>
      <c r="O1296" s="51"/>
      <c r="P1296" s="51"/>
      <c r="Q1296" s="51"/>
      <c r="R1296" s="51"/>
      <c r="S1296" s="51"/>
      <c r="T1296" s="51"/>
      <c r="U1296" s="51"/>
      <c r="V1296" s="51"/>
      <c r="W1296" s="51"/>
      <c r="X1296" s="51"/>
      <c r="Y1296" s="51"/>
      <c r="Z1296" s="51"/>
      <c r="AA1296" s="51"/>
    </row>
    <row r="1297" spans="1:27" ht="35.5">
      <c r="A1297" s="53" t="s">
        <v>783</v>
      </c>
      <c r="B1297" s="53"/>
      <c r="C1297" s="51"/>
      <c r="D1297" s="51" t="s">
        <v>3165</v>
      </c>
      <c r="E1297" s="51"/>
      <c r="F1297" s="51"/>
      <c r="G1297" s="51"/>
      <c r="H1297" s="51"/>
      <c r="I1297" s="51"/>
      <c r="J1297" s="51"/>
      <c r="K1297" s="51" t="s">
        <v>3166</v>
      </c>
      <c r="L1297" s="51"/>
      <c r="M1297" s="51"/>
      <c r="N1297" s="51"/>
      <c r="O1297" s="51"/>
      <c r="P1297" s="51"/>
      <c r="Q1297" s="51"/>
      <c r="R1297" s="51"/>
      <c r="S1297" s="51"/>
      <c r="T1297" s="51"/>
      <c r="U1297" s="51"/>
      <c r="V1297" s="51"/>
      <c r="W1297" s="51"/>
      <c r="X1297" s="51"/>
      <c r="Y1297" s="51"/>
      <c r="Z1297" s="51"/>
      <c r="AA1297" s="51"/>
    </row>
    <row r="1298" spans="1:27" ht="24">
      <c r="A1298" s="53" t="s">
        <v>783</v>
      </c>
      <c r="B1298" s="53"/>
      <c r="C1298" s="51"/>
      <c r="D1298" s="51" t="s">
        <v>3167</v>
      </c>
      <c r="E1298" s="51"/>
      <c r="F1298" s="51"/>
      <c r="G1298" s="51"/>
      <c r="H1298" s="51"/>
      <c r="I1298" s="51"/>
      <c r="J1298" s="51"/>
      <c r="K1298" s="51" t="s">
        <v>3168</v>
      </c>
      <c r="L1298" s="51"/>
      <c r="M1298" s="51"/>
      <c r="N1298" s="51"/>
      <c r="O1298" s="51"/>
      <c r="P1298" s="51"/>
      <c r="Q1298" s="51"/>
      <c r="R1298" s="51"/>
      <c r="S1298" s="51"/>
      <c r="T1298" s="51"/>
      <c r="U1298" s="51"/>
      <c r="V1298" s="51"/>
      <c r="W1298" s="51"/>
      <c r="X1298" s="51"/>
      <c r="Y1298" s="51"/>
      <c r="Z1298" s="51"/>
      <c r="AA1298" s="51"/>
    </row>
    <row r="1299" spans="1:27" ht="35.5">
      <c r="A1299" s="53" t="s">
        <v>844</v>
      </c>
      <c r="B1299" s="53"/>
      <c r="C1299" s="51"/>
      <c r="D1299" s="51" t="s">
        <v>3169</v>
      </c>
      <c r="E1299" s="51"/>
      <c r="F1299" s="51"/>
      <c r="G1299" s="51"/>
      <c r="H1299" s="51"/>
      <c r="I1299" s="51"/>
      <c r="J1299" s="51"/>
      <c r="K1299" s="51" t="s">
        <v>3170</v>
      </c>
      <c r="L1299" s="51"/>
      <c r="M1299" s="51"/>
      <c r="N1299" s="51"/>
      <c r="O1299" s="51"/>
      <c r="P1299" s="51"/>
      <c r="Q1299" s="51"/>
      <c r="R1299" s="51"/>
      <c r="S1299" s="51"/>
      <c r="T1299" s="51"/>
      <c r="U1299" s="51"/>
      <c r="V1299" s="51"/>
      <c r="W1299" s="51"/>
      <c r="X1299" s="51"/>
      <c r="Y1299" s="51"/>
      <c r="Z1299" s="51"/>
      <c r="AA1299" s="51"/>
    </row>
    <row r="1300" spans="1:27" ht="35.5">
      <c r="A1300" s="53" t="s">
        <v>1218</v>
      </c>
      <c r="B1300" s="53"/>
      <c r="C1300" s="51"/>
      <c r="D1300" s="51" t="s">
        <v>1510</v>
      </c>
      <c r="E1300" s="51"/>
      <c r="F1300" s="51"/>
      <c r="G1300" s="51"/>
      <c r="H1300" s="51"/>
      <c r="I1300" s="51"/>
      <c r="J1300" s="51"/>
      <c r="K1300" s="51" t="s">
        <v>3171</v>
      </c>
      <c r="L1300" s="51"/>
      <c r="M1300" s="51"/>
      <c r="N1300" s="51"/>
      <c r="O1300" s="51"/>
      <c r="P1300" s="51"/>
      <c r="Q1300" s="51"/>
      <c r="R1300" s="51"/>
      <c r="S1300" s="51"/>
      <c r="T1300" s="51"/>
      <c r="U1300" s="51"/>
      <c r="V1300" s="51"/>
      <c r="W1300" s="51"/>
      <c r="X1300" s="51"/>
      <c r="Y1300" s="51"/>
      <c r="Z1300" s="51"/>
      <c r="AA1300" s="51"/>
    </row>
    <row r="1301" spans="1:27" ht="47">
      <c r="A1301" s="53" t="s">
        <v>1218</v>
      </c>
      <c r="B1301" s="53"/>
      <c r="C1301" s="51"/>
      <c r="D1301" s="51" t="s">
        <v>3172</v>
      </c>
      <c r="E1301" s="51"/>
      <c r="F1301" s="51"/>
      <c r="G1301" s="51"/>
      <c r="H1301" s="51"/>
      <c r="I1301" s="51"/>
      <c r="J1301" s="51"/>
      <c r="K1301" s="51" t="s">
        <v>3173</v>
      </c>
      <c r="L1301" s="51"/>
      <c r="M1301" s="51"/>
      <c r="N1301" s="51"/>
      <c r="O1301" s="51"/>
      <c r="P1301" s="51"/>
      <c r="Q1301" s="51"/>
      <c r="R1301" s="51"/>
      <c r="S1301" s="51"/>
      <c r="T1301" s="51"/>
      <c r="U1301" s="51"/>
      <c r="V1301" s="51"/>
      <c r="W1301" s="51"/>
      <c r="X1301" s="51"/>
      <c r="Y1301" s="51"/>
      <c r="Z1301" s="51"/>
      <c r="AA1301" s="51"/>
    </row>
    <row r="1302" spans="1:27" ht="47">
      <c r="A1302" s="53" t="s">
        <v>1358</v>
      </c>
      <c r="B1302" s="53"/>
      <c r="C1302" s="51"/>
      <c r="D1302" s="51" t="s">
        <v>3174</v>
      </c>
      <c r="E1302" s="51"/>
      <c r="F1302" s="51"/>
      <c r="G1302" s="51"/>
      <c r="H1302" s="51"/>
      <c r="I1302" s="51"/>
      <c r="J1302" s="51"/>
      <c r="K1302" s="51" t="s">
        <v>3175</v>
      </c>
      <c r="L1302" s="51"/>
      <c r="M1302" s="51"/>
      <c r="N1302" s="51"/>
      <c r="O1302" s="51"/>
      <c r="P1302" s="51"/>
      <c r="Q1302" s="51"/>
      <c r="R1302" s="51"/>
      <c r="S1302" s="51"/>
      <c r="T1302" s="51"/>
      <c r="U1302" s="51"/>
      <c r="V1302" s="51"/>
      <c r="W1302" s="51"/>
      <c r="X1302" s="51"/>
      <c r="Y1302" s="51"/>
      <c r="Z1302" s="51"/>
      <c r="AA1302" s="51"/>
    </row>
    <row r="1303" spans="1:27" ht="35.5">
      <c r="A1303" s="53" t="s">
        <v>373</v>
      </c>
      <c r="B1303" s="53"/>
      <c r="C1303" s="51"/>
      <c r="D1303" s="51" t="s">
        <v>3176</v>
      </c>
      <c r="E1303" s="51"/>
      <c r="F1303" s="51"/>
      <c r="G1303" s="51"/>
      <c r="H1303" s="51"/>
      <c r="I1303" s="51"/>
      <c r="J1303" s="51"/>
      <c r="K1303" s="51" t="s">
        <v>3177</v>
      </c>
      <c r="L1303" s="51"/>
      <c r="M1303" s="51"/>
      <c r="N1303" s="51"/>
      <c r="O1303" s="51"/>
      <c r="P1303" s="51"/>
      <c r="Q1303" s="51"/>
      <c r="R1303" s="51"/>
      <c r="S1303" s="51"/>
      <c r="T1303" s="51"/>
      <c r="U1303" s="51"/>
      <c r="V1303" s="51"/>
      <c r="W1303" s="51"/>
      <c r="X1303" s="51"/>
      <c r="Y1303" s="51"/>
      <c r="Z1303" s="51"/>
      <c r="AA1303" s="51"/>
    </row>
    <row r="1304" spans="1:27" ht="58.5">
      <c r="A1304" s="53" t="s">
        <v>1218</v>
      </c>
      <c r="B1304" s="53"/>
      <c r="C1304" s="51"/>
      <c r="D1304" s="51" t="s">
        <v>3178</v>
      </c>
      <c r="E1304" s="51"/>
      <c r="F1304" s="51"/>
      <c r="G1304" s="51"/>
      <c r="H1304" s="51"/>
      <c r="I1304" s="51"/>
      <c r="J1304" s="51"/>
      <c r="K1304" s="51" t="s">
        <v>3179</v>
      </c>
      <c r="L1304" s="51"/>
      <c r="M1304" s="51"/>
      <c r="N1304" s="51"/>
      <c r="O1304" s="51"/>
      <c r="P1304" s="51"/>
      <c r="Q1304" s="51"/>
      <c r="R1304" s="51"/>
      <c r="S1304" s="51"/>
      <c r="T1304" s="51"/>
      <c r="U1304" s="51"/>
      <c r="V1304" s="51"/>
      <c r="W1304" s="51"/>
      <c r="X1304" s="51"/>
      <c r="Y1304" s="51"/>
      <c r="Z1304" s="51"/>
      <c r="AA1304" s="51"/>
    </row>
    <row r="1305" spans="1:27" ht="35.5">
      <c r="A1305" s="53" t="s">
        <v>1278</v>
      </c>
      <c r="B1305" s="53"/>
      <c r="C1305" s="51"/>
      <c r="D1305" s="51" t="s">
        <v>3180</v>
      </c>
      <c r="E1305" s="51"/>
      <c r="F1305" s="51"/>
      <c r="G1305" s="51"/>
      <c r="H1305" s="51"/>
      <c r="I1305" s="51"/>
      <c r="J1305" s="51"/>
      <c r="K1305" s="51" t="s">
        <v>3181</v>
      </c>
      <c r="L1305" s="51"/>
      <c r="M1305" s="51"/>
      <c r="N1305" s="51"/>
      <c r="O1305" s="51"/>
      <c r="P1305" s="51"/>
      <c r="Q1305" s="51"/>
      <c r="R1305" s="51"/>
      <c r="S1305" s="51"/>
      <c r="T1305" s="51"/>
      <c r="U1305" s="51"/>
      <c r="V1305" s="51"/>
      <c r="W1305" s="51"/>
      <c r="X1305" s="51"/>
      <c r="Y1305" s="51"/>
      <c r="Z1305" s="51"/>
      <c r="AA1305" s="51"/>
    </row>
    <row r="1306" spans="1:27" ht="35.5">
      <c r="A1306" s="53" t="s">
        <v>167</v>
      </c>
      <c r="B1306" s="53"/>
      <c r="C1306" s="51"/>
      <c r="D1306" s="51" t="s">
        <v>3182</v>
      </c>
      <c r="E1306" s="51"/>
      <c r="F1306" s="51"/>
      <c r="G1306" s="51"/>
      <c r="H1306" s="51"/>
      <c r="I1306" s="51"/>
      <c r="J1306" s="51"/>
      <c r="K1306" s="51" t="s">
        <v>3183</v>
      </c>
      <c r="L1306" s="51"/>
      <c r="M1306" s="51"/>
      <c r="N1306" s="51"/>
      <c r="O1306" s="51"/>
      <c r="P1306" s="51"/>
      <c r="Q1306" s="51"/>
      <c r="R1306" s="51"/>
      <c r="S1306" s="51"/>
      <c r="T1306" s="51"/>
      <c r="U1306" s="51"/>
      <c r="V1306" s="51"/>
      <c r="W1306" s="51"/>
      <c r="X1306" s="51"/>
      <c r="Y1306" s="51"/>
      <c r="Z1306" s="51"/>
      <c r="AA1306" s="51"/>
    </row>
    <row r="1307" spans="1:27" ht="23">
      <c r="A1307" s="53" t="s">
        <v>783</v>
      </c>
      <c r="B1307" s="53"/>
      <c r="C1307" s="51"/>
      <c r="D1307" s="51" t="s">
        <v>3184</v>
      </c>
      <c r="E1307" s="51"/>
      <c r="F1307" s="51"/>
      <c r="G1307" s="51"/>
      <c r="H1307" s="51"/>
      <c r="I1307" s="51"/>
      <c r="J1307" s="51"/>
      <c r="K1307" s="51" t="s">
        <v>3185</v>
      </c>
      <c r="L1307" s="51"/>
      <c r="M1307" s="51"/>
      <c r="N1307" s="51"/>
      <c r="O1307" s="51"/>
      <c r="P1307" s="51"/>
      <c r="Q1307" s="51"/>
      <c r="R1307" s="51"/>
      <c r="S1307" s="51"/>
      <c r="T1307" s="51"/>
      <c r="U1307" s="51"/>
      <c r="V1307" s="51"/>
      <c r="W1307" s="51"/>
      <c r="X1307" s="51"/>
      <c r="Y1307" s="51"/>
      <c r="Z1307" s="51"/>
      <c r="AA1307" s="51"/>
    </row>
    <row r="1308" spans="1:27" ht="47">
      <c r="A1308" s="53" t="s">
        <v>1529</v>
      </c>
      <c r="B1308" s="53"/>
      <c r="C1308" s="51"/>
      <c r="D1308" s="51" t="s">
        <v>3186</v>
      </c>
      <c r="E1308" s="51"/>
      <c r="F1308" s="51"/>
      <c r="G1308" s="51"/>
      <c r="H1308" s="51"/>
      <c r="I1308" s="51"/>
      <c r="J1308" s="51"/>
      <c r="K1308" s="51" t="s">
        <v>3187</v>
      </c>
      <c r="L1308" s="51"/>
      <c r="M1308" s="51"/>
      <c r="N1308" s="51"/>
      <c r="O1308" s="51"/>
      <c r="P1308" s="51"/>
      <c r="Q1308" s="51"/>
      <c r="R1308" s="51"/>
      <c r="S1308" s="51"/>
      <c r="T1308" s="51"/>
      <c r="U1308" s="51"/>
      <c r="V1308" s="51"/>
      <c r="W1308" s="51"/>
      <c r="X1308" s="51"/>
      <c r="Y1308" s="51"/>
      <c r="Z1308" s="51"/>
      <c r="AA1308" s="51"/>
    </row>
    <row r="1309" spans="1:27" ht="24">
      <c r="A1309" s="53" t="s">
        <v>1358</v>
      </c>
      <c r="B1309" s="53"/>
      <c r="C1309" s="51"/>
      <c r="D1309" s="51" t="s">
        <v>3188</v>
      </c>
      <c r="E1309" s="51"/>
      <c r="F1309" s="51"/>
      <c r="G1309" s="51"/>
      <c r="H1309" s="51"/>
      <c r="I1309" s="51"/>
      <c r="J1309" s="51"/>
      <c r="K1309" s="51" t="s">
        <v>3189</v>
      </c>
      <c r="L1309" s="51"/>
      <c r="M1309" s="51"/>
      <c r="N1309" s="51"/>
      <c r="O1309" s="51"/>
      <c r="P1309" s="51"/>
      <c r="Q1309" s="51"/>
      <c r="R1309" s="51"/>
      <c r="S1309" s="51"/>
      <c r="T1309" s="51"/>
      <c r="U1309" s="51"/>
      <c r="V1309" s="51"/>
      <c r="W1309" s="51"/>
      <c r="X1309" s="51"/>
      <c r="Y1309" s="51"/>
      <c r="Z1309" s="51"/>
      <c r="AA1309" s="51"/>
    </row>
    <row r="1310" spans="1:27" ht="35.5">
      <c r="A1310" s="53" t="s">
        <v>1215</v>
      </c>
      <c r="B1310" s="53"/>
      <c r="C1310" s="51"/>
      <c r="D1310" s="51" t="s">
        <v>3190</v>
      </c>
      <c r="E1310" s="51"/>
      <c r="F1310" s="51"/>
      <c r="G1310" s="51"/>
      <c r="H1310" s="51"/>
      <c r="I1310" s="51"/>
      <c r="J1310" s="51"/>
      <c r="K1310" s="51" t="s">
        <v>3191</v>
      </c>
      <c r="L1310" s="51"/>
      <c r="M1310" s="51"/>
      <c r="N1310" s="51"/>
      <c r="O1310" s="51"/>
      <c r="P1310" s="51"/>
      <c r="Q1310" s="51"/>
      <c r="R1310" s="51"/>
      <c r="S1310" s="51"/>
      <c r="T1310" s="51"/>
      <c r="U1310" s="51"/>
      <c r="V1310" s="51"/>
      <c r="W1310" s="51"/>
      <c r="X1310" s="51"/>
      <c r="Y1310" s="51"/>
      <c r="Z1310" s="51"/>
      <c r="AA1310" s="51"/>
    </row>
    <row r="1311" spans="1:27" ht="35.5">
      <c r="A1311" s="53" t="s">
        <v>1723</v>
      </c>
      <c r="B1311" s="53"/>
      <c r="C1311" s="51"/>
      <c r="D1311" s="51" t="s">
        <v>3192</v>
      </c>
      <c r="E1311" s="51"/>
      <c r="F1311" s="51"/>
      <c r="G1311" s="51"/>
      <c r="H1311" s="51"/>
      <c r="I1311" s="51"/>
      <c r="J1311" s="51"/>
      <c r="K1311" s="51" t="s">
        <v>3193</v>
      </c>
      <c r="L1311" s="51"/>
      <c r="M1311" s="51"/>
      <c r="N1311" s="51"/>
      <c r="O1311" s="51"/>
      <c r="P1311" s="51"/>
      <c r="Q1311" s="51"/>
      <c r="R1311" s="51"/>
      <c r="S1311" s="51"/>
      <c r="T1311" s="51"/>
      <c r="U1311" s="51"/>
      <c r="V1311" s="51"/>
      <c r="W1311" s="51"/>
      <c r="X1311" s="51"/>
      <c r="Y1311" s="51"/>
      <c r="Z1311" s="51"/>
      <c r="AA1311" s="51"/>
    </row>
    <row r="1312" spans="1:27" ht="24">
      <c r="A1312" s="53" t="s">
        <v>1212</v>
      </c>
      <c r="B1312" s="53"/>
      <c r="C1312" s="51"/>
      <c r="D1312" s="51" t="s">
        <v>3194</v>
      </c>
      <c r="E1312" s="51"/>
      <c r="F1312" s="51"/>
      <c r="G1312" s="51"/>
      <c r="H1312" s="51"/>
      <c r="I1312" s="51"/>
      <c r="J1312" s="51"/>
      <c r="K1312" s="51" t="s">
        <v>3195</v>
      </c>
      <c r="L1312" s="51"/>
      <c r="M1312" s="51"/>
      <c r="N1312" s="51"/>
      <c r="O1312" s="51"/>
      <c r="P1312" s="51"/>
      <c r="Q1312" s="51"/>
      <c r="R1312" s="51"/>
      <c r="S1312" s="51"/>
      <c r="T1312" s="51"/>
      <c r="U1312" s="51"/>
      <c r="V1312" s="51"/>
      <c r="W1312" s="51"/>
      <c r="X1312" s="51"/>
      <c r="Y1312" s="51"/>
      <c r="Z1312" s="51"/>
      <c r="AA1312" s="51"/>
    </row>
    <row r="1313" spans="1:27" ht="47">
      <c r="A1313" s="53" t="s">
        <v>1358</v>
      </c>
      <c r="B1313" s="53"/>
      <c r="C1313" s="51"/>
      <c r="D1313" s="51" t="s">
        <v>3196</v>
      </c>
      <c r="E1313" s="51"/>
      <c r="F1313" s="51"/>
      <c r="G1313" s="51"/>
      <c r="H1313" s="51"/>
      <c r="I1313" s="51"/>
      <c r="J1313" s="51"/>
      <c r="K1313" s="51" t="s">
        <v>3197</v>
      </c>
      <c r="L1313" s="51"/>
      <c r="M1313" s="51"/>
      <c r="N1313" s="51"/>
      <c r="O1313" s="51"/>
      <c r="P1313" s="51"/>
      <c r="Q1313" s="51"/>
      <c r="R1313" s="51"/>
      <c r="S1313" s="51"/>
      <c r="T1313" s="51"/>
      <c r="U1313" s="51"/>
      <c r="V1313" s="51"/>
      <c r="W1313" s="51"/>
      <c r="X1313" s="51"/>
      <c r="Y1313" s="51"/>
      <c r="Z1313" s="51"/>
      <c r="AA1313" s="51"/>
    </row>
    <row r="1314" spans="1:27" ht="24">
      <c r="A1314" s="53" t="s">
        <v>1723</v>
      </c>
      <c r="B1314" s="53"/>
      <c r="C1314" s="51"/>
      <c r="D1314" s="51" t="s">
        <v>3198</v>
      </c>
      <c r="E1314" s="51"/>
      <c r="F1314" s="51"/>
      <c r="G1314" s="51"/>
      <c r="H1314" s="51"/>
      <c r="I1314" s="51"/>
      <c r="J1314" s="51"/>
      <c r="K1314" s="51" t="s">
        <v>3199</v>
      </c>
      <c r="L1314" s="51"/>
      <c r="M1314" s="51"/>
      <c r="N1314" s="51"/>
      <c r="O1314" s="51"/>
      <c r="P1314" s="51"/>
      <c r="Q1314" s="51"/>
      <c r="R1314" s="51"/>
      <c r="S1314" s="51"/>
      <c r="T1314" s="51"/>
      <c r="U1314" s="51"/>
      <c r="V1314" s="51"/>
      <c r="W1314" s="51"/>
      <c r="X1314" s="51"/>
      <c r="Y1314" s="51"/>
      <c r="Z1314" s="51"/>
      <c r="AA1314" s="51"/>
    </row>
    <row r="1315" spans="1:27" ht="47">
      <c r="A1315" s="53" t="s">
        <v>1215</v>
      </c>
      <c r="B1315" s="53"/>
      <c r="C1315" s="51"/>
      <c r="D1315" s="51" t="s">
        <v>3200</v>
      </c>
      <c r="E1315" s="51"/>
      <c r="F1315" s="51"/>
      <c r="G1315" s="51"/>
      <c r="H1315" s="51"/>
      <c r="I1315" s="51"/>
      <c r="J1315" s="51"/>
      <c r="K1315" s="51" t="s">
        <v>3201</v>
      </c>
      <c r="L1315" s="51"/>
      <c r="M1315" s="51"/>
      <c r="N1315" s="51"/>
      <c r="O1315" s="51"/>
      <c r="P1315" s="51"/>
      <c r="Q1315" s="51"/>
      <c r="R1315" s="51"/>
      <c r="S1315" s="51"/>
      <c r="T1315" s="51"/>
      <c r="U1315" s="51"/>
      <c r="V1315" s="51"/>
      <c r="W1315" s="51"/>
      <c r="X1315" s="51"/>
      <c r="Y1315" s="51"/>
      <c r="Z1315" s="51"/>
      <c r="AA1315" s="51"/>
    </row>
    <row r="1316" spans="1:27" ht="47">
      <c r="A1316" s="53" t="s">
        <v>2246</v>
      </c>
      <c r="B1316" s="53"/>
      <c r="C1316" s="51"/>
      <c r="D1316" s="51" t="s">
        <v>3202</v>
      </c>
      <c r="E1316" s="51"/>
      <c r="F1316" s="51"/>
      <c r="G1316" s="51"/>
      <c r="H1316" s="51"/>
      <c r="I1316" s="51"/>
      <c r="J1316" s="51"/>
      <c r="K1316" s="51" t="s">
        <v>3203</v>
      </c>
      <c r="L1316" s="51"/>
      <c r="M1316" s="51"/>
      <c r="N1316" s="51"/>
      <c r="O1316" s="51"/>
      <c r="P1316" s="51"/>
      <c r="Q1316" s="51"/>
      <c r="R1316" s="51"/>
      <c r="S1316" s="51"/>
      <c r="T1316" s="51"/>
      <c r="U1316" s="51"/>
      <c r="V1316" s="51"/>
      <c r="W1316" s="51"/>
      <c r="X1316" s="51"/>
      <c r="Y1316" s="51"/>
      <c r="Z1316" s="51"/>
      <c r="AA1316" s="51"/>
    </row>
    <row r="1317" spans="1:27" ht="35.5">
      <c r="A1317" s="53" t="s">
        <v>2246</v>
      </c>
      <c r="B1317" s="53"/>
      <c r="C1317" s="51"/>
      <c r="D1317" s="51" t="s">
        <v>3204</v>
      </c>
      <c r="E1317" s="51"/>
      <c r="F1317" s="51"/>
      <c r="G1317" s="51"/>
      <c r="H1317" s="51"/>
      <c r="I1317" s="51"/>
      <c r="J1317" s="51"/>
      <c r="K1317" s="51" t="s">
        <v>3205</v>
      </c>
      <c r="L1317" s="51"/>
      <c r="M1317" s="51"/>
      <c r="N1317" s="51"/>
      <c r="O1317" s="51"/>
      <c r="P1317" s="51"/>
      <c r="Q1317" s="51"/>
      <c r="R1317" s="51"/>
      <c r="S1317" s="51"/>
      <c r="T1317" s="51"/>
      <c r="U1317" s="51"/>
      <c r="V1317" s="51"/>
      <c r="W1317" s="51"/>
      <c r="X1317" s="51"/>
      <c r="Y1317" s="51"/>
      <c r="Z1317" s="51"/>
      <c r="AA1317" s="51"/>
    </row>
    <row r="1318" spans="1:27" ht="35.5">
      <c r="A1318" s="53" t="s">
        <v>175</v>
      </c>
      <c r="B1318" s="53"/>
      <c r="C1318" s="51"/>
      <c r="D1318" s="51" t="s">
        <v>3206</v>
      </c>
      <c r="E1318" s="51"/>
      <c r="F1318" s="51"/>
      <c r="G1318" s="51"/>
      <c r="H1318" s="51"/>
      <c r="I1318" s="51"/>
      <c r="J1318" s="51"/>
      <c r="K1318" s="51" t="s">
        <v>3207</v>
      </c>
      <c r="L1318" s="51"/>
      <c r="M1318" s="51"/>
      <c r="N1318" s="51"/>
      <c r="O1318" s="51"/>
      <c r="P1318" s="51"/>
      <c r="Q1318" s="51"/>
      <c r="R1318" s="51"/>
      <c r="S1318" s="51"/>
      <c r="T1318" s="51"/>
      <c r="U1318" s="51"/>
      <c r="V1318" s="51"/>
      <c r="W1318" s="51"/>
      <c r="X1318" s="51"/>
      <c r="Y1318" s="51"/>
      <c r="Z1318" s="51"/>
      <c r="AA1318" s="51"/>
    </row>
    <row r="1319" spans="1:27" ht="24">
      <c r="A1319" s="53" t="s">
        <v>167</v>
      </c>
      <c r="B1319" s="53"/>
      <c r="C1319" s="51"/>
      <c r="D1319" s="51" t="s">
        <v>3208</v>
      </c>
      <c r="E1319" s="51"/>
      <c r="F1319" s="51"/>
      <c r="G1319" s="51"/>
      <c r="H1319" s="51"/>
      <c r="I1319" s="51"/>
      <c r="J1319" s="51"/>
      <c r="K1319" s="51" t="s">
        <v>3209</v>
      </c>
      <c r="L1319" s="51"/>
      <c r="M1319" s="51"/>
      <c r="N1319" s="51"/>
      <c r="O1319" s="51"/>
      <c r="P1319" s="51"/>
      <c r="Q1319" s="51"/>
      <c r="R1319" s="51"/>
      <c r="S1319" s="51"/>
      <c r="T1319" s="51"/>
      <c r="U1319" s="51"/>
      <c r="V1319" s="51"/>
      <c r="W1319" s="51"/>
      <c r="X1319" s="51"/>
      <c r="Y1319" s="51"/>
      <c r="Z1319" s="51"/>
      <c r="AA1319" s="51"/>
    </row>
    <row r="1320" spans="1:27" ht="35.5">
      <c r="A1320" s="53" t="s">
        <v>167</v>
      </c>
      <c r="B1320" s="53"/>
      <c r="C1320" s="51"/>
      <c r="D1320" s="51" t="s">
        <v>3210</v>
      </c>
      <c r="E1320" s="51"/>
      <c r="F1320" s="51"/>
      <c r="G1320" s="51"/>
      <c r="H1320" s="51"/>
      <c r="I1320" s="51"/>
      <c r="J1320" s="51"/>
      <c r="K1320" s="51" t="s">
        <v>3211</v>
      </c>
      <c r="L1320" s="51"/>
      <c r="M1320" s="51"/>
      <c r="N1320" s="51"/>
      <c r="O1320" s="51"/>
      <c r="P1320" s="51"/>
      <c r="Q1320" s="51"/>
      <c r="R1320" s="51"/>
      <c r="S1320" s="51"/>
      <c r="T1320" s="51"/>
      <c r="U1320" s="51"/>
      <c r="V1320" s="51"/>
      <c r="W1320" s="51"/>
      <c r="X1320" s="51"/>
      <c r="Y1320" s="51"/>
      <c r="Z1320" s="51"/>
      <c r="AA1320" s="51"/>
    </row>
    <row r="1321" spans="1:27" ht="35.5">
      <c r="A1321" s="53" t="s">
        <v>1529</v>
      </c>
      <c r="B1321" s="53"/>
      <c r="C1321" s="51"/>
      <c r="D1321" s="51" t="s">
        <v>3212</v>
      </c>
      <c r="E1321" s="51"/>
      <c r="F1321" s="51"/>
      <c r="G1321" s="51"/>
      <c r="H1321" s="51"/>
      <c r="I1321" s="51"/>
      <c r="J1321" s="51"/>
      <c r="K1321" s="51" t="s">
        <v>3213</v>
      </c>
      <c r="L1321" s="51"/>
      <c r="M1321" s="51"/>
      <c r="N1321" s="51"/>
      <c r="O1321" s="51"/>
      <c r="P1321" s="51"/>
      <c r="Q1321" s="51"/>
      <c r="R1321" s="51"/>
      <c r="S1321" s="51"/>
      <c r="T1321" s="51"/>
      <c r="U1321" s="51"/>
      <c r="V1321" s="51"/>
      <c r="W1321" s="51"/>
      <c r="X1321" s="51"/>
      <c r="Y1321" s="51"/>
      <c r="Z1321" s="51"/>
      <c r="AA1321" s="51"/>
    </row>
    <row r="1322" spans="1:27" ht="24">
      <c r="A1322" s="53" t="s">
        <v>1218</v>
      </c>
      <c r="B1322" s="53"/>
      <c r="C1322" s="51"/>
      <c r="D1322" s="51" t="s">
        <v>3214</v>
      </c>
      <c r="E1322" s="51"/>
      <c r="F1322" s="51"/>
      <c r="G1322" s="51"/>
      <c r="H1322" s="51"/>
      <c r="I1322" s="51"/>
      <c r="J1322" s="51"/>
      <c r="K1322" s="51" t="s">
        <v>3215</v>
      </c>
      <c r="L1322" s="51"/>
      <c r="M1322" s="51"/>
      <c r="N1322" s="51"/>
      <c r="O1322" s="51"/>
      <c r="P1322" s="51"/>
      <c r="Q1322" s="51"/>
      <c r="R1322" s="51"/>
      <c r="S1322" s="51"/>
      <c r="T1322" s="51"/>
      <c r="U1322" s="51"/>
      <c r="V1322" s="51"/>
      <c r="W1322" s="51"/>
      <c r="X1322" s="51"/>
      <c r="Y1322" s="51"/>
      <c r="Z1322" s="51"/>
      <c r="AA1322" s="51"/>
    </row>
    <row r="1323" spans="1:27" ht="58.5">
      <c r="A1323" s="53" t="s">
        <v>3125</v>
      </c>
      <c r="B1323" s="53"/>
      <c r="C1323" s="51"/>
      <c r="D1323" s="51" t="s">
        <v>3216</v>
      </c>
      <c r="E1323" s="51"/>
      <c r="F1323" s="51"/>
      <c r="G1323" s="51"/>
      <c r="H1323" s="51"/>
      <c r="I1323" s="51"/>
      <c r="J1323" s="51"/>
      <c r="K1323" s="51" t="s">
        <v>3217</v>
      </c>
      <c r="L1323" s="51"/>
      <c r="M1323" s="51"/>
      <c r="N1323" s="51"/>
      <c r="O1323" s="51"/>
      <c r="P1323" s="51"/>
      <c r="Q1323" s="51"/>
      <c r="R1323" s="51"/>
      <c r="S1323" s="51"/>
      <c r="T1323" s="51"/>
      <c r="U1323" s="51"/>
      <c r="V1323" s="51"/>
      <c r="W1323" s="51"/>
      <c r="X1323" s="51"/>
      <c r="Y1323" s="51"/>
      <c r="Z1323" s="51"/>
      <c r="AA1323" s="51"/>
    </row>
    <row r="1324" spans="1:27" ht="24">
      <c r="A1324" s="53" t="s">
        <v>1358</v>
      </c>
      <c r="B1324" s="53"/>
      <c r="C1324" s="51"/>
      <c r="D1324" s="51" t="s">
        <v>3218</v>
      </c>
      <c r="E1324" s="51"/>
      <c r="F1324" s="51"/>
      <c r="G1324" s="51"/>
      <c r="H1324" s="51"/>
      <c r="I1324" s="51"/>
      <c r="J1324" s="51"/>
      <c r="K1324" s="51" t="s">
        <v>3219</v>
      </c>
      <c r="L1324" s="51"/>
      <c r="M1324" s="51"/>
      <c r="N1324" s="51"/>
      <c r="O1324" s="51"/>
      <c r="P1324" s="51"/>
      <c r="Q1324" s="51"/>
      <c r="R1324" s="51"/>
      <c r="S1324" s="51"/>
      <c r="T1324" s="51"/>
      <c r="U1324" s="51"/>
      <c r="V1324" s="51"/>
      <c r="W1324" s="51"/>
      <c r="X1324" s="51"/>
      <c r="Y1324" s="51"/>
      <c r="Z1324" s="51"/>
      <c r="AA1324" s="51"/>
    </row>
    <row r="1325" spans="1:27" ht="14.5">
      <c r="A1325" s="53" t="s">
        <v>1529</v>
      </c>
      <c r="B1325" s="53"/>
      <c r="C1325" s="51"/>
      <c r="D1325" s="51" t="s">
        <v>3220</v>
      </c>
      <c r="E1325" s="51"/>
      <c r="F1325" s="51"/>
      <c r="G1325" s="51"/>
      <c r="H1325" s="51"/>
      <c r="I1325" s="51"/>
      <c r="J1325" s="51"/>
      <c r="K1325" s="51" t="s">
        <v>3221</v>
      </c>
      <c r="L1325" s="51"/>
      <c r="M1325" s="51"/>
      <c r="N1325" s="51"/>
      <c r="O1325" s="51"/>
      <c r="P1325" s="51"/>
      <c r="Q1325" s="51"/>
      <c r="R1325" s="51"/>
      <c r="S1325" s="51"/>
      <c r="T1325" s="51"/>
      <c r="U1325" s="51"/>
      <c r="V1325" s="51"/>
      <c r="W1325" s="51"/>
      <c r="X1325" s="51"/>
      <c r="Y1325" s="51"/>
      <c r="Z1325" s="51"/>
      <c r="AA1325" s="51"/>
    </row>
    <row r="1326" spans="1:27" ht="14.5">
      <c r="A1326" s="53" t="s">
        <v>403</v>
      </c>
      <c r="B1326" s="53"/>
      <c r="C1326" s="51"/>
      <c r="D1326" s="51" t="s">
        <v>3222</v>
      </c>
      <c r="E1326" s="51"/>
      <c r="F1326" s="51"/>
      <c r="G1326" s="51"/>
      <c r="H1326" s="51"/>
      <c r="I1326" s="51"/>
      <c r="J1326" s="51"/>
      <c r="K1326" s="51" t="s">
        <v>3223</v>
      </c>
      <c r="L1326" s="51"/>
      <c r="M1326" s="51"/>
      <c r="N1326" s="51"/>
      <c r="O1326" s="51"/>
      <c r="P1326" s="51"/>
      <c r="Q1326" s="51"/>
      <c r="R1326" s="51"/>
      <c r="S1326" s="51"/>
      <c r="T1326" s="51"/>
      <c r="U1326" s="51"/>
      <c r="V1326" s="51"/>
      <c r="W1326" s="51"/>
      <c r="X1326" s="51"/>
      <c r="Y1326" s="51"/>
      <c r="Z1326" s="51"/>
      <c r="AA1326" s="51"/>
    </row>
    <row r="1327" spans="1:27" ht="35.5">
      <c r="A1327" s="53" t="s">
        <v>3224</v>
      </c>
      <c r="B1327" s="53"/>
      <c r="C1327" s="51"/>
      <c r="D1327" s="51" t="s">
        <v>3225</v>
      </c>
      <c r="E1327" s="51"/>
      <c r="F1327" s="51"/>
      <c r="G1327" s="51"/>
      <c r="H1327" s="51"/>
      <c r="I1327" s="51"/>
      <c r="J1327" s="51"/>
      <c r="K1327" s="51" t="s">
        <v>3226</v>
      </c>
      <c r="L1327" s="51"/>
      <c r="M1327" s="51"/>
      <c r="N1327" s="51"/>
      <c r="O1327" s="51"/>
      <c r="P1327" s="51"/>
      <c r="Q1327" s="51"/>
      <c r="R1327" s="51"/>
      <c r="S1327" s="51"/>
      <c r="T1327" s="51"/>
      <c r="U1327" s="51"/>
      <c r="V1327" s="51"/>
      <c r="W1327" s="51"/>
      <c r="X1327" s="51"/>
      <c r="Y1327" s="51"/>
      <c r="Z1327" s="51"/>
      <c r="AA1327" s="51"/>
    </row>
    <row r="1328" spans="1:27" ht="24">
      <c r="A1328" s="53" t="s">
        <v>757</v>
      </c>
      <c r="B1328" s="53"/>
      <c r="C1328" s="51"/>
      <c r="D1328" s="51" t="s">
        <v>3227</v>
      </c>
      <c r="E1328" s="51"/>
      <c r="F1328" s="51"/>
      <c r="G1328" s="51"/>
      <c r="H1328" s="51"/>
      <c r="I1328" s="51"/>
      <c r="J1328" s="51"/>
      <c r="K1328" s="51" t="s">
        <v>3228</v>
      </c>
      <c r="L1328" s="51"/>
      <c r="M1328" s="51"/>
      <c r="N1328" s="51"/>
      <c r="O1328" s="51"/>
      <c r="P1328" s="51"/>
      <c r="Q1328" s="51"/>
      <c r="R1328" s="51"/>
      <c r="S1328" s="51"/>
      <c r="T1328" s="51"/>
      <c r="U1328" s="51"/>
      <c r="V1328" s="51"/>
      <c r="W1328" s="51"/>
      <c r="X1328" s="51"/>
      <c r="Y1328" s="51"/>
      <c r="Z1328" s="51"/>
      <c r="AA1328" s="51"/>
    </row>
    <row r="1329" spans="1:27" ht="35.5">
      <c r="A1329" s="53" t="s">
        <v>365</v>
      </c>
      <c r="B1329" s="53"/>
      <c r="C1329" s="51"/>
      <c r="D1329" s="51" t="s">
        <v>3229</v>
      </c>
      <c r="E1329" s="51"/>
      <c r="F1329" s="51"/>
      <c r="G1329" s="51"/>
      <c r="H1329" s="51"/>
      <c r="I1329" s="51"/>
      <c r="J1329" s="51"/>
      <c r="K1329" s="51" t="s">
        <v>3230</v>
      </c>
      <c r="L1329" s="51"/>
      <c r="M1329" s="51"/>
      <c r="N1329" s="51"/>
      <c r="O1329" s="51"/>
      <c r="P1329" s="51"/>
      <c r="Q1329" s="51"/>
      <c r="R1329" s="51"/>
      <c r="S1329" s="51"/>
      <c r="T1329" s="51"/>
      <c r="U1329" s="51"/>
      <c r="V1329" s="51"/>
      <c r="W1329" s="51"/>
      <c r="X1329" s="51"/>
      <c r="Y1329" s="51"/>
      <c r="Z1329" s="51"/>
      <c r="AA1329" s="51"/>
    </row>
    <row r="1330" spans="1:27" ht="35.5">
      <c r="A1330" s="53" t="s">
        <v>373</v>
      </c>
      <c r="B1330" s="53"/>
      <c r="C1330" s="51"/>
      <c r="D1330" s="51" t="s">
        <v>3231</v>
      </c>
      <c r="E1330" s="51"/>
      <c r="F1330" s="51"/>
      <c r="G1330" s="51"/>
      <c r="H1330" s="51"/>
      <c r="I1330" s="51"/>
      <c r="J1330" s="51"/>
      <c r="K1330" s="51" t="s">
        <v>3232</v>
      </c>
      <c r="L1330" s="51"/>
      <c r="M1330" s="51"/>
      <c r="N1330" s="51"/>
      <c r="O1330" s="51"/>
      <c r="P1330" s="51"/>
      <c r="Q1330" s="51"/>
      <c r="R1330" s="51"/>
      <c r="S1330" s="51"/>
      <c r="T1330" s="51"/>
      <c r="U1330" s="51"/>
      <c r="V1330" s="51"/>
      <c r="W1330" s="51"/>
      <c r="X1330" s="51"/>
      <c r="Y1330" s="51"/>
      <c r="Z1330" s="51"/>
      <c r="AA1330" s="51"/>
    </row>
    <row r="1331" spans="1:27" ht="35.5">
      <c r="A1331" s="53" t="s">
        <v>180</v>
      </c>
      <c r="B1331" s="53"/>
      <c r="C1331" s="51"/>
      <c r="D1331" s="51" t="s">
        <v>3233</v>
      </c>
      <c r="E1331" s="51"/>
      <c r="F1331" s="51"/>
      <c r="G1331" s="51"/>
      <c r="H1331" s="51"/>
      <c r="I1331" s="51"/>
      <c r="J1331" s="51"/>
      <c r="K1331" s="51" t="s">
        <v>3234</v>
      </c>
      <c r="L1331" s="51"/>
      <c r="M1331" s="51"/>
      <c r="N1331" s="51"/>
      <c r="O1331" s="51"/>
      <c r="P1331" s="51"/>
      <c r="Q1331" s="51"/>
      <c r="R1331" s="51"/>
      <c r="S1331" s="51"/>
      <c r="T1331" s="51"/>
      <c r="U1331" s="51"/>
      <c r="V1331" s="51"/>
      <c r="W1331" s="51"/>
      <c r="X1331" s="51"/>
      <c r="Y1331" s="51"/>
      <c r="Z1331" s="51"/>
      <c r="AA1331" s="51"/>
    </row>
    <row r="1332" spans="1:27" ht="35.5">
      <c r="A1332" s="53" t="s">
        <v>3235</v>
      </c>
      <c r="B1332" s="53"/>
      <c r="C1332" s="51"/>
      <c r="D1332" s="51" t="s">
        <v>3236</v>
      </c>
      <c r="E1332" s="51"/>
      <c r="F1332" s="51"/>
      <c r="G1332" s="51"/>
      <c r="H1332" s="51"/>
      <c r="I1332" s="51"/>
      <c r="J1332" s="51"/>
      <c r="K1332" s="51" t="s">
        <v>3237</v>
      </c>
      <c r="L1332" s="51"/>
      <c r="M1332" s="51"/>
      <c r="N1332" s="51"/>
      <c r="O1332" s="51"/>
      <c r="P1332" s="51"/>
      <c r="Q1332" s="51"/>
      <c r="R1332" s="51"/>
      <c r="S1332" s="51"/>
      <c r="T1332" s="51"/>
      <c r="U1332" s="51"/>
      <c r="V1332" s="51"/>
      <c r="W1332" s="51"/>
      <c r="X1332" s="51"/>
      <c r="Y1332" s="51"/>
      <c r="Z1332" s="51"/>
      <c r="AA1332" s="51"/>
    </row>
    <row r="1333" spans="1:27" ht="47">
      <c r="A1333" s="53" t="s">
        <v>413</v>
      </c>
      <c r="B1333" s="53"/>
      <c r="C1333" s="51"/>
      <c r="D1333" s="51" t="s">
        <v>3238</v>
      </c>
      <c r="E1333" s="51"/>
      <c r="F1333" s="51"/>
      <c r="G1333" s="51"/>
      <c r="H1333" s="51"/>
      <c r="I1333" s="51"/>
      <c r="J1333" s="51"/>
      <c r="K1333" s="51" t="s">
        <v>3239</v>
      </c>
      <c r="L1333" s="51"/>
      <c r="M1333" s="51"/>
      <c r="N1333" s="51"/>
      <c r="O1333" s="51"/>
      <c r="P1333" s="51"/>
      <c r="Q1333" s="51"/>
      <c r="R1333" s="51"/>
      <c r="S1333" s="51"/>
      <c r="T1333" s="51"/>
      <c r="U1333" s="51"/>
      <c r="V1333" s="51"/>
      <c r="W1333" s="51"/>
      <c r="X1333" s="51"/>
      <c r="Y1333" s="51"/>
      <c r="Z1333" s="51"/>
      <c r="AA1333" s="51"/>
    </row>
    <row r="1334" spans="1:27" ht="35.5">
      <c r="A1334" s="53" t="s">
        <v>958</v>
      </c>
      <c r="B1334" s="53"/>
      <c r="C1334" s="51"/>
      <c r="D1334" s="51" t="s">
        <v>3240</v>
      </c>
      <c r="E1334" s="51"/>
      <c r="F1334" s="51"/>
      <c r="G1334" s="51"/>
      <c r="H1334" s="51"/>
      <c r="I1334" s="51"/>
      <c r="J1334" s="51"/>
      <c r="K1334" s="51" t="s">
        <v>3241</v>
      </c>
      <c r="L1334" s="51"/>
      <c r="M1334" s="51"/>
      <c r="N1334" s="51"/>
      <c r="O1334" s="51"/>
      <c r="P1334" s="51"/>
      <c r="Q1334" s="51"/>
      <c r="R1334" s="51"/>
      <c r="S1334" s="51"/>
      <c r="T1334" s="51"/>
      <c r="U1334" s="51"/>
      <c r="V1334" s="51"/>
      <c r="W1334" s="51"/>
      <c r="X1334" s="51"/>
      <c r="Y1334" s="51"/>
      <c r="Z1334" s="51"/>
      <c r="AA1334" s="51"/>
    </row>
    <row r="1335" spans="1:27" ht="47">
      <c r="A1335" s="53" t="s">
        <v>235</v>
      </c>
      <c r="B1335" s="53"/>
      <c r="C1335" s="51"/>
      <c r="D1335" s="51" t="s">
        <v>3242</v>
      </c>
      <c r="E1335" s="51"/>
      <c r="F1335" s="51"/>
      <c r="G1335" s="51"/>
      <c r="H1335" s="51"/>
      <c r="I1335" s="51"/>
      <c r="J1335" s="51"/>
      <c r="K1335" s="51" t="s">
        <v>3243</v>
      </c>
      <c r="L1335" s="51"/>
      <c r="M1335" s="51"/>
      <c r="N1335" s="51"/>
      <c r="O1335" s="51"/>
      <c r="P1335" s="51"/>
      <c r="Q1335" s="51"/>
      <c r="R1335" s="51"/>
      <c r="S1335" s="51"/>
      <c r="T1335" s="51"/>
      <c r="U1335" s="51"/>
      <c r="V1335" s="51"/>
      <c r="W1335" s="51"/>
      <c r="X1335" s="51"/>
      <c r="Y1335" s="51"/>
      <c r="Z1335" s="51"/>
      <c r="AA1335" s="51"/>
    </row>
    <row r="1336" spans="1:27" ht="24">
      <c r="A1336" s="53" t="s">
        <v>1205</v>
      </c>
      <c r="B1336" s="53"/>
      <c r="C1336" s="51"/>
      <c r="D1336" s="51" t="s">
        <v>3244</v>
      </c>
      <c r="E1336" s="51"/>
      <c r="F1336" s="51"/>
      <c r="G1336" s="51"/>
      <c r="H1336" s="51"/>
      <c r="I1336" s="51"/>
      <c r="J1336" s="51"/>
      <c r="K1336" s="51" t="s">
        <v>3245</v>
      </c>
      <c r="L1336" s="51"/>
      <c r="M1336" s="51"/>
      <c r="N1336" s="51"/>
      <c r="O1336" s="51"/>
      <c r="P1336" s="51"/>
      <c r="Q1336" s="51"/>
      <c r="R1336" s="51"/>
      <c r="S1336" s="51"/>
      <c r="T1336" s="51"/>
      <c r="U1336" s="51"/>
      <c r="V1336" s="51"/>
      <c r="W1336" s="51"/>
      <c r="X1336" s="51"/>
      <c r="Y1336" s="51"/>
      <c r="Z1336" s="51"/>
      <c r="AA1336" s="51"/>
    </row>
    <row r="1337" spans="1:27" ht="47">
      <c r="A1337" s="53" t="s">
        <v>1723</v>
      </c>
      <c r="B1337" s="53"/>
      <c r="C1337" s="51"/>
      <c r="D1337" s="51" t="s">
        <v>3246</v>
      </c>
      <c r="E1337" s="51"/>
      <c r="F1337" s="51"/>
      <c r="G1337" s="51"/>
      <c r="H1337" s="51"/>
      <c r="I1337" s="51"/>
      <c r="J1337" s="51"/>
      <c r="K1337" s="51" t="s">
        <v>3247</v>
      </c>
      <c r="L1337" s="51"/>
      <c r="M1337" s="51"/>
      <c r="N1337" s="51"/>
      <c r="O1337" s="51"/>
      <c r="P1337" s="51"/>
      <c r="Q1337" s="51"/>
      <c r="R1337" s="51"/>
      <c r="S1337" s="51"/>
      <c r="T1337" s="51"/>
      <c r="U1337" s="51"/>
      <c r="V1337" s="51"/>
      <c r="W1337" s="51"/>
      <c r="X1337" s="51"/>
      <c r="Y1337" s="51"/>
      <c r="Z1337" s="51"/>
      <c r="AA1337" s="51"/>
    </row>
    <row r="1338" spans="1:27" ht="35.5">
      <c r="A1338" s="53" t="s">
        <v>3248</v>
      </c>
      <c r="B1338" s="53"/>
      <c r="C1338" s="51"/>
      <c r="D1338" s="51" t="s">
        <v>3249</v>
      </c>
      <c r="E1338" s="51"/>
      <c r="F1338" s="51"/>
      <c r="G1338" s="51"/>
      <c r="H1338" s="51"/>
      <c r="I1338" s="51"/>
      <c r="J1338" s="51"/>
      <c r="K1338" s="51" t="s">
        <v>3250</v>
      </c>
      <c r="L1338" s="51"/>
      <c r="M1338" s="51"/>
      <c r="N1338" s="51"/>
      <c r="O1338" s="51"/>
      <c r="P1338" s="51"/>
      <c r="Q1338" s="51"/>
      <c r="R1338" s="51"/>
      <c r="S1338" s="51"/>
      <c r="T1338" s="51"/>
      <c r="U1338" s="51"/>
      <c r="V1338" s="51"/>
      <c r="W1338" s="51"/>
      <c r="X1338" s="51"/>
      <c r="Y1338" s="51"/>
      <c r="Z1338" s="51"/>
      <c r="AA1338" s="51"/>
    </row>
    <row r="1339" spans="1:27" ht="14.5">
      <c r="A1339" s="53" t="s">
        <v>1346</v>
      </c>
      <c r="B1339" s="53"/>
      <c r="C1339" s="51"/>
      <c r="D1339" s="51" t="s">
        <v>3251</v>
      </c>
      <c r="E1339" s="51"/>
      <c r="F1339" s="51"/>
      <c r="G1339" s="51"/>
      <c r="H1339" s="51"/>
      <c r="I1339" s="51"/>
      <c r="J1339" s="51"/>
      <c r="K1339" s="51" t="s">
        <v>3252</v>
      </c>
      <c r="L1339" s="51"/>
      <c r="M1339" s="51"/>
      <c r="N1339" s="51"/>
      <c r="O1339" s="51"/>
      <c r="P1339" s="51"/>
      <c r="Q1339" s="51"/>
      <c r="R1339" s="51"/>
      <c r="S1339" s="51"/>
      <c r="T1339" s="51"/>
      <c r="U1339" s="51"/>
      <c r="V1339" s="51"/>
      <c r="W1339" s="51"/>
      <c r="X1339" s="51"/>
      <c r="Y1339" s="51"/>
      <c r="Z1339" s="51"/>
      <c r="AA1339" s="51"/>
    </row>
    <row r="1340" spans="1:27" ht="35.5">
      <c r="A1340" s="53" t="s">
        <v>365</v>
      </c>
      <c r="B1340" s="53"/>
      <c r="C1340" s="51"/>
      <c r="D1340" s="51" t="s">
        <v>3253</v>
      </c>
      <c r="E1340" s="51"/>
      <c r="F1340" s="51"/>
      <c r="G1340" s="51"/>
      <c r="H1340" s="51"/>
      <c r="I1340" s="51"/>
      <c r="J1340" s="51"/>
      <c r="K1340" s="51" t="s">
        <v>3254</v>
      </c>
      <c r="L1340" s="51"/>
      <c r="M1340" s="51"/>
      <c r="N1340" s="51"/>
      <c r="O1340" s="51"/>
      <c r="P1340" s="51"/>
      <c r="Q1340" s="51"/>
      <c r="R1340" s="51"/>
      <c r="S1340" s="51"/>
      <c r="T1340" s="51"/>
      <c r="U1340" s="51"/>
      <c r="V1340" s="51"/>
      <c r="W1340" s="51"/>
      <c r="X1340" s="51"/>
      <c r="Y1340" s="51"/>
      <c r="Z1340" s="51"/>
      <c r="AA1340" s="51"/>
    </row>
    <row r="1341" spans="1:27" ht="47">
      <c r="A1341" s="53" t="s">
        <v>167</v>
      </c>
      <c r="B1341" s="53"/>
      <c r="C1341" s="51"/>
      <c r="D1341" s="51" t="s">
        <v>3255</v>
      </c>
      <c r="E1341" s="51"/>
      <c r="F1341" s="51"/>
      <c r="G1341" s="51"/>
      <c r="H1341" s="51"/>
      <c r="I1341" s="51"/>
      <c r="J1341" s="51"/>
      <c r="K1341" s="51" t="s">
        <v>3256</v>
      </c>
      <c r="L1341" s="51"/>
      <c r="M1341" s="51"/>
      <c r="N1341" s="51"/>
      <c r="O1341" s="51"/>
      <c r="P1341" s="51"/>
      <c r="Q1341" s="51"/>
      <c r="R1341" s="51"/>
      <c r="S1341" s="51"/>
      <c r="T1341" s="51"/>
      <c r="U1341" s="51"/>
      <c r="V1341" s="51"/>
      <c r="W1341" s="51"/>
      <c r="X1341" s="51"/>
      <c r="Y1341" s="51"/>
      <c r="Z1341" s="51"/>
      <c r="AA1341" s="51"/>
    </row>
    <row r="1342" spans="1:27" ht="35.5">
      <c r="A1342" s="53" t="s">
        <v>1179</v>
      </c>
      <c r="B1342" s="53"/>
      <c r="C1342" s="51"/>
      <c r="D1342" s="51" t="s">
        <v>3257</v>
      </c>
      <c r="E1342" s="51"/>
      <c r="F1342" s="51"/>
      <c r="G1342" s="51"/>
      <c r="H1342" s="51"/>
      <c r="I1342" s="51"/>
      <c r="J1342" s="51"/>
      <c r="K1342" s="51" t="s">
        <v>3258</v>
      </c>
      <c r="L1342" s="51"/>
      <c r="M1342" s="51"/>
      <c r="N1342" s="51"/>
      <c r="O1342" s="51"/>
      <c r="P1342" s="51"/>
      <c r="Q1342" s="51"/>
      <c r="R1342" s="51"/>
      <c r="S1342" s="51"/>
      <c r="T1342" s="51"/>
      <c r="U1342" s="51"/>
      <c r="V1342" s="51"/>
      <c r="W1342" s="51"/>
      <c r="X1342" s="51"/>
      <c r="Y1342" s="51"/>
      <c r="Z1342" s="51"/>
      <c r="AA1342" s="51"/>
    </row>
    <row r="1343" spans="1:27" ht="47">
      <c r="A1343" s="53" t="s">
        <v>3224</v>
      </c>
      <c r="B1343" s="53"/>
      <c r="C1343" s="51"/>
      <c r="D1343" s="51" t="s">
        <v>3259</v>
      </c>
      <c r="E1343" s="51"/>
      <c r="F1343" s="51"/>
      <c r="G1343" s="51"/>
      <c r="H1343" s="51"/>
      <c r="I1343" s="51"/>
      <c r="J1343" s="51"/>
      <c r="K1343" s="51" t="s">
        <v>3260</v>
      </c>
      <c r="L1343" s="51"/>
      <c r="M1343" s="51"/>
      <c r="N1343" s="51"/>
      <c r="O1343" s="51"/>
      <c r="P1343" s="51"/>
      <c r="Q1343" s="51"/>
      <c r="R1343" s="51"/>
      <c r="S1343" s="51"/>
      <c r="T1343" s="51"/>
      <c r="U1343" s="51"/>
      <c r="V1343" s="51"/>
      <c r="W1343" s="51"/>
      <c r="X1343" s="51"/>
      <c r="Y1343" s="51"/>
      <c r="Z1343" s="51"/>
      <c r="AA1343" s="51"/>
    </row>
    <row r="1344" spans="1:27" ht="47">
      <c r="A1344" s="53" t="s">
        <v>167</v>
      </c>
      <c r="B1344" s="53"/>
      <c r="C1344" s="51"/>
      <c r="D1344" s="51" t="s">
        <v>3261</v>
      </c>
      <c r="E1344" s="51"/>
      <c r="F1344" s="51"/>
      <c r="G1344" s="51"/>
      <c r="H1344" s="51"/>
      <c r="I1344" s="51"/>
      <c r="J1344" s="51"/>
      <c r="K1344" s="51" t="s">
        <v>3262</v>
      </c>
      <c r="L1344" s="51"/>
      <c r="M1344" s="51"/>
      <c r="N1344" s="51"/>
      <c r="O1344" s="51"/>
      <c r="P1344" s="51"/>
      <c r="Q1344" s="51"/>
      <c r="R1344" s="51"/>
      <c r="S1344" s="51"/>
      <c r="T1344" s="51"/>
      <c r="U1344" s="51"/>
      <c r="V1344" s="51"/>
      <c r="W1344" s="51"/>
      <c r="X1344" s="51"/>
      <c r="Y1344" s="51"/>
      <c r="Z1344" s="51"/>
      <c r="AA1344" s="51"/>
    </row>
    <row r="1345" spans="1:27" ht="47">
      <c r="A1345" s="53" t="s">
        <v>783</v>
      </c>
      <c r="B1345" s="53"/>
      <c r="C1345" s="51"/>
      <c r="D1345" s="51" t="s">
        <v>3263</v>
      </c>
      <c r="E1345" s="51"/>
      <c r="F1345" s="51"/>
      <c r="G1345" s="51"/>
      <c r="H1345" s="51"/>
      <c r="I1345" s="51"/>
      <c r="J1345" s="51"/>
      <c r="K1345" s="51" t="s">
        <v>3264</v>
      </c>
      <c r="L1345" s="51"/>
      <c r="M1345" s="51"/>
      <c r="N1345" s="51"/>
      <c r="O1345" s="51"/>
      <c r="P1345" s="51"/>
      <c r="Q1345" s="51"/>
      <c r="R1345" s="51"/>
      <c r="S1345" s="51"/>
      <c r="T1345" s="51"/>
      <c r="U1345" s="51"/>
      <c r="V1345" s="51"/>
      <c r="W1345" s="51"/>
      <c r="X1345" s="51"/>
      <c r="Y1345" s="51"/>
      <c r="Z1345" s="51"/>
      <c r="AA1345" s="51"/>
    </row>
    <row r="1346" spans="1:27" ht="35.5">
      <c r="A1346" s="53" t="s">
        <v>167</v>
      </c>
      <c r="B1346" s="53"/>
      <c r="C1346" s="51"/>
      <c r="D1346" s="51" t="s">
        <v>3265</v>
      </c>
      <c r="E1346" s="51"/>
      <c r="F1346" s="51"/>
      <c r="G1346" s="51"/>
      <c r="H1346" s="51"/>
      <c r="I1346" s="51"/>
      <c r="J1346" s="51"/>
      <c r="K1346" s="51" t="s">
        <v>3266</v>
      </c>
      <c r="L1346" s="51"/>
      <c r="M1346" s="51"/>
      <c r="N1346" s="51"/>
      <c r="O1346" s="51"/>
      <c r="P1346" s="51"/>
      <c r="Q1346" s="51"/>
      <c r="R1346" s="51"/>
      <c r="S1346" s="51"/>
      <c r="T1346" s="51"/>
      <c r="U1346" s="51"/>
      <c r="V1346" s="51"/>
      <c r="W1346" s="51"/>
      <c r="X1346" s="51"/>
      <c r="Y1346" s="51"/>
      <c r="Z1346" s="51"/>
      <c r="AA1346" s="51"/>
    </row>
    <row r="1347" spans="1:27" ht="47">
      <c r="A1347" s="53" t="s">
        <v>704</v>
      </c>
      <c r="B1347" s="53"/>
      <c r="C1347" s="51"/>
      <c r="D1347" s="51" t="s">
        <v>3267</v>
      </c>
      <c r="E1347" s="51"/>
      <c r="F1347" s="51"/>
      <c r="G1347" s="51"/>
      <c r="H1347" s="51"/>
      <c r="I1347" s="51"/>
      <c r="J1347" s="51"/>
      <c r="K1347" s="51" t="s">
        <v>3268</v>
      </c>
      <c r="L1347" s="51"/>
      <c r="M1347" s="51"/>
      <c r="N1347" s="51"/>
      <c r="O1347" s="51"/>
      <c r="P1347" s="51"/>
      <c r="Q1347" s="51"/>
      <c r="R1347" s="51"/>
      <c r="S1347" s="51"/>
      <c r="T1347" s="51"/>
      <c r="U1347" s="51"/>
      <c r="V1347" s="51"/>
      <c r="W1347" s="51"/>
      <c r="X1347" s="51"/>
      <c r="Y1347" s="51"/>
      <c r="Z1347" s="51"/>
      <c r="AA1347" s="51"/>
    </row>
    <row r="1348" spans="1:27" ht="35.5">
      <c r="A1348" s="53" t="s">
        <v>319</v>
      </c>
      <c r="B1348" s="53"/>
      <c r="C1348" s="51"/>
      <c r="D1348" s="51" t="s">
        <v>3269</v>
      </c>
      <c r="E1348" s="51"/>
      <c r="F1348" s="51"/>
      <c r="G1348" s="51"/>
      <c r="H1348" s="51"/>
      <c r="I1348" s="51"/>
      <c r="J1348" s="51"/>
      <c r="K1348" s="51" t="s">
        <v>3270</v>
      </c>
      <c r="L1348" s="51"/>
      <c r="M1348" s="51"/>
      <c r="N1348" s="51"/>
      <c r="O1348" s="51"/>
      <c r="P1348" s="51"/>
      <c r="Q1348" s="51"/>
      <c r="R1348" s="51"/>
      <c r="S1348" s="51"/>
      <c r="T1348" s="51"/>
      <c r="U1348" s="51"/>
      <c r="V1348" s="51"/>
      <c r="W1348" s="51"/>
      <c r="X1348" s="51"/>
      <c r="Y1348" s="51"/>
      <c r="Z1348" s="51"/>
      <c r="AA1348" s="51"/>
    </row>
    <row r="1349" spans="1:27" ht="35.5">
      <c r="A1349" s="53" t="s">
        <v>1341</v>
      </c>
      <c r="B1349" s="53"/>
      <c r="C1349" s="51"/>
      <c r="D1349" s="51" t="s">
        <v>3271</v>
      </c>
      <c r="E1349" s="51"/>
      <c r="F1349" s="51"/>
      <c r="G1349" s="51"/>
      <c r="H1349" s="51"/>
      <c r="I1349" s="51"/>
      <c r="J1349" s="51"/>
      <c r="K1349" s="51" t="s">
        <v>3272</v>
      </c>
      <c r="L1349" s="51"/>
      <c r="M1349" s="51"/>
      <c r="N1349" s="51"/>
      <c r="O1349" s="51"/>
      <c r="P1349" s="51"/>
      <c r="Q1349" s="51"/>
      <c r="R1349" s="51"/>
      <c r="S1349" s="51"/>
      <c r="T1349" s="51"/>
      <c r="U1349" s="51"/>
      <c r="V1349" s="51"/>
      <c r="W1349" s="51"/>
      <c r="X1349" s="51"/>
      <c r="Y1349" s="51"/>
      <c r="Z1349" s="51"/>
      <c r="AA1349" s="51"/>
    </row>
    <row r="1350" spans="1:27" ht="35.5">
      <c r="A1350" s="53" t="s">
        <v>3273</v>
      </c>
      <c r="B1350" s="53"/>
      <c r="C1350" s="51"/>
      <c r="D1350" s="51" t="s">
        <v>3274</v>
      </c>
      <c r="E1350" s="51"/>
      <c r="F1350" s="51"/>
      <c r="G1350" s="51"/>
      <c r="H1350" s="51"/>
      <c r="I1350" s="51"/>
      <c r="J1350" s="51"/>
      <c r="K1350" s="51" t="s">
        <v>3275</v>
      </c>
      <c r="L1350" s="51"/>
      <c r="M1350" s="51"/>
      <c r="N1350" s="51"/>
      <c r="O1350" s="51"/>
      <c r="P1350" s="51"/>
      <c r="Q1350" s="51"/>
      <c r="R1350" s="51"/>
      <c r="S1350" s="51"/>
      <c r="T1350" s="51"/>
      <c r="U1350" s="51"/>
      <c r="V1350" s="51"/>
      <c r="W1350" s="51"/>
      <c r="X1350" s="51"/>
      <c r="Y1350" s="51"/>
      <c r="Z1350" s="51"/>
      <c r="AA1350" s="51"/>
    </row>
    <row r="1351" spans="1:27" ht="35.5">
      <c r="A1351" s="53" t="s">
        <v>3276</v>
      </c>
      <c r="B1351" s="53"/>
      <c r="C1351" s="51"/>
      <c r="D1351" s="51" t="s">
        <v>3277</v>
      </c>
      <c r="E1351" s="51"/>
      <c r="F1351" s="51"/>
      <c r="G1351" s="51"/>
      <c r="H1351" s="51"/>
      <c r="I1351" s="51"/>
      <c r="J1351" s="51"/>
      <c r="K1351" s="51" t="s">
        <v>3278</v>
      </c>
      <c r="L1351" s="51"/>
      <c r="M1351" s="51"/>
      <c r="N1351" s="51"/>
      <c r="O1351" s="51"/>
      <c r="P1351" s="51"/>
      <c r="Q1351" s="51"/>
      <c r="R1351" s="51"/>
      <c r="S1351" s="51"/>
      <c r="T1351" s="51"/>
      <c r="U1351" s="51"/>
      <c r="V1351" s="51"/>
      <c r="W1351" s="51"/>
      <c r="X1351" s="51"/>
      <c r="Y1351" s="51"/>
      <c r="Z1351" s="51"/>
      <c r="AA1351" s="51"/>
    </row>
    <row r="1352" spans="1:27" ht="35.5">
      <c r="A1352" s="53" t="s">
        <v>413</v>
      </c>
      <c r="B1352" s="53"/>
      <c r="C1352" s="51"/>
      <c r="D1352" s="51" t="s">
        <v>3279</v>
      </c>
      <c r="E1352" s="51"/>
      <c r="F1352" s="51"/>
      <c r="G1352" s="51"/>
      <c r="H1352" s="51"/>
      <c r="I1352" s="51"/>
      <c r="J1352" s="51"/>
      <c r="K1352" s="51" t="s">
        <v>3280</v>
      </c>
      <c r="L1352" s="51"/>
      <c r="M1352" s="51"/>
      <c r="N1352" s="51"/>
      <c r="O1352" s="51"/>
      <c r="P1352" s="51"/>
      <c r="Q1352" s="51"/>
      <c r="R1352" s="51"/>
      <c r="S1352" s="51"/>
      <c r="T1352" s="51"/>
      <c r="U1352" s="51"/>
      <c r="V1352" s="51"/>
      <c r="W1352" s="51"/>
      <c r="X1352" s="51"/>
      <c r="Y1352" s="51"/>
      <c r="Z1352" s="51"/>
      <c r="AA1352" s="51"/>
    </row>
    <row r="1353" spans="1:27" ht="47">
      <c r="A1353" s="53" t="s">
        <v>365</v>
      </c>
      <c r="B1353" s="53"/>
      <c r="C1353" s="51"/>
      <c r="D1353" s="51" t="s">
        <v>3281</v>
      </c>
      <c r="E1353" s="51"/>
      <c r="F1353" s="51"/>
      <c r="G1353" s="51"/>
      <c r="H1353" s="51"/>
      <c r="I1353" s="51"/>
      <c r="J1353" s="51"/>
      <c r="K1353" s="51" t="s">
        <v>3282</v>
      </c>
      <c r="L1353" s="51"/>
      <c r="M1353" s="51"/>
      <c r="N1353" s="51"/>
      <c r="O1353" s="51"/>
      <c r="P1353" s="51"/>
      <c r="Q1353" s="51"/>
      <c r="R1353" s="51"/>
      <c r="S1353" s="51"/>
      <c r="T1353" s="51"/>
      <c r="U1353" s="51"/>
      <c r="V1353" s="51"/>
      <c r="W1353" s="51"/>
      <c r="X1353" s="51"/>
      <c r="Y1353" s="51"/>
      <c r="Z1353" s="51"/>
      <c r="AA1353" s="51"/>
    </row>
    <row r="1354" spans="1:27" ht="24">
      <c r="A1354" s="53" t="s">
        <v>413</v>
      </c>
      <c r="B1354" s="53"/>
      <c r="C1354" s="51"/>
      <c r="D1354" s="51" t="s">
        <v>3283</v>
      </c>
      <c r="E1354" s="51"/>
      <c r="F1354" s="51"/>
      <c r="G1354" s="51"/>
      <c r="H1354" s="51"/>
      <c r="I1354" s="51"/>
      <c r="J1354" s="51"/>
      <c r="K1354" s="51" t="s">
        <v>3284</v>
      </c>
      <c r="L1354" s="51"/>
      <c r="M1354" s="51"/>
      <c r="N1354" s="51"/>
      <c r="O1354" s="51"/>
      <c r="P1354" s="51"/>
      <c r="Q1354" s="51"/>
      <c r="R1354" s="51"/>
      <c r="S1354" s="51"/>
      <c r="T1354" s="51"/>
      <c r="U1354" s="51"/>
      <c r="V1354" s="51"/>
      <c r="W1354" s="51"/>
      <c r="X1354" s="51"/>
      <c r="Y1354" s="51"/>
      <c r="Z1354" s="51"/>
      <c r="AA1354" s="51"/>
    </row>
    <row r="1355" spans="1:27" ht="47">
      <c r="A1355" s="53" t="s">
        <v>167</v>
      </c>
      <c r="B1355" s="53"/>
      <c r="C1355" s="51"/>
      <c r="D1355" s="51" t="s">
        <v>3285</v>
      </c>
      <c r="E1355" s="51"/>
      <c r="F1355" s="51"/>
      <c r="G1355" s="51"/>
      <c r="H1355" s="51"/>
      <c r="I1355" s="51"/>
      <c r="J1355" s="51"/>
      <c r="K1355" s="51" t="s">
        <v>3286</v>
      </c>
      <c r="L1355" s="51"/>
      <c r="M1355" s="51"/>
      <c r="N1355" s="51"/>
      <c r="O1355" s="51"/>
      <c r="P1355" s="51"/>
      <c r="Q1355" s="51"/>
      <c r="R1355" s="51"/>
      <c r="S1355" s="51"/>
      <c r="T1355" s="51"/>
      <c r="U1355" s="51"/>
      <c r="V1355" s="51"/>
      <c r="W1355" s="51"/>
      <c r="X1355" s="51"/>
      <c r="Y1355" s="51"/>
      <c r="Z1355" s="51"/>
      <c r="AA1355" s="51"/>
    </row>
    <row r="1356" spans="1:27" ht="35.5">
      <c r="A1356" s="53" t="s">
        <v>1551</v>
      </c>
      <c r="B1356" s="53"/>
      <c r="C1356" s="51"/>
      <c r="D1356" s="51" t="s">
        <v>3287</v>
      </c>
      <c r="E1356" s="51"/>
      <c r="F1356" s="51"/>
      <c r="G1356" s="51"/>
      <c r="H1356" s="51"/>
      <c r="I1356" s="51"/>
      <c r="J1356" s="51"/>
      <c r="K1356" s="51" t="s">
        <v>3288</v>
      </c>
      <c r="L1356" s="51"/>
      <c r="M1356" s="51"/>
      <c r="N1356" s="51"/>
      <c r="O1356" s="51"/>
      <c r="P1356" s="51"/>
      <c r="Q1356" s="51"/>
      <c r="R1356" s="51"/>
      <c r="S1356" s="51"/>
      <c r="T1356" s="51"/>
      <c r="U1356" s="51"/>
      <c r="V1356" s="51"/>
      <c r="W1356" s="51"/>
      <c r="X1356" s="51"/>
      <c r="Y1356" s="51"/>
      <c r="Z1356" s="51"/>
      <c r="AA1356" s="51"/>
    </row>
    <row r="1357" spans="1:27" ht="24">
      <c r="A1357" s="53" t="s">
        <v>1420</v>
      </c>
      <c r="B1357" s="53"/>
      <c r="C1357" s="51"/>
      <c r="D1357" s="51" t="s">
        <v>3289</v>
      </c>
      <c r="E1357" s="51"/>
      <c r="F1357" s="51"/>
      <c r="G1357" s="51"/>
      <c r="H1357" s="51"/>
      <c r="I1357" s="51"/>
      <c r="J1357" s="51"/>
      <c r="K1357" s="51" t="s">
        <v>3290</v>
      </c>
      <c r="L1357" s="51"/>
      <c r="M1357" s="51"/>
      <c r="N1357" s="51"/>
      <c r="O1357" s="51"/>
      <c r="P1357" s="51"/>
      <c r="Q1357" s="51"/>
      <c r="R1357" s="51"/>
      <c r="S1357" s="51"/>
      <c r="T1357" s="51"/>
      <c r="U1357" s="51"/>
      <c r="V1357" s="51"/>
      <c r="W1357" s="51"/>
      <c r="X1357" s="51"/>
      <c r="Y1357" s="51"/>
      <c r="Z1357" s="51"/>
      <c r="AA1357" s="51"/>
    </row>
    <row r="1358" spans="1:27" ht="24">
      <c r="A1358" s="53" t="s">
        <v>2173</v>
      </c>
      <c r="B1358" s="53"/>
      <c r="C1358" s="51"/>
      <c r="D1358" s="51" t="s">
        <v>3291</v>
      </c>
      <c r="E1358" s="51"/>
      <c r="F1358" s="51"/>
      <c r="G1358" s="51"/>
      <c r="H1358" s="51"/>
      <c r="I1358" s="51"/>
      <c r="J1358" s="51"/>
      <c r="K1358" s="51" t="s">
        <v>3292</v>
      </c>
      <c r="L1358" s="51"/>
      <c r="M1358" s="51"/>
      <c r="N1358" s="51"/>
      <c r="O1358" s="51"/>
      <c r="P1358" s="51"/>
      <c r="Q1358" s="51"/>
      <c r="R1358" s="51"/>
      <c r="S1358" s="51"/>
      <c r="T1358" s="51"/>
      <c r="U1358" s="51"/>
      <c r="V1358" s="51"/>
      <c r="W1358" s="51"/>
      <c r="X1358" s="51"/>
      <c r="Y1358" s="51"/>
      <c r="Z1358" s="51"/>
      <c r="AA1358" s="51"/>
    </row>
    <row r="1359" spans="1:27" ht="24">
      <c r="A1359" s="53" t="s">
        <v>1637</v>
      </c>
      <c r="B1359" s="53"/>
      <c r="C1359" s="51"/>
      <c r="D1359" s="51" t="s">
        <v>3293</v>
      </c>
      <c r="E1359" s="51"/>
      <c r="F1359" s="51"/>
      <c r="G1359" s="51"/>
      <c r="H1359" s="51"/>
      <c r="I1359" s="51"/>
      <c r="J1359" s="51"/>
      <c r="K1359" s="51" t="s">
        <v>3294</v>
      </c>
      <c r="L1359" s="51"/>
      <c r="M1359" s="51"/>
      <c r="N1359" s="51"/>
      <c r="O1359" s="51"/>
      <c r="P1359" s="51"/>
      <c r="Q1359" s="51"/>
      <c r="R1359" s="51"/>
      <c r="S1359" s="51"/>
      <c r="T1359" s="51"/>
      <c r="U1359" s="51"/>
      <c r="V1359" s="51"/>
      <c r="W1359" s="51"/>
      <c r="X1359" s="51"/>
      <c r="Y1359" s="51"/>
      <c r="Z1359" s="51"/>
      <c r="AA1359" s="51"/>
    </row>
    <row r="1360" spans="1:27" ht="24">
      <c r="A1360" s="53" t="s">
        <v>1042</v>
      </c>
      <c r="B1360" s="53"/>
      <c r="C1360" s="51"/>
      <c r="D1360" s="51" t="s">
        <v>3295</v>
      </c>
      <c r="E1360" s="51"/>
      <c r="F1360" s="51"/>
      <c r="G1360" s="51"/>
      <c r="H1360" s="51"/>
      <c r="I1360" s="51"/>
      <c r="J1360" s="51"/>
      <c r="K1360" s="51" t="s">
        <v>3296</v>
      </c>
      <c r="L1360" s="51"/>
      <c r="M1360" s="51"/>
      <c r="N1360" s="51"/>
      <c r="O1360" s="51"/>
      <c r="P1360" s="51"/>
      <c r="Q1360" s="51"/>
      <c r="R1360" s="51"/>
      <c r="S1360" s="51"/>
      <c r="T1360" s="51"/>
      <c r="U1360" s="51"/>
      <c r="V1360" s="51"/>
      <c r="W1360" s="51"/>
      <c r="X1360" s="51"/>
      <c r="Y1360" s="51"/>
      <c r="Z1360" s="51"/>
      <c r="AA1360" s="51"/>
    </row>
    <row r="1361" spans="1:27" ht="35.5">
      <c r="A1361" s="53" t="s">
        <v>1042</v>
      </c>
      <c r="B1361" s="53"/>
      <c r="C1361" s="51"/>
      <c r="D1361" s="51" t="s">
        <v>3297</v>
      </c>
      <c r="E1361" s="51"/>
      <c r="F1361" s="51"/>
      <c r="G1361" s="51"/>
      <c r="H1361" s="51"/>
      <c r="I1361" s="51"/>
      <c r="J1361" s="51"/>
      <c r="K1361" s="51" t="s">
        <v>3298</v>
      </c>
      <c r="L1361" s="51"/>
      <c r="M1361" s="51"/>
      <c r="N1361" s="51"/>
      <c r="O1361" s="51"/>
      <c r="P1361" s="51"/>
      <c r="Q1361" s="51"/>
      <c r="R1361" s="51"/>
      <c r="S1361" s="51"/>
      <c r="T1361" s="51"/>
      <c r="U1361" s="51"/>
      <c r="V1361" s="51"/>
      <c r="W1361" s="51"/>
      <c r="X1361" s="51"/>
      <c r="Y1361" s="51"/>
      <c r="Z1361" s="51"/>
      <c r="AA1361" s="51"/>
    </row>
    <row r="1362" spans="1:27" ht="35.5">
      <c r="A1362" s="53" t="s">
        <v>1042</v>
      </c>
      <c r="B1362" s="53"/>
      <c r="C1362" s="51"/>
      <c r="D1362" s="51" t="s">
        <v>3299</v>
      </c>
      <c r="E1362" s="51"/>
      <c r="F1362" s="51"/>
      <c r="G1362" s="51"/>
      <c r="H1362" s="51"/>
      <c r="I1362" s="51"/>
      <c r="J1362" s="51"/>
      <c r="K1362" s="51" t="s">
        <v>3300</v>
      </c>
      <c r="L1362" s="51"/>
      <c r="M1362" s="51"/>
      <c r="N1362" s="51"/>
      <c r="O1362" s="51"/>
      <c r="P1362" s="51"/>
      <c r="Q1362" s="51"/>
      <c r="R1362" s="51"/>
      <c r="S1362" s="51"/>
      <c r="T1362" s="51"/>
      <c r="U1362" s="51"/>
      <c r="V1362" s="51"/>
      <c r="W1362" s="51"/>
      <c r="X1362" s="51"/>
      <c r="Y1362" s="51"/>
      <c r="Z1362" s="51"/>
      <c r="AA1362" s="51"/>
    </row>
    <row r="1363" spans="1:27" ht="24">
      <c r="A1363" s="53" t="s">
        <v>2471</v>
      </c>
      <c r="B1363" s="53"/>
      <c r="C1363" s="51"/>
      <c r="D1363" s="51" t="s">
        <v>3301</v>
      </c>
      <c r="E1363" s="51"/>
      <c r="F1363" s="51"/>
      <c r="G1363" s="51"/>
      <c r="H1363" s="51"/>
      <c r="I1363" s="51"/>
      <c r="J1363" s="51"/>
      <c r="K1363" s="51" t="s">
        <v>3302</v>
      </c>
      <c r="L1363" s="51"/>
      <c r="M1363" s="51"/>
      <c r="N1363" s="51"/>
      <c r="O1363" s="51"/>
      <c r="P1363" s="51"/>
      <c r="Q1363" s="51"/>
      <c r="R1363" s="51"/>
      <c r="S1363" s="51"/>
      <c r="T1363" s="51"/>
      <c r="U1363" s="51"/>
      <c r="V1363" s="51"/>
      <c r="W1363" s="51"/>
      <c r="X1363" s="51"/>
      <c r="Y1363" s="51"/>
      <c r="Z1363" s="51"/>
      <c r="AA1363" s="51"/>
    </row>
    <row r="1364" spans="1:27" ht="24">
      <c r="A1364" s="53" t="s">
        <v>2471</v>
      </c>
      <c r="B1364" s="53"/>
      <c r="C1364" s="51"/>
      <c r="D1364" s="51" t="s">
        <v>3303</v>
      </c>
      <c r="E1364" s="51"/>
      <c r="F1364" s="51"/>
      <c r="G1364" s="51"/>
      <c r="H1364" s="51"/>
      <c r="I1364" s="51"/>
      <c r="J1364" s="51"/>
      <c r="K1364" s="51" t="s">
        <v>3304</v>
      </c>
      <c r="L1364" s="51"/>
      <c r="M1364" s="51"/>
      <c r="N1364" s="51"/>
      <c r="O1364" s="51"/>
      <c r="P1364" s="51"/>
      <c r="Q1364" s="51"/>
      <c r="R1364" s="51"/>
      <c r="S1364" s="51"/>
      <c r="T1364" s="51"/>
      <c r="U1364" s="51"/>
      <c r="V1364" s="51"/>
      <c r="W1364" s="51"/>
      <c r="X1364" s="51"/>
      <c r="Y1364" s="51"/>
      <c r="Z1364" s="51"/>
      <c r="AA1364" s="51"/>
    </row>
    <row r="1365" spans="1:27" ht="35.5">
      <c r="A1365" s="53" t="s">
        <v>484</v>
      </c>
      <c r="B1365" s="53"/>
      <c r="C1365" s="51"/>
      <c r="D1365" s="51" t="s">
        <v>3305</v>
      </c>
      <c r="E1365" s="51"/>
      <c r="F1365" s="51"/>
      <c r="G1365" s="51"/>
      <c r="H1365" s="51"/>
      <c r="I1365" s="51"/>
      <c r="J1365" s="51"/>
      <c r="K1365" s="51" t="s">
        <v>3306</v>
      </c>
      <c r="L1365" s="51"/>
      <c r="M1365" s="51"/>
      <c r="N1365" s="51"/>
      <c r="O1365" s="51"/>
      <c r="P1365" s="51"/>
      <c r="Q1365" s="51"/>
      <c r="R1365" s="51"/>
      <c r="S1365" s="51"/>
      <c r="T1365" s="51"/>
      <c r="U1365" s="51"/>
      <c r="V1365" s="51"/>
      <c r="W1365" s="51"/>
      <c r="X1365" s="51"/>
      <c r="Y1365" s="51"/>
      <c r="Z1365" s="51"/>
      <c r="AA1365" s="51"/>
    </row>
    <row r="1366" spans="1:27" ht="35.5">
      <c r="A1366" s="53" t="s">
        <v>2471</v>
      </c>
      <c r="B1366" s="53"/>
      <c r="C1366" s="51"/>
      <c r="D1366" s="51" t="s">
        <v>3307</v>
      </c>
      <c r="E1366" s="51"/>
      <c r="F1366" s="51"/>
      <c r="G1366" s="51"/>
      <c r="H1366" s="51"/>
      <c r="I1366" s="51"/>
      <c r="J1366" s="51"/>
      <c r="K1366" s="51" t="s">
        <v>3308</v>
      </c>
      <c r="L1366" s="51"/>
      <c r="M1366" s="51"/>
      <c r="N1366" s="51"/>
      <c r="O1366" s="51"/>
      <c r="P1366" s="51"/>
      <c r="Q1366" s="51"/>
      <c r="R1366" s="51"/>
      <c r="S1366" s="51"/>
      <c r="T1366" s="51"/>
      <c r="U1366" s="51"/>
      <c r="V1366" s="51"/>
      <c r="W1366" s="51"/>
      <c r="X1366" s="51"/>
      <c r="Y1366" s="51"/>
      <c r="Z1366" s="51"/>
      <c r="AA1366" s="51"/>
    </row>
    <row r="1367" spans="1:27" ht="24">
      <c r="A1367" s="53" t="s">
        <v>2471</v>
      </c>
      <c r="B1367" s="53"/>
      <c r="C1367" s="51"/>
      <c r="D1367" s="51" t="s">
        <v>3309</v>
      </c>
      <c r="E1367" s="51"/>
      <c r="F1367" s="51"/>
      <c r="G1367" s="51"/>
      <c r="H1367" s="51"/>
      <c r="I1367" s="51"/>
      <c r="J1367" s="51"/>
      <c r="K1367" s="51" t="s">
        <v>3310</v>
      </c>
      <c r="L1367" s="51"/>
      <c r="M1367" s="51"/>
      <c r="N1367" s="51"/>
      <c r="O1367" s="51"/>
      <c r="P1367" s="51"/>
      <c r="Q1367" s="51"/>
      <c r="R1367" s="51"/>
      <c r="S1367" s="51"/>
      <c r="T1367" s="51"/>
      <c r="U1367" s="51"/>
      <c r="V1367" s="51"/>
      <c r="W1367" s="51"/>
      <c r="X1367" s="51"/>
      <c r="Y1367" s="51"/>
      <c r="Z1367" s="51"/>
      <c r="AA1367" s="51"/>
    </row>
    <row r="1368" spans="1:27" ht="35.5">
      <c r="A1368" s="53" t="s">
        <v>2471</v>
      </c>
      <c r="B1368" s="53"/>
      <c r="C1368" s="51"/>
      <c r="D1368" s="51" t="s">
        <v>3311</v>
      </c>
      <c r="E1368" s="51"/>
      <c r="F1368" s="51"/>
      <c r="G1368" s="51"/>
      <c r="H1368" s="51"/>
      <c r="I1368" s="51"/>
      <c r="J1368" s="51"/>
      <c r="K1368" s="51" t="s">
        <v>3312</v>
      </c>
      <c r="L1368" s="51"/>
      <c r="M1368" s="51"/>
      <c r="N1368" s="51"/>
      <c r="O1368" s="51"/>
      <c r="P1368" s="51"/>
      <c r="Q1368" s="51"/>
      <c r="R1368" s="51"/>
      <c r="S1368" s="51"/>
      <c r="T1368" s="51"/>
      <c r="U1368" s="51"/>
      <c r="V1368" s="51"/>
      <c r="W1368" s="51"/>
      <c r="X1368" s="51"/>
      <c r="Y1368" s="51"/>
      <c r="Z1368" s="51"/>
      <c r="AA1368" s="51"/>
    </row>
    <row r="1369" spans="1:27" ht="24">
      <c r="A1369" s="53" t="s">
        <v>1042</v>
      </c>
      <c r="B1369" s="53"/>
      <c r="C1369" s="51"/>
      <c r="D1369" s="51" t="s">
        <v>3313</v>
      </c>
      <c r="E1369" s="51"/>
      <c r="F1369" s="51"/>
      <c r="G1369" s="51"/>
      <c r="H1369" s="51"/>
      <c r="I1369" s="51"/>
      <c r="J1369" s="51"/>
      <c r="K1369" s="51" t="s">
        <v>3314</v>
      </c>
      <c r="L1369" s="51"/>
      <c r="M1369" s="51"/>
      <c r="N1369" s="51"/>
      <c r="O1369" s="51"/>
      <c r="P1369" s="51"/>
      <c r="Q1369" s="51"/>
      <c r="R1369" s="51"/>
      <c r="S1369" s="51"/>
      <c r="T1369" s="51"/>
      <c r="U1369" s="51"/>
      <c r="V1369" s="51"/>
      <c r="W1369" s="51"/>
      <c r="X1369" s="51"/>
      <c r="Y1369" s="51"/>
      <c r="Z1369" s="51"/>
      <c r="AA1369" s="51"/>
    </row>
    <row r="1370" spans="1:27" ht="24">
      <c r="A1370" s="53" t="s">
        <v>2471</v>
      </c>
      <c r="B1370" s="53"/>
      <c r="C1370" s="51"/>
      <c r="D1370" s="51" t="s">
        <v>3315</v>
      </c>
      <c r="E1370" s="51"/>
      <c r="F1370" s="51"/>
      <c r="G1370" s="51"/>
      <c r="H1370" s="51"/>
      <c r="I1370" s="51"/>
      <c r="J1370" s="51"/>
      <c r="K1370" s="51" t="s">
        <v>3316</v>
      </c>
      <c r="L1370" s="51"/>
      <c r="M1370" s="51"/>
      <c r="N1370" s="51"/>
      <c r="O1370" s="51"/>
      <c r="P1370" s="51"/>
      <c r="Q1370" s="51"/>
      <c r="R1370" s="51"/>
      <c r="S1370" s="51"/>
      <c r="T1370" s="51"/>
      <c r="U1370" s="51"/>
      <c r="V1370" s="51"/>
      <c r="W1370" s="51"/>
      <c r="X1370" s="51"/>
      <c r="Y1370" s="51"/>
      <c r="Z1370" s="51"/>
      <c r="AA1370" s="51"/>
    </row>
    <row r="1371" spans="1:27" ht="24">
      <c r="A1371" s="53" t="s">
        <v>1637</v>
      </c>
      <c r="B1371" s="53"/>
      <c r="C1371" s="51"/>
      <c r="D1371" s="51" t="s">
        <v>3317</v>
      </c>
      <c r="E1371" s="51"/>
      <c r="F1371" s="51"/>
      <c r="G1371" s="51"/>
      <c r="H1371" s="51"/>
      <c r="I1371" s="51"/>
      <c r="J1371" s="51"/>
      <c r="K1371" s="51" t="s">
        <v>3318</v>
      </c>
      <c r="L1371" s="51"/>
      <c r="M1371" s="51"/>
      <c r="N1371" s="51"/>
      <c r="O1371" s="51"/>
      <c r="P1371" s="51"/>
      <c r="Q1371" s="51"/>
      <c r="R1371" s="51"/>
      <c r="S1371" s="51"/>
      <c r="T1371" s="51"/>
      <c r="U1371" s="51"/>
      <c r="V1371" s="51"/>
      <c r="W1371" s="51"/>
      <c r="X1371" s="51"/>
      <c r="Y1371" s="51"/>
      <c r="Z1371" s="51"/>
      <c r="AA1371" s="51"/>
    </row>
    <row r="1372" spans="1:27" ht="24">
      <c r="A1372" s="53" t="s">
        <v>1309</v>
      </c>
      <c r="B1372" s="53"/>
      <c r="C1372" s="51"/>
      <c r="D1372" s="51" t="s">
        <v>3319</v>
      </c>
      <c r="E1372" s="51"/>
      <c r="F1372" s="51"/>
      <c r="G1372" s="51"/>
      <c r="H1372" s="51"/>
      <c r="I1372" s="51"/>
      <c r="J1372" s="51"/>
      <c r="K1372" s="51" t="s">
        <v>3320</v>
      </c>
      <c r="L1372" s="51"/>
      <c r="M1372" s="51"/>
      <c r="N1372" s="51"/>
      <c r="O1372" s="51"/>
      <c r="P1372" s="51"/>
      <c r="Q1372" s="51"/>
      <c r="R1372" s="51"/>
      <c r="S1372" s="51"/>
      <c r="T1372" s="51"/>
      <c r="U1372" s="51"/>
      <c r="V1372" s="51"/>
      <c r="W1372" s="51"/>
      <c r="X1372" s="51"/>
      <c r="Y1372" s="51"/>
      <c r="Z1372" s="51"/>
      <c r="AA1372" s="51"/>
    </row>
    <row r="1373" spans="1:27" ht="104.5">
      <c r="A1373" s="53" t="s">
        <v>1323</v>
      </c>
      <c r="B1373" s="53"/>
      <c r="C1373" s="51"/>
      <c r="D1373" s="51" t="s">
        <v>3321</v>
      </c>
      <c r="E1373" s="51"/>
      <c r="F1373" s="51"/>
      <c r="G1373" s="51"/>
      <c r="H1373" s="51"/>
      <c r="I1373" s="51"/>
      <c r="J1373" s="51"/>
      <c r="K1373" s="51" t="s">
        <v>3322</v>
      </c>
      <c r="L1373" s="51"/>
      <c r="M1373" s="51"/>
      <c r="N1373" s="51"/>
      <c r="O1373" s="51"/>
      <c r="P1373" s="51"/>
      <c r="Q1373" s="51"/>
      <c r="R1373" s="51"/>
      <c r="S1373" s="51"/>
      <c r="T1373" s="51"/>
      <c r="U1373" s="51"/>
      <c r="V1373" s="51"/>
      <c r="W1373" s="51"/>
      <c r="X1373" s="51"/>
      <c r="Y1373" s="51"/>
      <c r="Z1373" s="51"/>
      <c r="AA1373" s="51"/>
    </row>
    <row r="1374" spans="1:27" ht="35.5">
      <c r="A1374" s="53" t="s">
        <v>413</v>
      </c>
      <c r="B1374" s="53"/>
      <c r="C1374" s="51"/>
      <c r="D1374" s="51" t="s">
        <v>3323</v>
      </c>
      <c r="E1374" s="51"/>
      <c r="F1374" s="51"/>
      <c r="G1374" s="51"/>
      <c r="H1374" s="51"/>
      <c r="I1374" s="51"/>
      <c r="J1374" s="51"/>
      <c r="K1374" s="51" t="s">
        <v>3324</v>
      </c>
      <c r="L1374" s="51"/>
      <c r="M1374" s="51"/>
      <c r="N1374" s="51"/>
      <c r="O1374" s="51"/>
      <c r="P1374" s="51"/>
      <c r="Q1374" s="51"/>
      <c r="R1374" s="51"/>
      <c r="S1374" s="51"/>
      <c r="T1374" s="51"/>
      <c r="U1374" s="51"/>
      <c r="V1374" s="51"/>
      <c r="W1374" s="51"/>
      <c r="X1374" s="51"/>
      <c r="Y1374" s="51"/>
      <c r="Z1374" s="51"/>
      <c r="AA1374" s="51"/>
    </row>
    <row r="1375" spans="1:27" ht="35.5">
      <c r="A1375" s="53" t="s">
        <v>235</v>
      </c>
      <c r="B1375" s="53"/>
      <c r="C1375" s="51"/>
      <c r="D1375" s="51" t="s">
        <v>3325</v>
      </c>
      <c r="E1375" s="51"/>
      <c r="F1375" s="51"/>
      <c r="G1375" s="51"/>
      <c r="H1375" s="51"/>
      <c r="I1375" s="51"/>
      <c r="J1375" s="51"/>
      <c r="K1375" s="51" t="s">
        <v>3326</v>
      </c>
      <c r="L1375" s="51"/>
      <c r="M1375" s="51"/>
      <c r="N1375" s="51"/>
      <c r="O1375" s="51"/>
      <c r="P1375" s="51"/>
      <c r="Q1375" s="51"/>
      <c r="R1375" s="51"/>
      <c r="S1375" s="51"/>
      <c r="T1375" s="51"/>
      <c r="U1375" s="51"/>
      <c r="V1375" s="51"/>
      <c r="W1375" s="51"/>
      <c r="X1375" s="51"/>
      <c r="Y1375" s="51"/>
      <c r="Z1375" s="51"/>
      <c r="AA1375" s="51"/>
    </row>
    <row r="1376" spans="1:27" ht="35.5">
      <c r="A1376" s="53" t="s">
        <v>1544</v>
      </c>
      <c r="B1376" s="53"/>
      <c r="C1376" s="51"/>
      <c r="D1376" s="51" t="s">
        <v>3327</v>
      </c>
      <c r="E1376" s="51"/>
      <c r="F1376" s="51"/>
      <c r="G1376" s="51"/>
      <c r="H1376" s="51"/>
      <c r="I1376" s="51"/>
      <c r="J1376" s="51"/>
      <c r="K1376" s="51" t="s">
        <v>3328</v>
      </c>
      <c r="L1376" s="51"/>
      <c r="M1376" s="51"/>
      <c r="N1376" s="51"/>
      <c r="O1376" s="51"/>
      <c r="P1376" s="51"/>
      <c r="Q1376" s="51"/>
      <c r="R1376" s="51"/>
      <c r="S1376" s="51"/>
      <c r="T1376" s="51"/>
      <c r="U1376" s="51"/>
      <c r="V1376" s="51"/>
      <c r="W1376" s="51"/>
      <c r="X1376" s="51"/>
      <c r="Y1376" s="51"/>
      <c r="Z1376" s="51"/>
      <c r="AA1376" s="51"/>
    </row>
    <row r="1377" spans="1:27" ht="24">
      <c r="A1377" s="53" t="s">
        <v>757</v>
      </c>
      <c r="B1377" s="53"/>
      <c r="C1377" s="51"/>
      <c r="D1377" s="51" t="s">
        <v>3329</v>
      </c>
      <c r="E1377" s="51"/>
      <c r="F1377" s="51"/>
      <c r="G1377" s="51"/>
      <c r="H1377" s="51"/>
      <c r="I1377" s="51"/>
      <c r="J1377" s="51"/>
      <c r="K1377" s="51" t="s">
        <v>3330</v>
      </c>
      <c r="L1377" s="51"/>
      <c r="M1377" s="51"/>
      <c r="N1377" s="51"/>
      <c r="O1377" s="51"/>
      <c r="P1377" s="51"/>
      <c r="Q1377" s="51"/>
      <c r="R1377" s="51"/>
      <c r="S1377" s="51"/>
      <c r="T1377" s="51"/>
      <c r="U1377" s="51"/>
      <c r="V1377" s="51"/>
      <c r="W1377" s="51"/>
      <c r="X1377" s="51"/>
      <c r="Y1377" s="51"/>
      <c r="Z1377" s="51"/>
      <c r="AA1377" s="51"/>
    </row>
    <row r="1378" spans="1:27" ht="35.5">
      <c r="A1378" s="53" t="s">
        <v>1092</v>
      </c>
      <c r="B1378" s="53"/>
      <c r="C1378" s="51"/>
      <c r="D1378" s="51" t="s">
        <v>3331</v>
      </c>
      <c r="E1378" s="51"/>
      <c r="F1378" s="51"/>
      <c r="G1378" s="51"/>
      <c r="H1378" s="51"/>
      <c r="I1378" s="51"/>
      <c r="J1378" s="51"/>
      <c r="K1378" s="51" t="s">
        <v>3332</v>
      </c>
      <c r="L1378" s="51"/>
      <c r="M1378" s="51"/>
      <c r="N1378" s="51"/>
      <c r="O1378" s="51"/>
      <c r="P1378" s="51"/>
      <c r="Q1378" s="51"/>
      <c r="R1378" s="51"/>
      <c r="S1378" s="51"/>
      <c r="T1378" s="51"/>
      <c r="U1378" s="51"/>
      <c r="V1378" s="51"/>
      <c r="W1378" s="51"/>
      <c r="X1378" s="51"/>
      <c r="Y1378" s="51"/>
      <c r="Z1378" s="51"/>
      <c r="AA1378" s="51"/>
    </row>
    <row r="1379" spans="1:27" ht="35.5">
      <c r="A1379" s="53" t="s">
        <v>783</v>
      </c>
      <c r="B1379" s="53"/>
      <c r="C1379" s="51"/>
      <c r="D1379" s="51" t="s">
        <v>3333</v>
      </c>
      <c r="E1379" s="51"/>
      <c r="F1379" s="51"/>
      <c r="G1379" s="51"/>
      <c r="H1379" s="51"/>
      <c r="I1379" s="51"/>
      <c r="J1379" s="51"/>
      <c r="K1379" s="51" t="s">
        <v>3334</v>
      </c>
      <c r="L1379" s="51"/>
      <c r="M1379" s="51"/>
      <c r="N1379" s="51"/>
      <c r="O1379" s="51"/>
      <c r="P1379" s="51"/>
      <c r="Q1379" s="51"/>
      <c r="R1379" s="51"/>
      <c r="S1379" s="51"/>
      <c r="T1379" s="51"/>
      <c r="U1379" s="51"/>
      <c r="V1379" s="51"/>
      <c r="W1379" s="51"/>
      <c r="X1379" s="51"/>
      <c r="Y1379" s="51"/>
      <c r="Z1379" s="51"/>
      <c r="AA1379" s="51"/>
    </row>
    <row r="1380" spans="1:27" ht="35.5">
      <c r="A1380" s="53" t="s">
        <v>235</v>
      </c>
      <c r="B1380" s="53"/>
      <c r="C1380" s="51"/>
      <c r="D1380" s="51" t="s">
        <v>3335</v>
      </c>
      <c r="E1380" s="51"/>
      <c r="F1380" s="51"/>
      <c r="G1380" s="51"/>
      <c r="H1380" s="51"/>
      <c r="I1380" s="51"/>
      <c r="J1380" s="51"/>
      <c r="K1380" s="51" t="s">
        <v>3336</v>
      </c>
      <c r="L1380" s="51"/>
      <c r="M1380" s="51"/>
      <c r="N1380" s="51"/>
      <c r="O1380" s="51"/>
      <c r="P1380" s="51"/>
      <c r="Q1380" s="51"/>
      <c r="R1380" s="51"/>
      <c r="S1380" s="51"/>
      <c r="T1380" s="51"/>
      <c r="U1380" s="51"/>
      <c r="V1380" s="51"/>
      <c r="W1380" s="51"/>
      <c r="X1380" s="51"/>
      <c r="Y1380" s="51"/>
      <c r="Z1380" s="51"/>
      <c r="AA1380" s="51"/>
    </row>
    <row r="1381" spans="1:27" ht="24">
      <c r="A1381" s="53" t="s">
        <v>3337</v>
      </c>
      <c r="B1381" s="53"/>
      <c r="C1381" s="51"/>
      <c r="D1381" s="51" t="s">
        <v>3338</v>
      </c>
      <c r="E1381" s="51"/>
      <c r="F1381" s="51"/>
      <c r="G1381" s="51"/>
      <c r="H1381" s="51"/>
      <c r="I1381" s="51"/>
      <c r="J1381" s="51"/>
      <c r="K1381" s="51" t="s">
        <v>3339</v>
      </c>
      <c r="L1381" s="51"/>
      <c r="M1381" s="51"/>
      <c r="N1381" s="51"/>
      <c r="O1381" s="51"/>
      <c r="P1381" s="51"/>
      <c r="Q1381" s="51"/>
      <c r="R1381" s="51"/>
      <c r="S1381" s="51"/>
      <c r="T1381" s="51"/>
      <c r="U1381" s="51"/>
      <c r="V1381" s="51"/>
      <c r="W1381" s="51"/>
      <c r="X1381" s="51"/>
      <c r="Y1381" s="51"/>
      <c r="Z1381" s="51"/>
      <c r="AA1381" s="51"/>
    </row>
    <row r="1382" spans="1:27" ht="35.5">
      <c r="A1382" s="53" t="s">
        <v>783</v>
      </c>
      <c r="B1382" s="53"/>
      <c r="C1382" s="51"/>
      <c r="D1382" s="51" t="s">
        <v>3340</v>
      </c>
      <c r="E1382" s="51"/>
      <c r="F1382" s="51"/>
      <c r="G1382" s="51"/>
      <c r="H1382" s="51"/>
      <c r="I1382" s="51"/>
      <c r="J1382" s="51"/>
      <c r="K1382" s="51" t="s">
        <v>3341</v>
      </c>
      <c r="L1382" s="51"/>
      <c r="M1382" s="51"/>
      <c r="N1382" s="51"/>
      <c r="O1382" s="51"/>
      <c r="P1382" s="51"/>
      <c r="Q1382" s="51"/>
      <c r="R1382" s="51"/>
      <c r="S1382" s="51"/>
      <c r="T1382" s="51"/>
      <c r="U1382" s="51"/>
      <c r="V1382" s="51"/>
      <c r="W1382" s="51"/>
      <c r="X1382" s="51"/>
      <c r="Y1382" s="51"/>
      <c r="Z1382" s="51"/>
      <c r="AA1382" s="51"/>
    </row>
    <row r="1383" spans="1:27" ht="24">
      <c r="A1383" s="53" t="s">
        <v>105</v>
      </c>
      <c r="B1383" s="53"/>
      <c r="C1383" s="51"/>
      <c r="D1383" s="51" t="s">
        <v>3342</v>
      </c>
      <c r="E1383" s="51"/>
      <c r="F1383" s="51"/>
      <c r="G1383" s="51"/>
      <c r="H1383" s="51"/>
      <c r="I1383" s="51"/>
      <c r="J1383" s="51"/>
      <c r="K1383" s="51" t="s">
        <v>3343</v>
      </c>
      <c r="L1383" s="51"/>
      <c r="M1383" s="51"/>
      <c r="N1383" s="51"/>
      <c r="O1383" s="51"/>
      <c r="P1383" s="51"/>
      <c r="Q1383" s="51"/>
      <c r="R1383" s="51"/>
      <c r="S1383" s="51"/>
      <c r="T1383" s="51"/>
      <c r="U1383" s="51"/>
      <c r="V1383" s="51"/>
      <c r="W1383" s="51"/>
      <c r="X1383" s="51"/>
      <c r="Y1383" s="51"/>
      <c r="Z1383" s="51"/>
      <c r="AA1383" s="51"/>
    </row>
    <row r="1384" spans="1:27" ht="47">
      <c r="A1384" s="53" t="s">
        <v>180</v>
      </c>
      <c r="B1384" s="53"/>
      <c r="C1384" s="51"/>
      <c r="D1384" s="51" t="s">
        <v>3344</v>
      </c>
      <c r="E1384" s="51"/>
      <c r="F1384" s="51"/>
      <c r="G1384" s="51"/>
      <c r="H1384" s="51"/>
      <c r="I1384" s="51"/>
      <c r="J1384" s="51"/>
      <c r="K1384" s="51" t="s">
        <v>3345</v>
      </c>
      <c r="L1384" s="51"/>
      <c r="M1384" s="51"/>
      <c r="N1384" s="51"/>
      <c r="O1384" s="51"/>
      <c r="P1384" s="51"/>
      <c r="Q1384" s="51"/>
      <c r="R1384" s="51"/>
      <c r="S1384" s="51"/>
      <c r="T1384" s="51"/>
      <c r="U1384" s="51"/>
      <c r="V1384" s="51"/>
      <c r="W1384" s="51"/>
      <c r="X1384" s="51"/>
      <c r="Y1384" s="51"/>
      <c r="Z1384" s="51"/>
      <c r="AA1384" s="51"/>
    </row>
    <row r="1385" spans="1:27" ht="47">
      <c r="A1385" s="53" t="s">
        <v>3082</v>
      </c>
      <c r="B1385" s="53"/>
      <c r="C1385" s="51"/>
      <c r="D1385" s="51" t="s">
        <v>3346</v>
      </c>
      <c r="E1385" s="51"/>
      <c r="F1385" s="51"/>
      <c r="G1385" s="51"/>
      <c r="H1385" s="51"/>
      <c r="I1385" s="51"/>
      <c r="J1385" s="51"/>
      <c r="K1385" s="51" t="s">
        <v>3347</v>
      </c>
      <c r="L1385" s="51"/>
      <c r="M1385" s="51"/>
      <c r="N1385" s="51"/>
      <c r="O1385" s="51"/>
      <c r="P1385" s="51"/>
      <c r="Q1385" s="51"/>
      <c r="R1385" s="51"/>
      <c r="S1385" s="51"/>
      <c r="T1385" s="51"/>
      <c r="U1385" s="51"/>
      <c r="V1385" s="51"/>
      <c r="W1385" s="51"/>
      <c r="X1385" s="51"/>
      <c r="Y1385" s="51"/>
      <c r="Z1385" s="51"/>
      <c r="AA1385" s="51"/>
    </row>
    <row r="1386" spans="1:27" ht="24">
      <c r="A1386" s="53" t="s">
        <v>986</v>
      </c>
      <c r="B1386" s="53"/>
      <c r="C1386" s="51"/>
      <c r="D1386" s="51" t="s">
        <v>3348</v>
      </c>
      <c r="E1386" s="51"/>
      <c r="F1386" s="51"/>
      <c r="G1386" s="51"/>
      <c r="H1386" s="51"/>
      <c r="I1386" s="51"/>
      <c r="J1386" s="51"/>
      <c r="K1386" s="51" t="s">
        <v>3349</v>
      </c>
      <c r="L1386" s="51"/>
      <c r="M1386" s="51"/>
      <c r="N1386" s="51"/>
      <c r="O1386" s="51"/>
      <c r="P1386" s="51"/>
      <c r="Q1386" s="51"/>
      <c r="R1386" s="51"/>
      <c r="S1386" s="51"/>
      <c r="T1386" s="51"/>
      <c r="U1386" s="51"/>
      <c r="V1386" s="51"/>
      <c r="W1386" s="51"/>
      <c r="X1386" s="51"/>
      <c r="Y1386" s="51"/>
      <c r="Z1386" s="51"/>
      <c r="AA1386" s="51"/>
    </row>
    <row r="1387" spans="1:27" ht="47">
      <c r="A1387" s="53" t="s">
        <v>413</v>
      </c>
      <c r="B1387" s="53"/>
      <c r="C1387" s="51"/>
      <c r="D1387" s="51" t="s">
        <v>3350</v>
      </c>
      <c r="E1387" s="51"/>
      <c r="F1387" s="51"/>
      <c r="G1387" s="51"/>
      <c r="H1387" s="51"/>
      <c r="I1387" s="51"/>
      <c r="J1387" s="51"/>
      <c r="K1387" s="51" t="s">
        <v>3351</v>
      </c>
      <c r="L1387" s="51"/>
      <c r="M1387" s="51"/>
      <c r="N1387" s="51"/>
      <c r="O1387" s="51"/>
      <c r="P1387" s="51"/>
      <c r="Q1387" s="51"/>
      <c r="R1387" s="51"/>
      <c r="S1387" s="51"/>
      <c r="T1387" s="51"/>
      <c r="U1387" s="51"/>
      <c r="V1387" s="51"/>
      <c r="W1387" s="51"/>
      <c r="X1387" s="51"/>
      <c r="Y1387" s="51"/>
      <c r="Z1387" s="51"/>
      <c r="AA1387" s="51"/>
    </row>
    <row r="1388" spans="1:27" ht="47">
      <c r="A1388" s="53" t="s">
        <v>757</v>
      </c>
      <c r="B1388" s="53"/>
      <c r="C1388" s="51"/>
      <c r="D1388" s="51" t="s">
        <v>3352</v>
      </c>
      <c r="E1388" s="51"/>
      <c r="F1388" s="51"/>
      <c r="G1388" s="51"/>
      <c r="H1388" s="51"/>
      <c r="I1388" s="51"/>
      <c r="J1388" s="51"/>
      <c r="K1388" s="51" t="s">
        <v>3353</v>
      </c>
      <c r="L1388" s="51"/>
      <c r="M1388" s="51"/>
      <c r="N1388" s="51"/>
      <c r="O1388" s="51"/>
      <c r="P1388" s="51"/>
      <c r="Q1388" s="51"/>
      <c r="R1388" s="51"/>
      <c r="S1388" s="51"/>
      <c r="T1388" s="51"/>
      <c r="U1388" s="51"/>
      <c r="V1388" s="51"/>
      <c r="W1388" s="51"/>
      <c r="X1388" s="51"/>
      <c r="Y1388" s="51"/>
      <c r="Z1388" s="51"/>
      <c r="AA1388" s="51"/>
    </row>
    <row r="1389" spans="1:27" ht="35.5">
      <c r="A1389" s="53" t="s">
        <v>757</v>
      </c>
      <c r="B1389" s="53"/>
      <c r="C1389" s="51"/>
      <c r="D1389" s="51" t="s">
        <v>3354</v>
      </c>
      <c r="E1389" s="51"/>
      <c r="F1389" s="51"/>
      <c r="G1389" s="51"/>
      <c r="H1389" s="51"/>
      <c r="I1389" s="51"/>
      <c r="J1389" s="51"/>
      <c r="K1389" s="51" t="s">
        <v>3355</v>
      </c>
      <c r="L1389" s="51"/>
      <c r="M1389" s="51"/>
      <c r="N1389" s="51"/>
      <c r="O1389" s="51"/>
      <c r="P1389" s="51"/>
      <c r="Q1389" s="51"/>
      <c r="R1389" s="51"/>
      <c r="S1389" s="51"/>
      <c r="T1389" s="51"/>
      <c r="U1389" s="51"/>
      <c r="V1389" s="51"/>
      <c r="W1389" s="51"/>
      <c r="X1389" s="51"/>
      <c r="Y1389" s="51"/>
      <c r="Z1389" s="51"/>
      <c r="AA1389" s="51"/>
    </row>
    <row r="1390" spans="1:27" ht="47">
      <c r="A1390" s="53" t="s">
        <v>757</v>
      </c>
      <c r="B1390" s="53"/>
      <c r="C1390" s="51"/>
      <c r="D1390" s="51" t="s">
        <v>3356</v>
      </c>
      <c r="E1390" s="51"/>
      <c r="F1390" s="51"/>
      <c r="G1390" s="51"/>
      <c r="H1390" s="51"/>
      <c r="I1390" s="51"/>
      <c r="J1390" s="51"/>
      <c r="K1390" s="51" t="s">
        <v>3357</v>
      </c>
      <c r="L1390" s="51"/>
      <c r="M1390" s="51"/>
      <c r="N1390" s="51"/>
      <c r="O1390" s="51"/>
      <c r="P1390" s="51"/>
      <c r="Q1390" s="51"/>
      <c r="R1390" s="51"/>
      <c r="S1390" s="51"/>
      <c r="T1390" s="51"/>
      <c r="U1390" s="51"/>
      <c r="V1390" s="51"/>
      <c r="W1390" s="51"/>
      <c r="X1390" s="51"/>
      <c r="Y1390" s="51"/>
      <c r="Z1390" s="51"/>
      <c r="AA1390" s="51"/>
    </row>
    <row r="1391" spans="1:27" ht="35.5">
      <c r="A1391" s="53" t="s">
        <v>3125</v>
      </c>
      <c r="B1391" s="53"/>
      <c r="C1391" s="51"/>
      <c r="D1391" s="51" t="s">
        <v>3358</v>
      </c>
      <c r="E1391" s="51"/>
      <c r="F1391" s="51"/>
      <c r="G1391" s="51"/>
      <c r="H1391" s="51"/>
      <c r="I1391" s="51"/>
      <c r="J1391" s="51"/>
      <c r="K1391" s="51" t="s">
        <v>3359</v>
      </c>
      <c r="L1391" s="51"/>
      <c r="M1391" s="51"/>
      <c r="N1391" s="51"/>
      <c r="O1391" s="51"/>
      <c r="P1391" s="51"/>
      <c r="Q1391" s="51"/>
      <c r="R1391" s="51"/>
      <c r="S1391" s="51"/>
      <c r="T1391" s="51"/>
      <c r="U1391" s="51"/>
      <c r="V1391" s="51"/>
      <c r="W1391" s="51"/>
      <c r="X1391" s="51"/>
      <c r="Y1391" s="51"/>
      <c r="Z1391" s="51"/>
      <c r="AA1391" s="51"/>
    </row>
    <row r="1392" spans="1:27" ht="47">
      <c r="A1392" s="53" t="s">
        <v>783</v>
      </c>
      <c r="B1392" s="53"/>
      <c r="C1392" s="51"/>
      <c r="D1392" s="51" t="s">
        <v>3360</v>
      </c>
      <c r="E1392" s="51"/>
      <c r="F1392" s="51"/>
      <c r="G1392" s="51"/>
      <c r="H1392" s="51"/>
      <c r="I1392" s="51"/>
      <c r="J1392" s="51"/>
      <c r="K1392" s="51" t="s">
        <v>3361</v>
      </c>
      <c r="L1392" s="51"/>
      <c r="M1392" s="51"/>
      <c r="N1392" s="51"/>
      <c r="O1392" s="51"/>
      <c r="P1392" s="51"/>
      <c r="Q1392" s="51"/>
      <c r="R1392" s="51"/>
      <c r="S1392" s="51"/>
      <c r="T1392" s="51"/>
      <c r="U1392" s="51"/>
      <c r="V1392" s="51"/>
      <c r="W1392" s="51"/>
      <c r="X1392" s="51"/>
      <c r="Y1392" s="51"/>
      <c r="Z1392" s="51"/>
      <c r="AA1392" s="51"/>
    </row>
    <row r="1393" spans="1:27" ht="35.5">
      <c r="A1393" s="53" t="s">
        <v>783</v>
      </c>
      <c r="B1393" s="53"/>
      <c r="C1393" s="51"/>
      <c r="D1393" s="51" t="s">
        <v>3362</v>
      </c>
      <c r="E1393" s="51"/>
      <c r="F1393" s="51"/>
      <c r="G1393" s="51"/>
      <c r="H1393" s="51"/>
      <c r="I1393" s="51"/>
      <c r="J1393" s="51"/>
      <c r="K1393" s="51" t="s">
        <v>3363</v>
      </c>
      <c r="L1393" s="51"/>
      <c r="M1393" s="51"/>
      <c r="N1393" s="51"/>
      <c r="O1393" s="51"/>
      <c r="P1393" s="51"/>
      <c r="Q1393" s="51"/>
      <c r="R1393" s="51"/>
      <c r="S1393" s="51"/>
      <c r="T1393" s="51"/>
      <c r="U1393" s="51"/>
      <c r="V1393" s="51"/>
      <c r="W1393" s="51"/>
      <c r="X1393" s="51"/>
      <c r="Y1393" s="51"/>
      <c r="Z1393" s="51"/>
      <c r="AA1393" s="51"/>
    </row>
    <row r="1394" spans="1:27" ht="24">
      <c r="A1394" s="53" t="s">
        <v>2126</v>
      </c>
      <c r="B1394" s="53"/>
      <c r="C1394" s="51"/>
      <c r="D1394" s="51" t="s">
        <v>3364</v>
      </c>
      <c r="E1394" s="51"/>
      <c r="F1394" s="51"/>
      <c r="G1394" s="51"/>
      <c r="H1394" s="51"/>
      <c r="I1394" s="51"/>
      <c r="J1394" s="51"/>
      <c r="K1394" s="51" t="s">
        <v>3365</v>
      </c>
      <c r="L1394" s="51"/>
      <c r="M1394" s="51"/>
      <c r="N1394" s="51"/>
      <c r="O1394" s="51"/>
      <c r="P1394" s="51"/>
      <c r="Q1394" s="51"/>
      <c r="R1394" s="51"/>
      <c r="S1394" s="51"/>
      <c r="T1394" s="51"/>
      <c r="U1394" s="51"/>
      <c r="V1394" s="51"/>
      <c r="W1394" s="51"/>
      <c r="X1394" s="51"/>
      <c r="Y1394" s="51"/>
      <c r="Z1394" s="51"/>
      <c r="AA1394" s="51"/>
    </row>
    <row r="1395" spans="1:27" ht="47">
      <c r="A1395" s="53" t="s">
        <v>397</v>
      </c>
      <c r="B1395" s="53"/>
      <c r="C1395" s="51"/>
      <c r="D1395" s="51" t="s">
        <v>3366</v>
      </c>
      <c r="E1395" s="51"/>
      <c r="F1395" s="51"/>
      <c r="G1395" s="51"/>
      <c r="H1395" s="51"/>
      <c r="I1395" s="51"/>
      <c r="J1395" s="51"/>
      <c r="K1395" s="51" t="s">
        <v>3367</v>
      </c>
      <c r="L1395" s="51"/>
      <c r="M1395" s="51"/>
      <c r="N1395" s="51"/>
      <c r="O1395" s="51"/>
      <c r="P1395" s="51"/>
      <c r="Q1395" s="51"/>
      <c r="R1395" s="51"/>
      <c r="S1395" s="51"/>
      <c r="T1395" s="51"/>
      <c r="U1395" s="51"/>
      <c r="V1395" s="51"/>
      <c r="W1395" s="51"/>
      <c r="X1395" s="51"/>
      <c r="Y1395" s="51"/>
      <c r="Z1395" s="51"/>
      <c r="AA1395" s="51"/>
    </row>
    <row r="1396" spans="1:27" ht="35.5">
      <c r="A1396" s="53" t="s">
        <v>700</v>
      </c>
      <c r="B1396" s="53"/>
      <c r="C1396" s="51"/>
      <c r="D1396" s="51" t="s">
        <v>3368</v>
      </c>
      <c r="E1396" s="51"/>
      <c r="F1396" s="51"/>
      <c r="G1396" s="51"/>
      <c r="H1396" s="51"/>
      <c r="I1396" s="51"/>
      <c r="J1396" s="51"/>
      <c r="K1396" s="51" t="s">
        <v>3369</v>
      </c>
      <c r="L1396" s="51"/>
      <c r="M1396" s="51"/>
      <c r="N1396" s="51"/>
      <c r="O1396" s="51"/>
      <c r="P1396" s="51"/>
      <c r="Q1396" s="51"/>
      <c r="R1396" s="51"/>
      <c r="S1396" s="51"/>
      <c r="T1396" s="51"/>
      <c r="U1396" s="51"/>
      <c r="V1396" s="51"/>
      <c r="W1396" s="51"/>
      <c r="X1396" s="51"/>
      <c r="Y1396" s="51"/>
      <c r="Z1396" s="51"/>
      <c r="AA1396" s="51"/>
    </row>
    <row r="1397" spans="1:27" ht="35.5">
      <c r="A1397" s="53" t="s">
        <v>170</v>
      </c>
      <c r="B1397" s="53"/>
      <c r="C1397" s="51"/>
      <c r="D1397" s="51" t="s">
        <v>3370</v>
      </c>
      <c r="E1397" s="51"/>
      <c r="F1397" s="51"/>
      <c r="G1397" s="51"/>
      <c r="H1397" s="51"/>
      <c r="I1397" s="51"/>
      <c r="J1397" s="51"/>
      <c r="K1397" s="51" t="s">
        <v>3371</v>
      </c>
      <c r="L1397" s="51"/>
      <c r="M1397" s="51"/>
      <c r="N1397" s="51"/>
      <c r="O1397" s="51"/>
      <c r="P1397" s="51"/>
      <c r="Q1397" s="51"/>
      <c r="R1397" s="51"/>
      <c r="S1397" s="51"/>
      <c r="T1397" s="51"/>
      <c r="U1397" s="51"/>
      <c r="V1397" s="51"/>
      <c r="W1397" s="51"/>
      <c r="X1397" s="51"/>
      <c r="Y1397" s="51"/>
      <c r="Z1397" s="51"/>
      <c r="AA1397" s="51"/>
    </row>
    <row r="1398" spans="1:27" ht="47">
      <c r="A1398" s="53" t="s">
        <v>1278</v>
      </c>
      <c r="B1398" s="53"/>
      <c r="C1398" s="51"/>
      <c r="D1398" s="51" t="s">
        <v>3372</v>
      </c>
      <c r="E1398" s="51"/>
      <c r="F1398" s="51"/>
      <c r="G1398" s="51"/>
      <c r="H1398" s="51"/>
      <c r="I1398" s="51"/>
      <c r="J1398" s="51"/>
      <c r="K1398" s="51" t="s">
        <v>3373</v>
      </c>
      <c r="L1398" s="51"/>
      <c r="M1398" s="51"/>
      <c r="N1398" s="51"/>
      <c r="O1398" s="51"/>
      <c r="P1398" s="51"/>
      <c r="Q1398" s="51"/>
      <c r="R1398" s="51"/>
      <c r="S1398" s="51"/>
      <c r="T1398" s="51"/>
      <c r="U1398" s="51"/>
      <c r="V1398" s="51"/>
      <c r="W1398" s="51"/>
      <c r="X1398" s="51"/>
      <c r="Y1398" s="51"/>
      <c r="Z1398" s="51"/>
      <c r="AA1398" s="51"/>
    </row>
    <row r="1399" spans="1:27" ht="35.5">
      <c r="A1399" s="53" t="s">
        <v>3374</v>
      </c>
      <c r="B1399" s="53"/>
      <c r="C1399" s="51"/>
      <c r="D1399" s="51" t="s">
        <v>3375</v>
      </c>
      <c r="E1399" s="51"/>
      <c r="F1399" s="51"/>
      <c r="G1399" s="51"/>
      <c r="H1399" s="51"/>
      <c r="I1399" s="51"/>
      <c r="J1399" s="51"/>
      <c r="K1399" s="51" t="s">
        <v>3376</v>
      </c>
      <c r="L1399" s="51"/>
      <c r="M1399" s="51"/>
      <c r="N1399" s="51"/>
      <c r="O1399" s="51"/>
      <c r="P1399" s="51"/>
      <c r="Q1399" s="51"/>
      <c r="R1399" s="51"/>
      <c r="S1399" s="51"/>
      <c r="T1399" s="51"/>
      <c r="U1399" s="51"/>
      <c r="V1399" s="51"/>
      <c r="W1399" s="51"/>
      <c r="X1399" s="51"/>
      <c r="Y1399" s="51"/>
      <c r="Z1399" s="51"/>
      <c r="AA1399" s="51"/>
    </row>
    <row r="1400" spans="1:27" ht="24">
      <c r="A1400" s="53" t="s">
        <v>170</v>
      </c>
      <c r="B1400" s="53"/>
      <c r="C1400" s="51"/>
      <c r="D1400" s="51" t="s">
        <v>3377</v>
      </c>
      <c r="E1400" s="51"/>
      <c r="F1400" s="51"/>
      <c r="G1400" s="51"/>
      <c r="H1400" s="51"/>
      <c r="I1400" s="51"/>
      <c r="J1400" s="51"/>
      <c r="K1400" s="51" t="s">
        <v>3378</v>
      </c>
      <c r="L1400" s="51"/>
      <c r="M1400" s="51"/>
      <c r="N1400" s="51"/>
      <c r="O1400" s="51"/>
      <c r="P1400" s="51"/>
      <c r="Q1400" s="51"/>
      <c r="R1400" s="51"/>
      <c r="S1400" s="51"/>
      <c r="T1400" s="51"/>
      <c r="U1400" s="51"/>
      <c r="V1400" s="51"/>
      <c r="W1400" s="51"/>
      <c r="X1400" s="51"/>
      <c r="Y1400" s="51"/>
      <c r="Z1400" s="51"/>
      <c r="AA1400" s="51"/>
    </row>
    <row r="1401" spans="1:27" ht="35.5">
      <c r="A1401" s="53" t="s">
        <v>655</v>
      </c>
      <c r="B1401" s="53"/>
      <c r="C1401" s="51"/>
      <c r="D1401" s="51" t="s">
        <v>3379</v>
      </c>
      <c r="E1401" s="51"/>
      <c r="F1401" s="51"/>
      <c r="G1401" s="51"/>
      <c r="H1401" s="51"/>
      <c r="I1401" s="51"/>
      <c r="J1401" s="51"/>
      <c r="K1401" s="51" t="s">
        <v>3380</v>
      </c>
      <c r="L1401" s="51"/>
      <c r="M1401" s="51"/>
      <c r="N1401" s="51"/>
      <c r="O1401" s="51"/>
      <c r="P1401" s="51"/>
      <c r="Q1401" s="51"/>
      <c r="R1401" s="51"/>
      <c r="S1401" s="51"/>
      <c r="T1401" s="51"/>
      <c r="U1401" s="51"/>
      <c r="V1401" s="51"/>
      <c r="W1401" s="51"/>
      <c r="X1401" s="51"/>
      <c r="Y1401" s="51"/>
      <c r="Z1401" s="51"/>
      <c r="AA1401" s="51"/>
    </row>
    <row r="1402" spans="1:27" ht="47">
      <c r="A1402" s="53" t="s">
        <v>3381</v>
      </c>
      <c r="B1402" s="53"/>
      <c r="C1402" s="51"/>
      <c r="D1402" s="51" t="s">
        <v>3382</v>
      </c>
      <c r="E1402" s="51"/>
      <c r="F1402" s="51"/>
      <c r="G1402" s="51"/>
      <c r="H1402" s="51"/>
      <c r="I1402" s="51"/>
      <c r="J1402" s="51"/>
      <c r="K1402" s="51" t="s">
        <v>3383</v>
      </c>
      <c r="L1402" s="51"/>
      <c r="M1402" s="51"/>
      <c r="N1402" s="51"/>
      <c r="O1402" s="51"/>
      <c r="P1402" s="51"/>
      <c r="Q1402" s="51"/>
      <c r="R1402" s="51"/>
      <c r="S1402" s="51"/>
      <c r="T1402" s="51"/>
      <c r="U1402" s="51"/>
      <c r="V1402" s="51"/>
      <c r="W1402" s="51"/>
      <c r="X1402" s="51"/>
      <c r="Y1402" s="51"/>
      <c r="Z1402" s="51"/>
      <c r="AA1402" s="51"/>
    </row>
    <row r="1403" spans="1:27" ht="47">
      <c r="A1403" s="53" t="s">
        <v>1358</v>
      </c>
      <c r="B1403" s="53"/>
      <c r="C1403" s="51"/>
      <c r="D1403" s="51" t="s">
        <v>3384</v>
      </c>
      <c r="E1403" s="51"/>
      <c r="F1403" s="51"/>
      <c r="G1403" s="51"/>
      <c r="H1403" s="51"/>
      <c r="I1403" s="51"/>
      <c r="J1403" s="51"/>
      <c r="K1403" s="51" t="s">
        <v>3385</v>
      </c>
      <c r="L1403" s="51"/>
      <c r="M1403" s="51"/>
      <c r="N1403" s="51"/>
      <c r="O1403" s="51"/>
      <c r="P1403" s="51"/>
      <c r="Q1403" s="51"/>
      <c r="R1403" s="51"/>
      <c r="S1403" s="51"/>
      <c r="T1403" s="51"/>
      <c r="U1403" s="51"/>
      <c r="V1403" s="51"/>
      <c r="W1403" s="51"/>
      <c r="X1403" s="51"/>
      <c r="Y1403" s="51"/>
      <c r="Z1403" s="51"/>
      <c r="AA1403" s="51"/>
    </row>
    <row r="1404" spans="1:27" ht="24">
      <c r="A1404" s="53" t="s">
        <v>1794</v>
      </c>
      <c r="B1404" s="53"/>
      <c r="C1404" s="51"/>
      <c r="D1404" s="51" t="s">
        <v>3386</v>
      </c>
      <c r="E1404" s="51"/>
      <c r="F1404" s="51"/>
      <c r="G1404" s="51"/>
      <c r="H1404" s="51"/>
      <c r="I1404" s="51"/>
      <c r="J1404" s="51"/>
      <c r="K1404" s="51" t="s">
        <v>3387</v>
      </c>
      <c r="L1404" s="51"/>
      <c r="M1404" s="51"/>
      <c r="N1404" s="51"/>
      <c r="O1404" s="51"/>
      <c r="P1404" s="51"/>
      <c r="Q1404" s="51"/>
      <c r="R1404" s="51"/>
      <c r="S1404" s="51"/>
      <c r="T1404" s="51"/>
      <c r="U1404" s="51"/>
      <c r="V1404" s="51"/>
      <c r="W1404" s="51"/>
      <c r="X1404" s="51"/>
      <c r="Y1404" s="51"/>
      <c r="Z1404" s="51"/>
      <c r="AA1404" s="51"/>
    </row>
    <row r="1405" spans="1:27" ht="58.5">
      <c r="A1405" s="53" t="s">
        <v>2246</v>
      </c>
      <c r="B1405" s="53"/>
      <c r="C1405" s="51"/>
      <c r="D1405" s="51" t="s">
        <v>3388</v>
      </c>
      <c r="E1405" s="51"/>
      <c r="F1405" s="51"/>
      <c r="G1405" s="51"/>
      <c r="H1405" s="51"/>
      <c r="I1405" s="51"/>
      <c r="J1405" s="51"/>
      <c r="K1405" s="51" t="s">
        <v>3389</v>
      </c>
      <c r="L1405" s="51"/>
      <c r="M1405" s="51"/>
      <c r="N1405" s="51"/>
      <c r="O1405" s="51"/>
      <c r="P1405" s="51"/>
      <c r="Q1405" s="51"/>
      <c r="R1405" s="51"/>
      <c r="S1405" s="51"/>
      <c r="T1405" s="51"/>
      <c r="U1405" s="51"/>
      <c r="V1405" s="51"/>
      <c r="W1405" s="51"/>
      <c r="X1405" s="51"/>
      <c r="Y1405" s="51"/>
      <c r="Z1405" s="51"/>
      <c r="AA1405" s="51"/>
    </row>
    <row r="1406" spans="1:27" ht="24">
      <c r="A1406" s="53" t="s">
        <v>998</v>
      </c>
      <c r="B1406" s="53"/>
      <c r="C1406" s="51"/>
      <c r="D1406" s="51" t="s">
        <v>3390</v>
      </c>
      <c r="E1406" s="51"/>
      <c r="F1406" s="51"/>
      <c r="G1406" s="51"/>
      <c r="H1406" s="51"/>
      <c r="I1406" s="51"/>
      <c r="J1406" s="51"/>
      <c r="K1406" s="51" t="s">
        <v>3391</v>
      </c>
      <c r="L1406" s="51"/>
      <c r="M1406" s="51"/>
      <c r="N1406" s="51"/>
      <c r="O1406" s="51"/>
      <c r="P1406" s="51"/>
      <c r="Q1406" s="51"/>
      <c r="R1406" s="51"/>
      <c r="S1406" s="51"/>
      <c r="T1406" s="51"/>
      <c r="U1406" s="51"/>
      <c r="V1406" s="51"/>
      <c r="W1406" s="51"/>
      <c r="X1406" s="51"/>
      <c r="Y1406" s="51"/>
      <c r="Z1406" s="51"/>
      <c r="AA1406" s="51"/>
    </row>
    <row r="1407" spans="1:27" ht="35.5">
      <c r="A1407" s="53" t="s">
        <v>1472</v>
      </c>
      <c r="B1407" s="53"/>
      <c r="C1407" s="51"/>
      <c r="D1407" s="51" t="s">
        <v>3392</v>
      </c>
      <c r="E1407" s="51"/>
      <c r="F1407" s="51"/>
      <c r="G1407" s="51"/>
      <c r="H1407" s="51"/>
      <c r="I1407" s="51"/>
      <c r="J1407" s="51"/>
      <c r="K1407" s="51" t="s">
        <v>3393</v>
      </c>
      <c r="L1407" s="51"/>
      <c r="M1407" s="51"/>
      <c r="N1407" s="51"/>
      <c r="O1407" s="51"/>
      <c r="P1407" s="51"/>
      <c r="Q1407" s="51"/>
      <c r="R1407" s="51"/>
      <c r="S1407" s="51"/>
      <c r="T1407" s="51"/>
      <c r="U1407" s="51"/>
      <c r="V1407" s="51"/>
      <c r="W1407" s="51"/>
      <c r="X1407" s="51"/>
      <c r="Y1407" s="51"/>
      <c r="Z1407" s="51"/>
      <c r="AA1407" s="51"/>
    </row>
    <row r="1408" spans="1:27" ht="35.5">
      <c r="A1408" s="53" t="s">
        <v>180</v>
      </c>
      <c r="B1408" s="53"/>
      <c r="C1408" s="51"/>
      <c r="D1408" s="51" t="s">
        <v>3394</v>
      </c>
      <c r="E1408" s="51"/>
      <c r="F1408" s="51"/>
      <c r="G1408" s="51"/>
      <c r="H1408" s="51"/>
      <c r="I1408" s="51"/>
      <c r="J1408" s="51"/>
      <c r="K1408" s="51" t="s">
        <v>3395</v>
      </c>
      <c r="L1408" s="51"/>
      <c r="M1408" s="51"/>
      <c r="N1408" s="51"/>
      <c r="O1408" s="51"/>
      <c r="P1408" s="51"/>
      <c r="Q1408" s="51"/>
      <c r="R1408" s="51"/>
      <c r="S1408" s="51"/>
      <c r="T1408" s="51"/>
      <c r="U1408" s="51"/>
      <c r="V1408" s="51"/>
      <c r="W1408" s="51"/>
      <c r="X1408" s="51"/>
      <c r="Y1408" s="51"/>
      <c r="Z1408" s="51"/>
      <c r="AA1408" s="51"/>
    </row>
    <row r="1409" spans="1:27" ht="47">
      <c r="A1409" s="53" t="s">
        <v>365</v>
      </c>
      <c r="B1409" s="53"/>
      <c r="C1409" s="51"/>
      <c r="D1409" s="51" t="s">
        <v>3396</v>
      </c>
      <c r="E1409" s="51"/>
      <c r="F1409" s="51"/>
      <c r="G1409" s="51"/>
      <c r="H1409" s="51"/>
      <c r="I1409" s="51"/>
      <c r="J1409" s="51"/>
      <c r="K1409" s="51" t="s">
        <v>3397</v>
      </c>
      <c r="L1409" s="51"/>
      <c r="M1409" s="51"/>
      <c r="N1409" s="51"/>
      <c r="O1409" s="51"/>
      <c r="P1409" s="51"/>
      <c r="Q1409" s="51"/>
      <c r="R1409" s="51"/>
      <c r="S1409" s="51"/>
      <c r="T1409" s="51"/>
      <c r="U1409" s="51"/>
      <c r="V1409" s="51"/>
      <c r="W1409" s="51"/>
      <c r="X1409" s="51"/>
      <c r="Y1409" s="51"/>
      <c r="Z1409" s="51"/>
      <c r="AA1409" s="51"/>
    </row>
    <row r="1410" spans="1:27" ht="47">
      <c r="A1410" s="53" t="s">
        <v>3398</v>
      </c>
      <c r="B1410" s="53"/>
      <c r="C1410" s="51"/>
      <c r="D1410" s="51" t="s">
        <v>3399</v>
      </c>
      <c r="E1410" s="51"/>
      <c r="F1410" s="51"/>
      <c r="G1410" s="51"/>
      <c r="H1410" s="51"/>
      <c r="I1410" s="51"/>
      <c r="J1410" s="51"/>
      <c r="K1410" s="51" t="s">
        <v>3400</v>
      </c>
      <c r="L1410" s="51"/>
      <c r="M1410" s="51"/>
      <c r="N1410" s="51"/>
      <c r="O1410" s="51"/>
      <c r="P1410" s="51"/>
      <c r="Q1410" s="51"/>
      <c r="R1410" s="51"/>
      <c r="S1410" s="51"/>
      <c r="T1410" s="51"/>
      <c r="U1410" s="51"/>
      <c r="V1410" s="51"/>
      <c r="W1410" s="51"/>
      <c r="X1410" s="51"/>
      <c r="Y1410" s="51"/>
      <c r="Z1410" s="51"/>
      <c r="AA1410" s="51"/>
    </row>
    <row r="1411" spans="1:27" ht="58.5">
      <c r="A1411" s="53" t="s">
        <v>167</v>
      </c>
      <c r="B1411" s="53"/>
      <c r="C1411" s="51"/>
      <c r="D1411" s="51" t="s">
        <v>3401</v>
      </c>
      <c r="E1411" s="51"/>
      <c r="F1411" s="51"/>
      <c r="G1411" s="51"/>
      <c r="H1411" s="51"/>
      <c r="I1411" s="51"/>
      <c r="J1411" s="51"/>
      <c r="K1411" s="51" t="s">
        <v>3402</v>
      </c>
      <c r="L1411" s="51"/>
      <c r="M1411" s="51"/>
      <c r="N1411" s="51"/>
      <c r="O1411" s="51"/>
      <c r="P1411" s="51"/>
      <c r="Q1411" s="51"/>
      <c r="R1411" s="51"/>
      <c r="S1411" s="51"/>
      <c r="T1411" s="51"/>
      <c r="U1411" s="51"/>
      <c r="V1411" s="51"/>
      <c r="W1411" s="51"/>
      <c r="X1411" s="51"/>
      <c r="Y1411" s="51"/>
      <c r="Z1411" s="51"/>
      <c r="AA1411" s="51"/>
    </row>
    <row r="1412" spans="1:27" ht="47">
      <c r="A1412" s="53" t="s">
        <v>655</v>
      </c>
      <c r="B1412" s="53"/>
      <c r="C1412" s="51"/>
      <c r="D1412" s="51" t="s">
        <v>3403</v>
      </c>
      <c r="E1412" s="51"/>
      <c r="F1412" s="51"/>
      <c r="G1412" s="51"/>
      <c r="H1412" s="51"/>
      <c r="I1412" s="51"/>
      <c r="J1412" s="51"/>
      <c r="K1412" s="51" t="s">
        <v>3404</v>
      </c>
      <c r="L1412" s="51"/>
      <c r="M1412" s="51"/>
      <c r="N1412" s="51"/>
      <c r="O1412" s="51"/>
      <c r="P1412" s="51"/>
      <c r="Q1412" s="51"/>
      <c r="R1412" s="51"/>
      <c r="S1412" s="51"/>
      <c r="T1412" s="51"/>
      <c r="U1412" s="51"/>
      <c r="V1412" s="51"/>
      <c r="W1412" s="51"/>
      <c r="X1412" s="51"/>
      <c r="Y1412" s="51"/>
      <c r="Z1412" s="51"/>
      <c r="AA1412" s="51"/>
    </row>
    <row r="1413" spans="1:27" ht="35.5">
      <c r="A1413" s="53" t="s">
        <v>365</v>
      </c>
      <c r="B1413" s="53"/>
      <c r="C1413" s="51"/>
      <c r="D1413" s="51" t="s">
        <v>3405</v>
      </c>
      <c r="E1413" s="51"/>
      <c r="F1413" s="51"/>
      <c r="G1413" s="51"/>
      <c r="H1413" s="51"/>
      <c r="I1413" s="51"/>
      <c r="J1413" s="51"/>
      <c r="K1413" s="51" t="s">
        <v>3406</v>
      </c>
      <c r="L1413" s="51"/>
      <c r="M1413" s="51"/>
      <c r="N1413" s="51"/>
      <c r="O1413" s="51"/>
      <c r="P1413" s="51"/>
      <c r="Q1413" s="51"/>
      <c r="R1413" s="51"/>
      <c r="S1413" s="51"/>
      <c r="T1413" s="51"/>
      <c r="U1413" s="51"/>
      <c r="V1413" s="51"/>
      <c r="W1413" s="51"/>
      <c r="X1413" s="51"/>
      <c r="Y1413" s="51"/>
      <c r="Z1413" s="51"/>
      <c r="AA1413" s="51"/>
    </row>
    <row r="1414" spans="1:27" ht="24">
      <c r="A1414" s="53" t="s">
        <v>655</v>
      </c>
      <c r="B1414" s="53"/>
      <c r="C1414" s="51"/>
      <c r="D1414" s="51" t="s">
        <v>3407</v>
      </c>
      <c r="E1414" s="51"/>
      <c r="F1414" s="51"/>
      <c r="G1414" s="51"/>
      <c r="H1414" s="51"/>
      <c r="I1414" s="51"/>
      <c r="J1414" s="51"/>
      <c r="K1414" s="51" t="s">
        <v>3408</v>
      </c>
      <c r="L1414" s="51"/>
      <c r="M1414" s="51"/>
      <c r="N1414" s="51"/>
      <c r="O1414" s="51"/>
      <c r="P1414" s="51"/>
      <c r="Q1414" s="51"/>
      <c r="R1414" s="51"/>
      <c r="S1414" s="51"/>
      <c r="T1414" s="51"/>
      <c r="U1414" s="51"/>
      <c r="V1414" s="51"/>
      <c r="W1414" s="51"/>
      <c r="X1414" s="51"/>
      <c r="Y1414" s="51"/>
      <c r="Z1414" s="51"/>
      <c r="AA1414" s="51"/>
    </row>
    <row r="1415" spans="1:27" ht="93">
      <c r="A1415" s="53" t="s">
        <v>3381</v>
      </c>
      <c r="B1415" s="53"/>
      <c r="C1415" s="51"/>
      <c r="D1415" s="51" t="s">
        <v>3409</v>
      </c>
      <c r="E1415" s="51"/>
      <c r="F1415" s="51"/>
      <c r="G1415" s="51"/>
      <c r="H1415" s="51"/>
      <c r="I1415" s="51"/>
      <c r="J1415" s="51"/>
      <c r="K1415" s="51" t="s">
        <v>3410</v>
      </c>
      <c r="L1415" s="51"/>
      <c r="M1415" s="51"/>
      <c r="N1415" s="51"/>
      <c r="O1415" s="51"/>
      <c r="P1415" s="51"/>
      <c r="Q1415" s="51"/>
      <c r="R1415" s="51"/>
      <c r="S1415" s="51"/>
      <c r="T1415" s="51"/>
      <c r="U1415" s="51"/>
      <c r="V1415" s="51"/>
      <c r="W1415" s="51"/>
      <c r="X1415" s="51"/>
      <c r="Y1415" s="51"/>
      <c r="Z1415" s="51"/>
      <c r="AA1415" s="51"/>
    </row>
    <row r="1416" spans="1:27" ht="93">
      <c r="A1416" s="53" t="s">
        <v>1215</v>
      </c>
      <c r="B1416" s="53"/>
      <c r="C1416" s="51"/>
      <c r="D1416" s="51" t="s">
        <v>3411</v>
      </c>
      <c r="E1416" s="51"/>
      <c r="F1416" s="51"/>
      <c r="G1416" s="51"/>
      <c r="H1416" s="51"/>
      <c r="I1416" s="51"/>
      <c r="J1416" s="51"/>
      <c r="K1416" s="51" t="s">
        <v>3412</v>
      </c>
      <c r="L1416" s="51"/>
      <c r="M1416" s="51"/>
      <c r="N1416" s="51"/>
      <c r="O1416" s="51"/>
      <c r="P1416" s="51"/>
      <c r="Q1416" s="51"/>
      <c r="R1416" s="51"/>
      <c r="S1416" s="51"/>
      <c r="T1416" s="51"/>
      <c r="U1416" s="51"/>
      <c r="V1416" s="51"/>
      <c r="W1416" s="51"/>
      <c r="X1416" s="51"/>
      <c r="Y1416" s="51"/>
      <c r="Z1416" s="51"/>
      <c r="AA1416" s="51"/>
    </row>
    <row r="1417" spans="1:27" ht="162">
      <c r="A1417" s="53" t="s">
        <v>1218</v>
      </c>
      <c r="B1417" s="53"/>
      <c r="C1417" s="51"/>
      <c r="D1417" s="51" t="s">
        <v>3413</v>
      </c>
      <c r="E1417" s="51"/>
      <c r="F1417" s="51"/>
      <c r="G1417" s="51"/>
      <c r="H1417" s="51"/>
      <c r="I1417" s="51"/>
      <c r="J1417" s="51"/>
      <c r="K1417" s="51" t="s">
        <v>3414</v>
      </c>
      <c r="L1417" s="51"/>
      <c r="M1417" s="51"/>
      <c r="N1417" s="51"/>
      <c r="O1417" s="51"/>
      <c r="P1417" s="51"/>
      <c r="Q1417" s="51"/>
      <c r="R1417" s="51"/>
      <c r="S1417" s="51"/>
      <c r="T1417" s="51"/>
      <c r="U1417" s="51"/>
      <c r="V1417" s="51"/>
      <c r="W1417" s="51"/>
      <c r="X1417" s="51"/>
      <c r="Y1417" s="51"/>
      <c r="Z1417" s="51"/>
      <c r="AA1417" s="51"/>
    </row>
    <row r="1418" spans="1:27" ht="70">
      <c r="A1418" s="53" t="s">
        <v>1205</v>
      </c>
      <c r="B1418" s="53"/>
      <c r="C1418" s="51"/>
      <c r="D1418" s="51" t="s">
        <v>3415</v>
      </c>
      <c r="E1418" s="51"/>
      <c r="F1418" s="51"/>
      <c r="G1418" s="51"/>
      <c r="H1418" s="51"/>
      <c r="I1418" s="51"/>
      <c r="J1418" s="51"/>
      <c r="K1418" s="51" t="s">
        <v>3416</v>
      </c>
      <c r="L1418" s="51"/>
      <c r="M1418" s="51"/>
      <c r="N1418" s="51"/>
      <c r="O1418" s="51"/>
      <c r="P1418" s="51"/>
      <c r="Q1418" s="51"/>
      <c r="R1418" s="51"/>
      <c r="S1418" s="51"/>
      <c r="T1418" s="51"/>
      <c r="U1418" s="51"/>
      <c r="V1418" s="51"/>
      <c r="W1418" s="51"/>
      <c r="X1418" s="51"/>
      <c r="Y1418" s="51"/>
      <c r="Z1418" s="51"/>
      <c r="AA1418" s="51"/>
    </row>
    <row r="1419" spans="1:27" ht="58.5">
      <c r="A1419" s="53" t="s">
        <v>1215</v>
      </c>
      <c r="B1419" s="53"/>
      <c r="C1419" s="51"/>
      <c r="D1419" s="51" t="s">
        <v>3417</v>
      </c>
      <c r="E1419" s="51"/>
      <c r="F1419" s="51"/>
      <c r="G1419" s="51"/>
      <c r="H1419" s="51"/>
      <c r="I1419" s="51"/>
      <c r="J1419" s="51"/>
      <c r="K1419" s="51" t="s">
        <v>3418</v>
      </c>
      <c r="L1419" s="51"/>
      <c r="M1419" s="51"/>
      <c r="N1419" s="51"/>
      <c r="O1419" s="51"/>
      <c r="P1419" s="51"/>
      <c r="Q1419" s="51"/>
      <c r="R1419" s="51"/>
      <c r="S1419" s="51"/>
      <c r="T1419" s="51"/>
      <c r="U1419" s="51"/>
      <c r="V1419" s="51"/>
      <c r="W1419" s="51"/>
      <c r="X1419" s="51"/>
      <c r="Y1419" s="51"/>
      <c r="Z1419" s="51"/>
      <c r="AA1419" s="51"/>
    </row>
    <row r="1420" spans="1:27" ht="24">
      <c r="A1420" s="53" t="s">
        <v>167</v>
      </c>
      <c r="B1420" s="53"/>
      <c r="C1420" s="51"/>
      <c r="D1420" s="51" t="s">
        <v>3419</v>
      </c>
      <c r="E1420" s="51"/>
      <c r="F1420" s="51"/>
      <c r="G1420" s="51"/>
      <c r="H1420" s="51"/>
      <c r="I1420" s="51"/>
      <c r="J1420" s="51"/>
      <c r="K1420" s="51" t="s">
        <v>3420</v>
      </c>
      <c r="L1420" s="51"/>
      <c r="M1420" s="51"/>
      <c r="N1420" s="51"/>
      <c r="O1420" s="51"/>
      <c r="P1420" s="51"/>
      <c r="Q1420" s="51"/>
      <c r="R1420" s="51"/>
      <c r="S1420" s="51"/>
      <c r="T1420" s="51"/>
      <c r="U1420" s="51"/>
      <c r="V1420" s="51"/>
      <c r="W1420" s="51"/>
      <c r="X1420" s="51"/>
      <c r="Y1420" s="51"/>
      <c r="Z1420" s="51"/>
      <c r="AA1420" s="51"/>
    </row>
    <row r="1421" spans="1:27" ht="58.5">
      <c r="A1421" s="53" t="s">
        <v>440</v>
      </c>
      <c r="B1421" s="53"/>
      <c r="C1421" s="51"/>
      <c r="D1421" s="51" t="s">
        <v>3421</v>
      </c>
      <c r="E1421" s="51"/>
      <c r="F1421" s="51"/>
      <c r="G1421" s="51"/>
      <c r="H1421" s="51"/>
      <c r="I1421" s="51"/>
      <c r="J1421" s="51"/>
      <c r="K1421" s="51" t="s">
        <v>3422</v>
      </c>
      <c r="L1421" s="51"/>
      <c r="M1421" s="51"/>
      <c r="N1421" s="51"/>
      <c r="O1421" s="51"/>
      <c r="P1421" s="51"/>
      <c r="Q1421" s="51"/>
      <c r="R1421" s="51"/>
      <c r="S1421" s="51"/>
      <c r="T1421" s="51"/>
      <c r="U1421" s="51"/>
      <c r="V1421" s="51"/>
      <c r="W1421" s="51"/>
      <c r="X1421" s="51"/>
      <c r="Y1421" s="51"/>
      <c r="Z1421" s="51"/>
      <c r="AA1421" s="51"/>
    </row>
    <row r="1422" spans="1:27" ht="47">
      <c r="A1422" s="53" t="s">
        <v>170</v>
      </c>
      <c r="B1422" s="53"/>
      <c r="C1422" s="51"/>
      <c r="D1422" s="51" t="s">
        <v>3423</v>
      </c>
      <c r="E1422" s="51"/>
      <c r="F1422" s="51"/>
      <c r="G1422" s="51"/>
      <c r="H1422" s="51"/>
      <c r="I1422" s="51"/>
      <c r="J1422" s="51"/>
      <c r="K1422" s="51" t="s">
        <v>3424</v>
      </c>
      <c r="L1422" s="51"/>
      <c r="M1422" s="51"/>
      <c r="N1422" s="51"/>
      <c r="O1422" s="51"/>
      <c r="P1422" s="51"/>
      <c r="Q1422" s="51"/>
      <c r="R1422" s="51"/>
      <c r="S1422" s="51"/>
      <c r="T1422" s="51"/>
      <c r="U1422" s="51"/>
      <c r="V1422" s="51"/>
      <c r="W1422" s="51"/>
      <c r="X1422" s="51"/>
      <c r="Y1422" s="51"/>
      <c r="Z1422" s="51"/>
      <c r="AA1422" s="51"/>
    </row>
    <row r="1423" spans="1:27" ht="24">
      <c r="A1423" s="53" t="s">
        <v>3425</v>
      </c>
      <c r="B1423" s="53"/>
      <c r="C1423" s="51"/>
      <c r="D1423" s="51" t="s">
        <v>3426</v>
      </c>
      <c r="E1423" s="51"/>
      <c r="F1423" s="51"/>
      <c r="G1423" s="51"/>
      <c r="H1423" s="51"/>
      <c r="I1423" s="51"/>
      <c r="J1423" s="51"/>
      <c r="K1423" s="51" t="s">
        <v>3427</v>
      </c>
      <c r="L1423" s="51"/>
      <c r="M1423" s="51"/>
      <c r="N1423" s="51"/>
      <c r="O1423" s="51"/>
      <c r="P1423" s="51"/>
      <c r="Q1423" s="51"/>
      <c r="R1423" s="51"/>
      <c r="S1423" s="51"/>
      <c r="T1423" s="51"/>
      <c r="U1423" s="51"/>
      <c r="V1423" s="51"/>
      <c r="W1423" s="51"/>
      <c r="X1423" s="51"/>
      <c r="Y1423" s="51"/>
      <c r="Z1423" s="51"/>
      <c r="AA1423" s="51"/>
    </row>
    <row r="1424" spans="1:27" ht="24">
      <c r="A1424" s="53" t="s">
        <v>1346</v>
      </c>
      <c r="B1424" s="53"/>
      <c r="C1424" s="51"/>
      <c r="D1424" s="51" t="s">
        <v>3428</v>
      </c>
      <c r="E1424" s="51"/>
      <c r="F1424" s="51"/>
      <c r="G1424" s="51"/>
      <c r="H1424" s="51"/>
      <c r="I1424" s="51"/>
      <c r="J1424" s="51"/>
      <c r="K1424" s="51" t="s">
        <v>3429</v>
      </c>
      <c r="L1424" s="51"/>
      <c r="M1424" s="51"/>
      <c r="N1424" s="51"/>
      <c r="O1424" s="51"/>
      <c r="P1424" s="51"/>
      <c r="Q1424" s="51"/>
      <c r="R1424" s="51"/>
      <c r="S1424" s="51"/>
      <c r="T1424" s="51"/>
      <c r="U1424" s="51"/>
      <c r="V1424" s="51"/>
      <c r="W1424" s="51"/>
      <c r="X1424" s="51"/>
      <c r="Y1424" s="51"/>
      <c r="Z1424" s="51"/>
      <c r="AA1424" s="51"/>
    </row>
    <row r="1425" spans="1:27" ht="24">
      <c r="A1425" s="53" t="s">
        <v>768</v>
      </c>
      <c r="B1425" s="53"/>
      <c r="C1425" s="51"/>
      <c r="D1425" s="51" t="s">
        <v>3430</v>
      </c>
      <c r="E1425" s="51"/>
      <c r="F1425" s="51"/>
      <c r="G1425" s="51"/>
      <c r="H1425" s="51"/>
      <c r="I1425" s="51"/>
      <c r="J1425" s="51"/>
      <c r="K1425" s="51" t="s">
        <v>3431</v>
      </c>
      <c r="L1425" s="51"/>
      <c r="M1425" s="51"/>
      <c r="N1425" s="51"/>
      <c r="O1425" s="51"/>
      <c r="P1425" s="51"/>
      <c r="Q1425" s="51"/>
      <c r="R1425" s="51"/>
      <c r="S1425" s="51"/>
      <c r="T1425" s="51"/>
      <c r="U1425" s="51"/>
      <c r="V1425" s="51"/>
      <c r="W1425" s="51"/>
      <c r="X1425" s="51"/>
      <c r="Y1425" s="51"/>
      <c r="Z1425" s="51"/>
      <c r="AA1425" s="51"/>
    </row>
    <row r="1426" spans="1:27" ht="35.5">
      <c r="A1426" s="53" t="s">
        <v>167</v>
      </c>
      <c r="B1426" s="53"/>
      <c r="C1426" s="51"/>
      <c r="D1426" s="51" t="s">
        <v>3432</v>
      </c>
      <c r="E1426" s="51"/>
      <c r="F1426" s="51"/>
      <c r="G1426" s="51"/>
      <c r="H1426" s="51"/>
      <c r="I1426" s="51"/>
      <c r="J1426" s="51"/>
      <c r="K1426" s="51" t="s">
        <v>3433</v>
      </c>
      <c r="L1426" s="51"/>
      <c r="M1426" s="51"/>
      <c r="N1426" s="51"/>
      <c r="O1426" s="51"/>
      <c r="P1426" s="51"/>
      <c r="Q1426" s="51"/>
      <c r="R1426" s="51"/>
      <c r="S1426" s="51"/>
      <c r="T1426" s="51"/>
      <c r="U1426" s="51"/>
      <c r="V1426" s="51"/>
      <c r="W1426" s="51"/>
      <c r="X1426" s="51"/>
      <c r="Y1426" s="51"/>
      <c r="Z1426" s="51"/>
      <c r="AA1426" s="51"/>
    </row>
    <row r="1427" spans="1:27" ht="24">
      <c r="A1427" s="53" t="s">
        <v>365</v>
      </c>
      <c r="B1427" s="53"/>
      <c r="C1427" s="51"/>
      <c r="D1427" s="51" t="s">
        <v>3434</v>
      </c>
      <c r="E1427" s="51"/>
      <c r="F1427" s="51"/>
      <c r="G1427" s="51"/>
      <c r="H1427" s="51"/>
      <c r="I1427" s="51"/>
      <c r="J1427" s="51"/>
      <c r="K1427" s="51" t="s">
        <v>3435</v>
      </c>
      <c r="L1427" s="51"/>
      <c r="M1427" s="51"/>
      <c r="N1427" s="51"/>
      <c r="O1427" s="51"/>
      <c r="P1427" s="51"/>
      <c r="Q1427" s="51"/>
      <c r="R1427" s="51"/>
      <c r="S1427" s="51"/>
      <c r="T1427" s="51"/>
      <c r="U1427" s="51"/>
      <c r="V1427" s="51"/>
      <c r="W1427" s="51"/>
      <c r="X1427" s="51"/>
      <c r="Y1427" s="51"/>
      <c r="Z1427" s="51"/>
      <c r="AA1427" s="51"/>
    </row>
    <row r="1428" spans="1:27" ht="47">
      <c r="A1428" s="53" t="s">
        <v>757</v>
      </c>
      <c r="B1428" s="53"/>
      <c r="C1428" s="51"/>
      <c r="D1428" s="51" t="s">
        <v>3436</v>
      </c>
      <c r="E1428" s="51"/>
      <c r="F1428" s="51"/>
      <c r="G1428" s="51"/>
      <c r="H1428" s="51"/>
      <c r="I1428" s="51"/>
      <c r="J1428" s="51"/>
      <c r="K1428" s="51" t="s">
        <v>3437</v>
      </c>
      <c r="L1428" s="51"/>
      <c r="M1428" s="51"/>
      <c r="N1428" s="51"/>
      <c r="O1428" s="51"/>
      <c r="P1428" s="51"/>
      <c r="Q1428" s="51"/>
      <c r="R1428" s="51"/>
      <c r="S1428" s="51"/>
      <c r="T1428" s="51"/>
      <c r="U1428" s="51"/>
      <c r="V1428" s="51"/>
      <c r="W1428" s="51"/>
      <c r="X1428" s="51"/>
      <c r="Y1428" s="51"/>
      <c r="Z1428" s="51"/>
      <c r="AA1428" s="51"/>
    </row>
    <row r="1429" spans="1:27" ht="47">
      <c r="A1429" s="53" t="s">
        <v>253</v>
      </c>
      <c r="B1429" s="53"/>
      <c r="C1429" s="51"/>
      <c r="D1429" s="51" t="s">
        <v>3438</v>
      </c>
      <c r="E1429" s="51"/>
      <c r="F1429" s="51"/>
      <c r="G1429" s="51"/>
      <c r="H1429" s="51"/>
      <c r="I1429" s="51"/>
      <c r="J1429" s="51"/>
      <c r="K1429" s="51" t="s">
        <v>3439</v>
      </c>
      <c r="L1429" s="51"/>
      <c r="M1429" s="51"/>
      <c r="N1429" s="51"/>
      <c r="O1429" s="51"/>
      <c r="P1429" s="51"/>
      <c r="Q1429" s="51"/>
      <c r="R1429" s="51"/>
      <c r="S1429" s="51"/>
      <c r="T1429" s="51"/>
      <c r="U1429" s="51"/>
      <c r="V1429" s="51"/>
      <c r="W1429" s="51"/>
      <c r="X1429" s="51"/>
      <c r="Y1429" s="51"/>
      <c r="Z1429" s="51"/>
      <c r="AA1429" s="51"/>
    </row>
    <row r="1430" spans="1:27" ht="58.5">
      <c r="A1430" s="53" t="s">
        <v>867</v>
      </c>
      <c r="B1430" s="53"/>
      <c r="C1430" s="51"/>
      <c r="D1430" s="51" t="s">
        <v>3440</v>
      </c>
      <c r="E1430" s="51"/>
      <c r="F1430" s="51"/>
      <c r="G1430" s="51"/>
      <c r="H1430" s="51"/>
      <c r="I1430" s="51"/>
      <c r="J1430" s="51"/>
      <c r="K1430" s="51" t="s">
        <v>3441</v>
      </c>
      <c r="L1430" s="51"/>
      <c r="M1430" s="51"/>
      <c r="N1430" s="51"/>
      <c r="O1430" s="51"/>
      <c r="P1430" s="51"/>
      <c r="Q1430" s="51"/>
      <c r="R1430" s="51"/>
      <c r="S1430" s="51"/>
      <c r="T1430" s="51"/>
      <c r="U1430" s="51"/>
      <c r="V1430" s="51"/>
      <c r="W1430" s="51"/>
      <c r="X1430" s="51"/>
      <c r="Y1430" s="51"/>
      <c r="Z1430" s="51"/>
      <c r="AA1430" s="51"/>
    </row>
    <row r="1431" spans="1:27" ht="58.5">
      <c r="A1431" s="53" t="s">
        <v>1179</v>
      </c>
      <c r="B1431" s="53"/>
      <c r="C1431" s="51"/>
      <c r="D1431" s="51" t="s">
        <v>3442</v>
      </c>
      <c r="E1431" s="51"/>
      <c r="F1431" s="51"/>
      <c r="G1431" s="51"/>
      <c r="H1431" s="51"/>
      <c r="I1431" s="51"/>
      <c r="J1431" s="51"/>
      <c r="K1431" s="51" t="s">
        <v>3443</v>
      </c>
      <c r="L1431" s="51"/>
      <c r="M1431" s="51"/>
      <c r="N1431" s="51"/>
      <c r="O1431" s="51"/>
      <c r="P1431" s="51"/>
      <c r="Q1431" s="51"/>
      <c r="R1431" s="51"/>
      <c r="S1431" s="51"/>
      <c r="T1431" s="51"/>
      <c r="U1431" s="51"/>
      <c r="V1431" s="51"/>
      <c r="W1431" s="51"/>
      <c r="X1431" s="51"/>
      <c r="Y1431" s="51"/>
      <c r="Z1431" s="51"/>
      <c r="AA1431" s="51"/>
    </row>
    <row r="1432" spans="1:27" ht="47">
      <c r="A1432" s="53" t="s">
        <v>700</v>
      </c>
      <c r="B1432" s="53"/>
      <c r="C1432" s="51"/>
      <c r="D1432" s="51" t="s">
        <v>3444</v>
      </c>
      <c r="E1432" s="51"/>
      <c r="F1432" s="51"/>
      <c r="G1432" s="51"/>
      <c r="H1432" s="51"/>
      <c r="I1432" s="51"/>
      <c r="J1432" s="51"/>
      <c r="K1432" s="51" t="s">
        <v>3445</v>
      </c>
      <c r="L1432" s="51"/>
      <c r="M1432" s="51"/>
      <c r="N1432" s="51"/>
      <c r="O1432" s="51"/>
      <c r="P1432" s="51"/>
      <c r="Q1432" s="51"/>
      <c r="R1432" s="51"/>
      <c r="S1432" s="51"/>
      <c r="T1432" s="51"/>
      <c r="U1432" s="51"/>
      <c r="V1432" s="51"/>
      <c r="W1432" s="51"/>
      <c r="X1432" s="51"/>
      <c r="Y1432" s="51"/>
      <c r="Z1432" s="51"/>
      <c r="AA1432" s="51"/>
    </row>
    <row r="1433" spans="1:27" ht="58.5">
      <c r="A1433" s="53" t="s">
        <v>180</v>
      </c>
      <c r="B1433" s="53"/>
      <c r="C1433" s="51"/>
      <c r="D1433" s="51" t="s">
        <v>3446</v>
      </c>
      <c r="E1433" s="51"/>
      <c r="F1433" s="51"/>
      <c r="G1433" s="51"/>
      <c r="H1433" s="51"/>
      <c r="I1433" s="51"/>
      <c r="J1433" s="51"/>
      <c r="K1433" s="51" t="s">
        <v>3447</v>
      </c>
      <c r="L1433" s="51"/>
      <c r="M1433" s="51"/>
      <c r="N1433" s="51"/>
      <c r="O1433" s="51"/>
      <c r="P1433" s="51"/>
      <c r="Q1433" s="51"/>
      <c r="R1433" s="51"/>
      <c r="S1433" s="51"/>
      <c r="T1433" s="51"/>
      <c r="U1433" s="51"/>
      <c r="V1433" s="51"/>
      <c r="W1433" s="51"/>
      <c r="X1433" s="51"/>
      <c r="Y1433" s="51"/>
      <c r="Z1433" s="51"/>
      <c r="AA1433" s="51"/>
    </row>
    <row r="1434" spans="1:27" ht="24">
      <c r="A1434" s="53" t="s">
        <v>1346</v>
      </c>
      <c r="B1434" s="53"/>
      <c r="C1434" s="51"/>
      <c r="D1434" s="51" t="s">
        <v>3448</v>
      </c>
      <c r="E1434" s="51"/>
      <c r="F1434" s="51"/>
      <c r="G1434" s="51"/>
      <c r="H1434" s="51"/>
      <c r="I1434" s="51"/>
      <c r="J1434" s="51"/>
      <c r="K1434" s="51" t="s">
        <v>3449</v>
      </c>
      <c r="L1434" s="51"/>
      <c r="M1434" s="51"/>
      <c r="N1434" s="51"/>
      <c r="O1434" s="51"/>
      <c r="P1434" s="51"/>
      <c r="Q1434" s="51"/>
      <c r="R1434" s="51"/>
      <c r="S1434" s="51"/>
      <c r="T1434" s="51"/>
      <c r="U1434" s="51"/>
      <c r="V1434" s="51"/>
      <c r="W1434" s="51"/>
      <c r="X1434" s="51"/>
      <c r="Y1434" s="51"/>
      <c r="Z1434" s="51"/>
      <c r="AA1434" s="51"/>
    </row>
    <row r="1435" spans="1:27" ht="35.5">
      <c r="A1435" s="53" t="s">
        <v>1901</v>
      </c>
      <c r="B1435" s="53"/>
      <c r="C1435" s="51"/>
      <c r="D1435" s="51" t="s">
        <v>3450</v>
      </c>
      <c r="E1435" s="51"/>
      <c r="F1435" s="51"/>
      <c r="G1435" s="51"/>
      <c r="H1435" s="51"/>
      <c r="I1435" s="51"/>
      <c r="J1435" s="51"/>
      <c r="K1435" s="51" t="s">
        <v>3451</v>
      </c>
      <c r="L1435" s="51"/>
      <c r="M1435" s="51"/>
      <c r="N1435" s="51"/>
      <c r="O1435" s="51"/>
      <c r="P1435" s="51"/>
      <c r="Q1435" s="51"/>
      <c r="R1435" s="51"/>
      <c r="S1435" s="51"/>
      <c r="T1435" s="51"/>
      <c r="U1435" s="51"/>
      <c r="V1435" s="51"/>
      <c r="W1435" s="51"/>
      <c r="X1435" s="51"/>
      <c r="Y1435" s="51"/>
      <c r="Z1435" s="51"/>
      <c r="AA1435" s="51"/>
    </row>
    <row r="1436" spans="1:27" ht="35.5">
      <c r="A1436" s="53" t="s">
        <v>1358</v>
      </c>
      <c r="B1436" s="53"/>
      <c r="C1436" s="51"/>
      <c r="D1436" s="51" t="s">
        <v>3452</v>
      </c>
      <c r="E1436" s="51"/>
      <c r="F1436" s="51"/>
      <c r="G1436" s="51"/>
      <c r="H1436" s="51"/>
      <c r="I1436" s="51"/>
      <c r="J1436" s="51"/>
      <c r="K1436" s="51" t="s">
        <v>3453</v>
      </c>
      <c r="L1436" s="51"/>
      <c r="M1436" s="51"/>
      <c r="N1436" s="51"/>
      <c r="O1436" s="51"/>
      <c r="P1436" s="51"/>
      <c r="Q1436" s="51"/>
      <c r="R1436" s="51"/>
      <c r="S1436" s="51"/>
      <c r="T1436" s="51"/>
      <c r="U1436" s="51"/>
      <c r="V1436" s="51"/>
      <c r="W1436" s="51"/>
      <c r="X1436" s="51"/>
      <c r="Y1436" s="51"/>
      <c r="Z1436" s="51"/>
      <c r="AA1436" s="51"/>
    </row>
    <row r="1437" spans="1:27" ht="35.5">
      <c r="A1437" s="53" t="s">
        <v>757</v>
      </c>
      <c r="B1437" s="53"/>
      <c r="C1437" s="51"/>
      <c r="D1437" s="51" t="s">
        <v>3454</v>
      </c>
      <c r="E1437" s="51"/>
      <c r="F1437" s="51"/>
      <c r="G1437" s="51"/>
      <c r="H1437" s="51"/>
      <c r="I1437" s="51"/>
      <c r="J1437" s="51"/>
      <c r="K1437" s="51" t="s">
        <v>3455</v>
      </c>
      <c r="L1437" s="51"/>
      <c r="M1437" s="51"/>
      <c r="N1437" s="51"/>
      <c r="O1437" s="51"/>
      <c r="P1437" s="51"/>
      <c r="Q1437" s="51"/>
      <c r="R1437" s="51"/>
      <c r="S1437" s="51"/>
      <c r="T1437" s="51"/>
      <c r="U1437" s="51"/>
      <c r="V1437" s="51"/>
      <c r="W1437" s="51"/>
      <c r="X1437" s="51"/>
      <c r="Y1437" s="51"/>
      <c r="Z1437" s="51"/>
      <c r="AA1437" s="51"/>
    </row>
    <row r="1438" spans="1:27" ht="35.5">
      <c r="A1438" s="53" t="s">
        <v>1529</v>
      </c>
      <c r="B1438" s="53"/>
      <c r="C1438" s="51"/>
      <c r="D1438" s="51" t="s">
        <v>3456</v>
      </c>
      <c r="E1438" s="51"/>
      <c r="F1438" s="51"/>
      <c r="G1438" s="51"/>
      <c r="H1438" s="51"/>
      <c r="I1438" s="51"/>
      <c r="J1438" s="51"/>
      <c r="K1438" s="51" t="s">
        <v>3457</v>
      </c>
      <c r="L1438" s="51"/>
      <c r="M1438" s="51"/>
      <c r="N1438" s="51"/>
      <c r="O1438" s="51"/>
      <c r="P1438" s="51"/>
      <c r="Q1438" s="51"/>
      <c r="R1438" s="51"/>
      <c r="S1438" s="51"/>
      <c r="T1438" s="51"/>
      <c r="U1438" s="51"/>
      <c r="V1438" s="51"/>
      <c r="W1438" s="51"/>
      <c r="X1438" s="51"/>
      <c r="Y1438" s="51"/>
      <c r="Z1438" s="51"/>
      <c r="AA1438" s="51"/>
    </row>
    <row r="1439" spans="1:27" ht="58.5">
      <c r="A1439" s="53" t="s">
        <v>1100</v>
      </c>
      <c r="B1439" s="53"/>
      <c r="C1439" s="51"/>
      <c r="D1439" s="51" t="s">
        <v>3458</v>
      </c>
      <c r="E1439" s="51"/>
      <c r="F1439" s="51"/>
      <c r="G1439" s="51"/>
      <c r="H1439" s="51"/>
      <c r="I1439" s="51"/>
      <c r="J1439" s="51"/>
      <c r="K1439" s="51" t="s">
        <v>3459</v>
      </c>
      <c r="L1439" s="51"/>
      <c r="M1439" s="51"/>
      <c r="N1439" s="51"/>
      <c r="O1439" s="51"/>
      <c r="P1439" s="51"/>
      <c r="Q1439" s="51"/>
      <c r="R1439" s="51"/>
      <c r="S1439" s="51"/>
      <c r="T1439" s="51"/>
      <c r="U1439" s="51"/>
      <c r="V1439" s="51"/>
      <c r="W1439" s="51"/>
      <c r="X1439" s="51"/>
      <c r="Y1439" s="51"/>
      <c r="Z1439" s="51"/>
      <c r="AA1439" s="51"/>
    </row>
    <row r="1440" spans="1:27" ht="24">
      <c r="A1440" s="53" t="s">
        <v>1092</v>
      </c>
      <c r="B1440" s="53"/>
      <c r="C1440" s="51"/>
      <c r="D1440" s="51" t="s">
        <v>3460</v>
      </c>
      <c r="E1440" s="51"/>
      <c r="F1440" s="51"/>
      <c r="G1440" s="51"/>
      <c r="H1440" s="51"/>
      <c r="I1440" s="51"/>
      <c r="J1440" s="51"/>
      <c r="K1440" s="51" t="s">
        <v>3461</v>
      </c>
      <c r="L1440" s="51"/>
      <c r="M1440" s="51"/>
      <c r="N1440" s="51"/>
      <c r="O1440" s="51"/>
      <c r="P1440" s="51"/>
      <c r="Q1440" s="51"/>
      <c r="R1440" s="51"/>
      <c r="S1440" s="51"/>
      <c r="T1440" s="51"/>
      <c r="U1440" s="51"/>
      <c r="V1440" s="51"/>
      <c r="W1440" s="51"/>
      <c r="X1440" s="51"/>
      <c r="Y1440" s="51"/>
      <c r="Z1440" s="51"/>
      <c r="AA1440" s="51"/>
    </row>
    <row r="1441" spans="1:27" ht="47">
      <c r="A1441" s="53" t="s">
        <v>3125</v>
      </c>
      <c r="B1441" s="53"/>
      <c r="C1441" s="51"/>
      <c r="D1441" s="51" t="s">
        <v>3462</v>
      </c>
      <c r="E1441" s="51"/>
      <c r="F1441" s="51"/>
      <c r="G1441" s="51"/>
      <c r="H1441" s="51"/>
      <c r="I1441" s="51"/>
      <c r="J1441" s="51"/>
      <c r="K1441" s="51" t="s">
        <v>3463</v>
      </c>
      <c r="L1441" s="51"/>
      <c r="M1441" s="51"/>
      <c r="N1441" s="51"/>
      <c r="O1441" s="51"/>
      <c r="P1441" s="51"/>
      <c r="Q1441" s="51"/>
      <c r="R1441" s="51"/>
      <c r="S1441" s="51"/>
      <c r="T1441" s="51"/>
      <c r="U1441" s="51"/>
      <c r="V1441" s="51"/>
      <c r="W1441" s="51"/>
      <c r="X1441" s="51"/>
      <c r="Y1441" s="51"/>
      <c r="Z1441" s="51"/>
      <c r="AA1441" s="51"/>
    </row>
    <row r="1442" spans="1:27" ht="24">
      <c r="A1442" s="53" t="s">
        <v>440</v>
      </c>
      <c r="B1442" s="53"/>
      <c r="C1442" s="51"/>
      <c r="D1442" s="51" t="s">
        <v>3464</v>
      </c>
      <c r="E1442" s="51"/>
      <c r="F1442" s="51"/>
      <c r="G1442" s="51"/>
      <c r="H1442" s="51"/>
      <c r="I1442" s="51"/>
      <c r="J1442" s="51"/>
      <c r="K1442" s="51" t="s">
        <v>3465</v>
      </c>
      <c r="L1442" s="51"/>
      <c r="M1442" s="51"/>
      <c r="N1442" s="51"/>
      <c r="O1442" s="51"/>
      <c r="P1442" s="51"/>
      <c r="Q1442" s="51"/>
      <c r="R1442" s="51"/>
      <c r="S1442" s="51"/>
      <c r="T1442" s="51"/>
      <c r="U1442" s="51"/>
      <c r="V1442" s="51"/>
      <c r="W1442" s="51"/>
      <c r="X1442" s="51"/>
      <c r="Y1442" s="51"/>
      <c r="Z1442" s="51"/>
      <c r="AA1442" s="51"/>
    </row>
    <row r="1443" spans="1:27" ht="58.5">
      <c r="A1443" s="53" t="s">
        <v>1278</v>
      </c>
      <c r="B1443" s="53"/>
      <c r="C1443" s="51"/>
      <c r="D1443" s="51" t="s">
        <v>3466</v>
      </c>
      <c r="E1443" s="51"/>
      <c r="F1443" s="51"/>
      <c r="G1443" s="51"/>
      <c r="H1443" s="51"/>
      <c r="I1443" s="51"/>
      <c r="J1443" s="51"/>
      <c r="K1443" s="51" t="s">
        <v>3467</v>
      </c>
      <c r="L1443" s="51"/>
      <c r="M1443" s="51"/>
      <c r="N1443" s="51"/>
      <c r="O1443" s="51"/>
      <c r="P1443" s="51"/>
      <c r="Q1443" s="51"/>
      <c r="R1443" s="51"/>
      <c r="S1443" s="51"/>
      <c r="T1443" s="51"/>
      <c r="U1443" s="51"/>
      <c r="V1443" s="51"/>
      <c r="W1443" s="51"/>
      <c r="X1443" s="51"/>
      <c r="Y1443" s="51"/>
      <c r="Z1443" s="51"/>
      <c r="AA1443" s="51"/>
    </row>
    <row r="1444" spans="1:27" ht="70">
      <c r="A1444" s="53" t="s">
        <v>1278</v>
      </c>
      <c r="B1444" s="53"/>
      <c r="C1444" s="51"/>
      <c r="D1444" s="51" t="s">
        <v>3468</v>
      </c>
      <c r="E1444" s="51"/>
      <c r="F1444" s="51"/>
      <c r="G1444" s="51"/>
      <c r="H1444" s="51"/>
      <c r="I1444" s="51"/>
      <c r="J1444" s="51"/>
      <c r="K1444" s="51" t="s">
        <v>3469</v>
      </c>
      <c r="L1444" s="51"/>
      <c r="M1444" s="51"/>
      <c r="N1444" s="51"/>
      <c r="O1444" s="51"/>
      <c r="P1444" s="51"/>
      <c r="Q1444" s="51"/>
      <c r="R1444" s="51"/>
      <c r="S1444" s="51"/>
      <c r="T1444" s="51"/>
      <c r="U1444" s="51"/>
      <c r="V1444" s="51"/>
      <c r="W1444" s="51"/>
      <c r="X1444" s="51"/>
      <c r="Y1444" s="51"/>
      <c r="Z1444" s="51"/>
      <c r="AA1444" s="51"/>
    </row>
    <row r="1445" spans="1:27" ht="47">
      <c r="A1445" s="53" t="s">
        <v>1529</v>
      </c>
      <c r="B1445" s="53"/>
      <c r="C1445" s="51"/>
      <c r="D1445" s="51" t="s">
        <v>3470</v>
      </c>
      <c r="E1445" s="51"/>
      <c r="F1445" s="51"/>
      <c r="G1445" s="51"/>
      <c r="H1445" s="51"/>
      <c r="I1445" s="51"/>
      <c r="J1445" s="51"/>
      <c r="K1445" s="51" t="s">
        <v>3471</v>
      </c>
      <c r="L1445" s="51"/>
      <c r="M1445" s="51"/>
      <c r="N1445" s="51"/>
      <c r="O1445" s="51"/>
      <c r="P1445" s="51"/>
      <c r="Q1445" s="51"/>
      <c r="R1445" s="51"/>
      <c r="S1445" s="51"/>
      <c r="T1445" s="51"/>
      <c r="U1445" s="51"/>
      <c r="V1445" s="51"/>
      <c r="W1445" s="51"/>
      <c r="X1445" s="51"/>
      <c r="Y1445" s="51"/>
      <c r="Z1445" s="51"/>
      <c r="AA1445" s="51"/>
    </row>
    <row r="1446" spans="1:27" ht="47">
      <c r="A1446" s="53" t="s">
        <v>413</v>
      </c>
      <c r="B1446" s="53"/>
      <c r="C1446" s="51"/>
      <c r="D1446" s="51" t="s">
        <v>3472</v>
      </c>
      <c r="E1446" s="51"/>
      <c r="F1446" s="51"/>
      <c r="G1446" s="51"/>
      <c r="H1446" s="51"/>
      <c r="I1446" s="51"/>
      <c r="J1446" s="51"/>
      <c r="K1446" s="51" t="s">
        <v>3473</v>
      </c>
      <c r="L1446" s="51"/>
      <c r="M1446" s="51"/>
      <c r="N1446" s="51"/>
      <c r="O1446" s="51"/>
      <c r="P1446" s="51"/>
      <c r="Q1446" s="51"/>
      <c r="R1446" s="51"/>
      <c r="S1446" s="51"/>
      <c r="T1446" s="51"/>
      <c r="U1446" s="51"/>
      <c r="V1446" s="51"/>
      <c r="W1446" s="51"/>
      <c r="X1446" s="51"/>
      <c r="Y1446" s="51"/>
      <c r="Z1446" s="51"/>
      <c r="AA1446" s="51"/>
    </row>
    <row r="1447" spans="1:27" ht="58.5">
      <c r="A1447" s="53" t="s">
        <v>3474</v>
      </c>
      <c r="B1447" s="53"/>
      <c r="C1447" s="51"/>
      <c r="D1447" s="51" t="s">
        <v>3475</v>
      </c>
      <c r="E1447" s="51"/>
      <c r="F1447" s="51"/>
      <c r="G1447" s="51"/>
      <c r="H1447" s="51"/>
      <c r="I1447" s="51"/>
      <c r="J1447" s="51"/>
      <c r="K1447" s="51" t="s">
        <v>3476</v>
      </c>
      <c r="L1447" s="51"/>
      <c r="M1447" s="51"/>
      <c r="N1447" s="51"/>
      <c r="O1447" s="51"/>
      <c r="P1447" s="51"/>
      <c r="Q1447" s="51"/>
      <c r="R1447" s="51"/>
      <c r="S1447" s="51"/>
      <c r="T1447" s="51"/>
      <c r="U1447" s="51"/>
      <c r="V1447" s="51"/>
      <c r="W1447" s="51"/>
      <c r="X1447" s="51"/>
      <c r="Y1447" s="51"/>
      <c r="Z1447" s="51"/>
      <c r="AA1447" s="51"/>
    </row>
    <row r="1448" spans="1:27" ht="47">
      <c r="A1448" s="53" t="s">
        <v>2298</v>
      </c>
      <c r="B1448" s="53"/>
      <c r="C1448" s="51"/>
      <c r="D1448" s="51" t="s">
        <v>3477</v>
      </c>
      <c r="E1448" s="51"/>
      <c r="F1448" s="51"/>
      <c r="G1448" s="51"/>
      <c r="H1448" s="51"/>
      <c r="I1448" s="51"/>
      <c r="J1448" s="51"/>
      <c r="K1448" s="51" t="s">
        <v>3478</v>
      </c>
      <c r="L1448" s="51"/>
      <c r="M1448" s="51"/>
      <c r="N1448" s="51"/>
      <c r="O1448" s="51"/>
      <c r="P1448" s="51"/>
      <c r="Q1448" s="51"/>
      <c r="R1448" s="51"/>
      <c r="S1448" s="51"/>
      <c r="T1448" s="51"/>
      <c r="U1448" s="51"/>
      <c r="V1448" s="51"/>
      <c r="W1448" s="51"/>
      <c r="X1448" s="51"/>
      <c r="Y1448" s="51"/>
      <c r="Z1448" s="51"/>
      <c r="AA1448" s="51"/>
    </row>
    <row r="1449" spans="1:27" ht="47">
      <c r="A1449" s="53" t="s">
        <v>1095</v>
      </c>
      <c r="B1449" s="53"/>
      <c r="C1449" s="51"/>
      <c r="D1449" s="51" t="s">
        <v>3479</v>
      </c>
      <c r="E1449" s="51"/>
      <c r="F1449" s="51"/>
      <c r="G1449" s="51"/>
      <c r="H1449" s="51"/>
      <c r="I1449" s="51"/>
      <c r="J1449" s="51"/>
      <c r="K1449" s="51" t="s">
        <v>3480</v>
      </c>
      <c r="L1449" s="51"/>
      <c r="M1449" s="51"/>
      <c r="N1449" s="51"/>
      <c r="O1449" s="51"/>
      <c r="P1449" s="51"/>
      <c r="Q1449" s="51"/>
      <c r="R1449" s="51"/>
      <c r="S1449" s="51"/>
      <c r="T1449" s="51"/>
      <c r="U1449" s="51"/>
      <c r="V1449" s="51"/>
      <c r="W1449" s="51"/>
      <c r="X1449" s="51"/>
      <c r="Y1449" s="51"/>
      <c r="Z1449" s="51"/>
      <c r="AA1449" s="51"/>
    </row>
    <row r="1450" spans="1:27" ht="58.5">
      <c r="A1450" s="53" t="s">
        <v>1095</v>
      </c>
      <c r="B1450" s="53"/>
      <c r="C1450" s="51"/>
      <c r="D1450" s="51" t="s">
        <v>3481</v>
      </c>
      <c r="E1450" s="51"/>
      <c r="F1450" s="51"/>
      <c r="G1450" s="51"/>
      <c r="H1450" s="51"/>
      <c r="I1450" s="51"/>
      <c r="J1450" s="51"/>
      <c r="K1450" s="51" t="s">
        <v>3482</v>
      </c>
      <c r="L1450" s="51"/>
      <c r="M1450" s="51"/>
      <c r="N1450" s="51"/>
      <c r="O1450" s="51"/>
      <c r="P1450" s="51"/>
      <c r="Q1450" s="51"/>
      <c r="R1450" s="51"/>
      <c r="S1450" s="51"/>
      <c r="T1450" s="51"/>
      <c r="U1450" s="51"/>
      <c r="V1450" s="51"/>
      <c r="W1450" s="51"/>
      <c r="X1450" s="51"/>
      <c r="Y1450" s="51"/>
      <c r="Z1450" s="51"/>
      <c r="AA1450" s="51"/>
    </row>
    <row r="1451" spans="1:27" ht="47">
      <c r="A1451" s="53" t="s">
        <v>361</v>
      </c>
      <c r="B1451" s="53"/>
      <c r="C1451" s="51"/>
      <c r="D1451" s="51" t="s">
        <v>3483</v>
      </c>
      <c r="E1451" s="51"/>
      <c r="F1451" s="51"/>
      <c r="G1451" s="51"/>
      <c r="H1451" s="51"/>
      <c r="I1451" s="51"/>
      <c r="J1451" s="51"/>
      <c r="K1451" s="51" t="s">
        <v>3484</v>
      </c>
      <c r="L1451" s="51"/>
      <c r="M1451" s="51"/>
      <c r="N1451" s="51"/>
      <c r="O1451" s="51"/>
      <c r="P1451" s="51"/>
      <c r="Q1451" s="51"/>
      <c r="R1451" s="51"/>
      <c r="S1451" s="51"/>
      <c r="T1451" s="51"/>
      <c r="U1451" s="51"/>
      <c r="V1451" s="51"/>
      <c r="W1451" s="51"/>
      <c r="X1451" s="51"/>
      <c r="Y1451" s="51"/>
      <c r="Z1451" s="51"/>
      <c r="AA1451" s="51"/>
    </row>
  </sheetData>
  <autoFilter ref="A1:A145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sheetPr>
  <dimension ref="A1:D33"/>
  <sheetViews>
    <sheetView workbookViewId="0">
      <selection activeCell="F20" sqref="F20"/>
    </sheetView>
  </sheetViews>
  <sheetFormatPr defaultColWidth="14.453125" defaultRowHeight="15" customHeight="1"/>
  <cols>
    <col min="1" max="1" width="27.08984375" customWidth="1"/>
    <col min="2" max="2" width="36.54296875" customWidth="1"/>
    <col min="3" max="3" width="37.453125" customWidth="1"/>
    <col min="4" max="4" width="41.7265625" customWidth="1"/>
  </cols>
  <sheetData>
    <row r="1" spans="1:4" ht="27.75" customHeight="1">
      <c r="A1" s="57" t="s">
        <v>263</v>
      </c>
      <c r="B1" s="57" t="s">
        <v>277</v>
      </c>
      <c r="C1" s="57" t="s">
        <v>278</v>
      </c>
      <c r="D1" s="57" t="s">
        <v>279</v>
      </c>
    </row>
    <row r="2" spans="1:4" ht="14.5">
      <c r="A2" s="52" t="str">
        <f>'4.1 Input_Patterns_TopDown'!A2</f>
        <v xml:space="preserve">Framework </v>
      </c>
      <c r="B2" s="52" t="s">
        <v>285</v>
      </c>
      <c r="C2" s="120" t="s">
        <v>286</v>
      </c>
      <c r="D2" s="52"/>
    </row>
    <row r="3" spans="1:4" ht="14.5">
      <c r="A3" s="52" t="str">
        <f>'4.1 Input_Patterns_TopDown'!A3</f>
        <v xml:space="preserve">Information </v>
      </c>
      <c r="B3" s="52" t="s">
        <v>299</v>
      </c>
      <c r="C3" s="121"/>
      <c r="D3" s="52"/>
    </row>
    <row r="4" spans="1:4" ht="14.5">
      <c r="A4" s="52" t="str">
        <f>'4.1 Input_Patterns_TopDown'!A4</f>
        <v xml:space="preserve">Registration </v>
      </c>
      <c r="B4" s="52" t="s">
        <v>310</v>
      </c>
      <c r="C4" s="121"/>
      <c r="D4" s="52"/>
    </row>
    <row r="5" spans="1:4" ht="14.5">
      <c r="A5" s="52" t="str">
        <f>'4.1 Input_Patterns_TopDown'!A5</f>
        <v xml:space="preserve">Certification </v>
      </c>
      <c r="B5" s="52" t="s">
        <v>314</v>
      </c>
      <c r="C5" s="121"/>
      <c r="D5" s="52"/>
    </row>
    <row r="6" spans="1:4" ht="14.5">
      <c r="A6" s="52" t="str">
        <f>'4.1 Input_Patterns_TopDown'!A6</f>
        <v xml:space="preserve">Financing </v>
      </c>
      <c r="B6" s="52" t="s">
        <v>318</v>
      </c>
      <c r="C6" s="121"/>
      <c r="D6" s="52"/>
    </row>
    <row r="7" spans="1:4" ht="14.5">
      <c r="A7" s="52" t="str">
        <f>'4.1 Input_Patterns_TopDown'!A7</f>
        <v>Production</v>
      </c>
      <c r="B7" s="52" t="s">
        <v>321</v>
      </c>
      <c r="C7" s="121"/>
      <c r="D7" s="52"/>
    </row>
    <row r="8" spans="1:4" ht="14.5">
      <c r="A8" s="52" t="str">
        <f>'4.1 Input_Patterns_TopDown'!A8</f>
        <v xml:space="preserve">Feedback </v>
      </c>
      <c r="B8" s="52" t="s">
        <v>323</v>
      </c>
      <c r="C8" s="121"/>
      <c r="D8" s="52"/>
    </row>
    <row r="9" spans="1:4" ht="14.5">
      <c r="A9" s="52" t="str">
        <f>'4.1 Input_Patterns_TopDown'!A9</f>
        <v xml:space="preserve">Control &amp; monitoring </v>
      </c>
      <c r="B9" s="52" t="s">
        <v>328</v>
      </c>
      <c r="C9" s="121"/>
      <c r="D9" s="52"/>
    </row>
    <row r="10" spans="1:4" ht="14.5">
      <c r="A10" s="52" t="str">
        <f>'4.1 Input_Patterns_TopDown'!A10</f>
        <v>Taxation</v>
      </c>
      <c r="B10" s="52" t="s">
        <v>334</v>
      </c>
      <c r="C10" s="122"/>
      <c r="D10" s="52"/>
    </row>
    <row r="11" spans="1:4" ht="14.5">
      <c r="A11" s="52"/>
      <c r="B11" s="52" t="s">
        <v>341</v>
      </c>
      <c r="C11" s="52"/>
      <c r="D11" s="52" t="s">
        <v>343</v>
      </c>
    </row>
    <row r="12" spans="1:4" ht="14.5">
      <c r="A12" s="52"/>
      <c r="B12" s="52" t="s">
        <v>344</v>
      </c>
      <c r="C12" s="52"/>
      <c r="D12" s="52" t="s">
        <v>345</v>
      </c>
    </row>
    <row r="13" spans="1:4" ht="14.5">
      <c r="A13" s="52"/>
      <c r="B13" s="52" t="s">
        <v>348</v>
      </c>
      <c r="C13" s="52"/>
      <c r="D13" s="52" t="s">
        <v>349</v>
      </c>
    </row>
    <row r="14" spans="1:4" ht="14.5">
      <c r="A14" s="52"/>
      <c r="B14" s="52" t="s">
        <v>350</v>
      </c>
      <c r="C14" s="52"/>
      <c r="D14" s="52" t="s">
        <v>351</v>
      </c>
    </row>
    <row r="15" spans="1:4" ht="23">
      <c r="A15" s="52"/>
      <c r="B15" s="52" t="s">
        <v>354</v>
      </c>
      <c r="C15" s="52"/>
      <c r="D15" s="52" t="s">
        <v>355</v>
      </c>
    </row>
    <row r="16" spans="1:4" ht="14.5">
      <c r="A16" s="92"/>
      <c r="B16" s="92"/>
      <c r="C16" s="92"/>
      <c r="D16" s="92"/>
    </row>
    <row r="17" spans="1:4" ht="14.5">
      <c r="A17" s="92"/>
      <c r="B17" s="92"/>
      <c r="C17" s="92"/>
      <c r="D17" s="92"/>
    </row>
    <row r="18" spans="1:4" ht="14.5">
      <c r="A18" s="92"/>
      <c r="B18" s="92"/>
      <c r="C18" s="92"/>
      <c r="D18" s="92"/>
    </row>
    <row r="19" spans="1:4" ht="14.5">
      <c r="A19" s="92"/>
      <c r="B19" s="92"/>
      <c r="C19" s="92"/>
      <c r="D19" s="92"/>
    </row>
    <row r="20" spans="1:4" ht="14.5">
      <c r="A20" s="92"/>
      <c r="B20" s="92"/>
      <c r="C20" s="92"/>
      <c r="D20" s="92"/>
    </row>
    <row r="21" spans="1:4" ht="14.5">
      <c r="A21" s="92"/>
      <c r="B21" s="92"/>
      <c r="C21" s="92"/>
      <c r="D21" s="92"/>
    </row>
    <row r="22" spans="1:4" ht="14.5">
      <c r="A22" s="92"/>
      <c r="B22" s="92"/>
      <c r="C22" s="92"/>
      <c r="D22" s="92"/>
    </row>
    <row r="23" spans="1:4" ht="14.5">
      <c r="A23" s="92"/>
      <c r="B23" s="92"/>
      <c r="C23" s="92"/>
      <c r="D23" s="92"/>
    </row>
    <row r="24" spans="1:4" ht="14.5">
      <c r="A24" s="92"/>
      <c r="B24" s="92"/>
      <c r="C24" s="92"/>
      <c r="D24" s="92"/>
    </row>
    <row r="25" spans="1:4" ht="14.5">
      <c r="A25" s="92"/>
      <c r="B25" s="92"/>
      <c r="C25" s="92"/>
      <c r="D25" s="92"/>
    </row>
    <row r="26" spans="1:4" ht="14.5">
      <c r="A26" s="92"/>
      <c r="B26" s="92"/>
      <c r="C26" s="92"/>
      <c r="D26" s="92"/>
    </row>
    <row r="27" spans="1:4" ht="14.5">
      <c r="A27" s="92"/>
      <c r="B27" s="92"/>
      <c r="C27" s="92"/>
      <c r="D27" s="92"/>
    </row>
    <row r="28" spans="1:4" ht="14.5">
      <c r="A28" s="92"/>
      <c r="B28" s="92"/>
      <c r="C28" s="92"/>
      <c r="D28" s="92"/>
    </row>
    <row r="29" spans="1:4" ht="14.5">
      <c r="A29" s="92"/>
      <c r="B29" s="92"/>
      <c r="C29" s="92"/>
      <c r="D29" s="92"/>
    </row>
    <row r="30" spans="1:4" ht="14.5">
      <c r="A30" s="92"/>
      <c r="B30" s="92"/>
      <c r="C30" s="92"/>
      <c r="D30" s="92"/>
    </row>
    <row r="31" spans="1:4" ht="14.5">
      <c r="A31" s="92"/>
      <c r="B31" s="92"/>
      <c r="C31" s="92"/>
      <c r="D31" s="92"/>
    </row>
    <row r="32" spans="1:4" ht="14.5">
      <c r="A32" s="92"/>
      <c r="B32" s="92"/>
      <c r="C32" s="92"/>
      <c r="D32" s="92"/>
    </row>
    <row r="33" spans="1:4" ht="14.5">
      <c r="A33" s="92"/>
      <c r="B33" s="92"/>
      <c r="C33" s="92"/>
      <c r="D33" s="92"/>
    </row>
  </sheetData>
  <mergeCells count="1">
    <mergeCell ref="C2:C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sheetPr>
  <dimension ref="A1:I18"/>
  <sheetViews>
    <sheetView workbookViewId="0">
      <selection activeCell="C17" sqref="C17"/>
    </sheetView>
  </sheetViews>
  <sheetFormatPr defaultColWidth="14.453125" defaultRowHeight="15" customHeight="1"/>
  <cols>
    <col min="1" max="1" width="25.08984375" customWidth="1"/>
  </cols>
  <sheetData>
    <row r="1" spans="1:9" ht="25.5" customHeight="1">
      <c r="A1" s="59" t="str">
        <f>'4.1 Input_Patterns_TopDown'!A1</f>
        <v>Patterns</v>
      </c>
      <c r="B1" s="123" t="s">
        <v>497</v>
      </c>
      <c r="C1" s="124"/>
      <c r="D1" s="124"/>
      <c r="E1" s="124"/>
      <c r="F1" s="124"/>
      <c r="G1" s="124"/>
      <c r="H1" s="124"/>
      <c r="I1" s="125"/>
    </row>
    <row r="2" spans="1:9" ht="34.5">
      <c r="A2" s="60" t="str">
        <f>'4.1 Input_Patterns_TopDown'!A2</f>
        <v xml:space="preserve">Framework </v>
      </c>
      <c r="B2" s="61" t="s">
        <v>520</v>
      </c>
      <c r="C2" s="62" t="s">
        <v>522</v>
      </c>
      <c r="D2" s="62" t="s">
        <v>527</v>
      </c>
      <c r="E2" s="62" t="s">
        <v>528</v>
      </c>
      <c r="F2" s="52" t="s">
        <v>529</v>
      </c>
      <c r="G2" s="62" t="s">
        <v>530</v>
      </c>
      <c r="H2" s="62" t="s">
        <v>531</v>
      </c>
      <c r="I2" s="62"/>
    </row>
    <row r="3" spans="1:9" ht="14.5">
      <c r="A3" s="60" t="str">
        <f>'4.1 Input_Patterns_TopDown'!A3</f>
        <v xml:space="preserve">Information </v>
      </c>
      <c r="B3" s="61" t="s">
        <v>74</v>
      </c>
      <c r="C3" s="62" t="s">
        <v>538</v>
      </c>
      <c r="D3" s="62"/>
      <c r="E3" s="62"/>
      <c r="F3" s="62"/>
      <c r="G3" s="62"/>
      <c r="H3" s="62"/>
      <c r="I3" s="62"/>
    </row>
    <row r="4" spans="1:9" ht="14.5">
      <c r="A4" s="60" t="str">
        <f>'4.1 Input_Patterns_TopDown'!A4</f>
        <v xml:space="preserve">Registration </v>
      </c>
      <c r="B4" s="61" t="s">
        <v>16</v>
      </c>
      <c r="C4" s="62"/>
      <c r="D4" s="62"/>
      <c r="E4" s="62"/>
      <c r="F4" s="62"/>
      <c r="G4" s="62"/>
      <c r="H4" s="62"/>
      <c r="I4" s="62"/>
    </row>
    <row r="5" spans="1:9" ht="14.5">
      <c r="A5" s="60" t="str">
        <f>'4.1 Input_Patterns_TopDown'!A5</f>
        <v xml:space="preserve">Certification </v>
      </c>
      <c r="B5" s="61" t="s">
        <v>81</v>
      </c>
      <c r="C5" s="62" t="s">
        <v>550</v>
      </c>
      <c r="D5" s="62" t="s">
        <v>551</v>
      </c>
      <c r="E5" s="62" t="s">
        <v>552</v>
      </c>
      <c r="F5" s="62"/>
      <c r="G5" s="62"/>
      <c r="H5" s="62"/>
      <c r="I5" s="62"/>
    </row>
    <row r="6" spans="1:9" ht="34.5">
      <c r="A6" s="60" t="str">
        <f>'4.1 Input_Patterns_TopDown'!A6</f>
        <v xml:space="preserve">Financing </v>
      </c>
      <c r="B6" s="61" t="s">
        <v>556</v>
      </c>
      <c r="C6" s="62" t="s">
        <v>557</v>
      </c>
      <c r="D6" s="62" t="s">
        <v>558</v>
      </c>
      <c r="E6" s="62" t="s">
        <v>559</v>
      </c>
      <c r="F6" s="62"/>
      <c r="G6" s="62"/>
      <c r="H6" s="62"/>
      <c r="I6" s="62"/>
    </row>
    <row r="7" spans="1:9" ht="34.5">
      <c r="A7" s="60" t="str">
        <f>'4.1 Input_Patterns_TopDown'!A7</f>
        <v>Production</v>
      </c>
      <c r="B7" s="61" t="s">
        <v>563</v>
      </c>
      <c r="C7" s="52" t="s">
        <v>564</v>
      </c>
      <c r="D7" s="52" t="s">
        <v>565</v>
      </c>
      <c r="E7" s="52" t="s">
        <v>566</v>
      </c>
      <c r="F7" s="52" t="s">
        <v>341</v>
      </c>
      <c r="G7" s="52"/>
      <c r="H7" s="62"/>
      <c r="I7" s="62"/>
    </row>
    <row r="8" spans="1:9" ht="34.5">
      <c r="A8" s="60" t="str">
        <f>'4.1 Input_Patterns_TopDown'!A8</f>
        <v xml:space="preserve">Feedback </v>
      </c>
      <c r="B8" s="63" t="s">
        <v>570</v>
      </c>
      <c r="C8" s="62" t="s">
        <v>574</v>
      </c>
      <c r="D8" s="62" t="s">
        <v>212</v>
      </c>
      <c r="E8" s="62" t="s">
        <v>575</v>
      </c>
      <c r="F8" s="62" t="s">
        <v>576</v>
      </c>
      <c r="G8" s="62"/>
      <c r="H8" s="62"/>
      <c r="I8" s="62"/>
    </row>
    <row r="9" spans="1:9" ht="23">
      <c r="A9" s="60" t="str">
        <f>'4.1 Input_Patterns_TopDown'!A9</f>
        <v xml:space="preserve">Control &amp; monitoring </v>
      </c>
      <c r="B9" s="61" t="s">
        <v>580</v>
      </c>
      <c r="C9" s="62" t="s">
        <v>582</v>
      </c>
      <c r="D9" s="62" t="s">
        <v>584</v>
      </c>
      <c r="E9" s="62" t="s">
        <v>585</v>
      </c>
      <c r="F9" s="52" t="s">
        <v>348</v>
      </c>
      <c r="G9" s="62"/>
      <c r="H9" s="62"/>
      <c r="I9" s="62"/>
    </row>
    <row r="10" spans="1:9" ht="21.75" customHeight="1">
      <c r="A10" s="60" t="str">
        <f>'4.1 Input_Patterns_TopDown'!A10</f>
        <v>Taxation</v>
      </c>
      <c r="B10" s="61"/>
      <c r="C10" s="62"/>
      <c r="D10" s="62"/>
      <c r="E10" s="62"/>
      <c r="F10" s="62"/>
      <c r="G10" s="62"/>
      <c r="H10" s="62"/>
      <c r="I10" s="62"/>
    </row>
    <row r="13" spans="1:9" ht="14.5"/>
    <row r="14" spans="1:9" ht="14.5"/>
    <row r="15" spans="1:9" ht="14.5"/>
    <row r="16" spans="1:9" ht="14.5"/>
    <row r="17" ht="14.5"/>
    <row r="18" ht="14.5"/>
  </sheetData>
  <mergeCells count="1">
    <mergeCell ref="B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outlinePr summaryBelow="0" summaryRight="0"/>
  </sheetPr>
  <dimension ref="A1:Z992"/>
  <sheetViews>
    <sheetView workbookViewId="0">
      <selection activeCell="A32" sqref="A32"/>
    </sheetView>
  </sheetViews>
  <sheetFormatPr defaultColWidth="14.453125" defaultRowHeight="15" customHeight="1"/>
  <cols>
    <col min="1" max="1" width="42.08984375" customWidth="1"/>
    <col min="2" max="2" width="43.453125" customWidth="1"/>
    <col min="3" max="3" width="36.26953125" customWidth="1"/>
    <col min="4" max="4" width="43.453125" customWidth="1"/>
  </cols>
  <sheetData>
    <row r="1" spans="1:26" ht="24.75" customHeight="1">
      <c r="A1" s="57" t="s">
        <v>689</v>
      </c>
      <c r="B1" s="57" t="s">
        <v>690</v>
      </c>
      <c r="C1" s="57" t="s">
        <v>278</v>
      </c>
      <c r="D1" s="57" t="s">
        <v>279</v>
      </c>
      <c r="E1" s="64"/>
      <c r="F1" s="64"/>
      <c r="G1" s="64"/>
      <c r="H1" s="64"/>
      <c r="I1" s="64"/>
      <c r="J1" s="64"/>
      <c r="K1" s="64"/>
      <c r="L1" s="64"/>
      <c r="M1" s="64"/>
      <c r="N1" s="64"/>
      <c r="O1" s="64"/>
      <c r="P1" s="64"/>
      <c r="Q1" s="64"/>
      <c r="R1" s="64"/>
      <c r="S1" s="64"/>
      <c r="T1" s="64"/>
      <c r="U1" s="64"/>
      <c r="V1" s="64"/>
      <c r="W1" s="64"/>
      <c r="X1" s="64"/>
      <c r="Y1" s="64"/>
      <c r="Z1" s="64"/>
    </row>
    <row r="2" spans="1:26" ht="14.5">
      <c r="A2" s="62" t="str">
        <f>'4.2 Input_Themes_TopDown'!A2</f>
        <v>Agriculture &amp; food</v>
      </c>
      <c r="B2" s="62" t="s">
        <v>213</v>
      </c>
      <c r="C2" s="120" t="s">
        <v>701</v>
      </c>
      <c r="D2" s="62"/>
    </row>
    <row r="3" spans="1:26" ht="14.5">
      <c r="A3" s="62" t="str">
        <f>'4.2 Input_Themes_TopDown'!A3</f>
        <v xml:space="preserve">Animal </v>
      </c>
      <c r="B3" s="52" t="s">
        <v>711</v>
      </c>
      <c r="C3" s="121"/>
      <c r="D3" s="62"/>
    </row>
    <row r="4" spans="1:26" ht="14.5">
      <c r="A4" s="62" t="str">
        <f>'4.2 Input_Themes_TopDown'!A4</f>
        <v xml:space="preserve">Border control </v>
      </c>
      <c r="B4" s="52" t="s">
        <v>713</v>
      </c>
      <c r="C4" s="121"/>
      <c r="D4" s="62"/>
    </row>
    <row r="5" spans="1:26" ht="14.5">
      <c r="A5" s="62" t="str">
        <f>'4.2 Input_Themes_TopDown'!A5</f>
        <v>Culture, sport and leisure</v>
      </c>
      <c r="B5" s="62" t="s">
        <v>716</v>
      </c>
      <c r="C5" s="121"/>
      <c r="D5" s="62"/>
    </row>
    <row r="6" spans="1:26" ht="14.5">
      <c r="A6" s="62" t="str">
        <f>'4.2 Input_Themes_TopDown'!A6</f>
        <v xml:space="preserve">Defence </v>
      </c>
      <c r="B6" s="62" t="s">
        <v>719</v>
      </c>
      <c r="C6" s="121"/>
      <c r="D6" s="62"/>
    </row>
    <row r="7" spans="1:26" ht="14.5">
      <c r="A7" s="62" t="str">
        <f>'4.2 Input_Themes_TopDown'!A7</f>
        <v xml:space="preserve">Digital </v>
      </c>
      <c r="B7" s="52" t="s">
        <v>722</v>
      </c>
      <c r="C7" s="121"/>
      <c r="D7" s="62"/>
    </row>
    <row r="8" spans="1:26" ht="14.5">
      <c r="A8" s="62" t="str">
        <f>'4.2 Input_Themes_TopDown'!A8</f>
        <v xml:space="preserve">Education </v>
      </c>
      <c r="B8" s="52" t="s">
        <v>726</v>
      </c>
      <c r="C8" s="121"/>
      <c r="D8" s="52"/>
    </row>
    <row r="9" spans="1:26" ht="14.5">
      <c r="A9" s="62" t="str">
        <f>'4.2 Input_Themes_TopDown'!A9</f>
        <v>Emergency</v>
      </c>
      <c r="B9" s="62" t="s">
        <v>101</v>
      </c>
      <c r="C9" s="121"/>
      <c r="D9" s="62"/>
    </row>
    <row r="10" spans="1:26" ht="14.5">
      <c r="A10" s="62" t="str">
        <f>'4.2 Input_Themes_TopDown'!A10</f>
        <v xml:space="preserve">Environmental </v>
      </c>
      <c r="B10" s="52" t="s">
        <v>731</v>
      </c>
      <c r="C10" s="121"/>
      <c r="D10" s="52"/>
    </row>
    <row r="11" spans="1:26" ht="14.5">
      <c r="A11" s="62" t="str">
        <f>'4.2 Input_Themes_TopDown'!A11</f>
        <v>Family</v>
      </c>
      <c r="B11" s="52" t="s">
        <v>734</v>
      </c>
      <c r="C11" s="121"/>
      <c r="D11" s="52"/>
    </row>
    <row r="12" spans="1:26" ht="14.5">
      <c r="A12" s="62" t="str">
        <f>'4.2 Input_Themes_TopDown'!A12</f>
        <v>General Business</v>
      </c>
      <c r="B12" s="52" t="s">
        <v>736</v>
      </c>
      <c r="C12" s="121"/>
      <c r="D12" s="52"/>
    </row>
    <row r="13" spans="1:26" ht="14.5">
      <c r="A13" s="62" t="str">
        <f>'4.2 Input_Themes_TopDown'!A13</f>
        <v>General Government</v>
      </c>
      <c r="B13" s="52" t="s">
        <v>739</v>
      </c>
      <c r="C13" s="121"/>
      <c r="D13" s="52"/>
    </row>
    <row r="14" spans="1:26" ht="14.5">
      <c r="A14" s="62" t="str">
        <f>'4.2 Input_Themes_TopDown'!A14</f>
        <v>General Person / Civil status</v>
      </c>
      <c r="B14" s="52" t="s">
        <v>743</v>
      </c>
      <c r="C14" s="121"/>
      <c r="D14" s="52"/>
    </row>
    <row r="15" spans="1:26" ht="14.5">
      <c r="A15" s="62" t="str">
        <f>'4.2 Input_Themes_TopDown'!A15</f>
        <v>Health care</v>
      </c>
      <c r="B15" s="62" t="s">
        <v>747</v>
      </c>
      <c r="C15" s="121"/>
      <c r="D15" s="62"/>
    </row>
    <row r="16" spans="1:26" ht="14.5">
      <c r="A16" s="62" t="str">
        <f>'4.2 Input_Themes_TopDown'!A16</f>
        <v>Housing</v>
      </c>
      <c r="B16" s="62" t="s">
        <v>749</v>
      </c>
      <c r="C16" s="121"/>
      <c r="D16" s="62"/>
    </row>
    <row r="17" spans="1:4" ht="14.5">
      <c r="A17" s="62" t="str">
        <f>'4.2 Input_Themes_TopDown'!A17</f>
        <v>Legal</v>
      </c>
      <c r="B17" s="62" t="s">
        <v>751</v>
      </c>
      <c r="C17" s="121"/>
      <c r="D17" s="62"/>
    </row>
    <row r="18" spans="1:4" ht="14.5">
      <c r="A18" s="62" t="str">
        <f>'4.2 Input_Themes_TopDown'!A18</f>
        <v>Manufacturing</v>
      </c>
      <c r="B18" s="62" t="s">
        <v>756</v>
      </c>
      <c r="C18" s="121"/>
      <c r="D18" s="62"/>
    </row>
    <row r="19" spans="1:4" ht="14.5">
      <c r="A19" s="62" t="str">
        <f>'4.2 Input_Themes_TopDown'!A19</f>
        <v xml:space="preserve">Media </v>
      </c>
      <c r="B19" s="52" t="s">
        <v>759</v>
      </c>
      <c r="C19" s="121"/>
      <c r="D19" s="62"/>
    </row>
    <row r="20" spans="1:4" ht="14.5">
      <c r="A20" s="62" t="str">
        <f>'4.2 Input_Themes_TopDown'!A20</f>
        <v xml:space="preserve">Monetary policy </v>
      </c>
      <c r="B20" s="52" t="s">
        <v>761</v>
      </c>
      <c r="C20" s="121"/>
      <c r="D20" s="62"/>
    </row>
    <row r="21" spans="1:4" ht="14.5">
      <c r="A21" s="62" t="str">
        <f>'4.2 Input_Themes_TopDown'!A21</f>
        <v>Money &amp; Debt</v>
      </c>
      <c r="B21" s="62" t="s">
        <v>764</v>
      </c>
      <c r="C21" s="121"/>
      <c r="D21" s="62"/>
    </row>
    <row r="22" spans="1:4" ht="14.5">
      <c r="A22" s="62" t="str">
        <f>'4.2 Input_Themes_TopDown'!A22</f>
        <v xml:space="preserve">Natural resources </v>
      </c>
      <c r="B22" s="65" t="s">
        <v>766</v>
      </c>
      <c r="C22" s="121"/>
      <c r="D22" s="66"/>
    </row>
    <row r="23" spans="1:4" ht="14.5">
      <c r="A23" s="62" t="str">
        <f>'4.2 Input_Themes_TopDown'!A23</f>
        <v>Public space management &amp; heritage</v>
      </c>
      <c r="B23" s="66" t="s">
        <v>772</v>
      </c>
      <c r="C23" s="121"/>
      <c r="D23" s="66"/>
    </row>
    <row r="24" spans="1:4" ht="14.5">
      <c r="A24" s="62" t="str">
        <f>'4.2 Input_Themes_TopDown'!A24</f>
        <v xml:space="preserve">Religious </v>
      </c>
      <c r="B24" s="67" t="s">
        <v>777</v>
      </c>
      <c r="C24" s="121"/>
      <c r="D24" s="68"/>
    </row>
    <row r="25" spans="1:4" ht="14.5">
      <c r="A25" s="62" t="str">
        <f>'4.2 Input_Themes_TopDown'!A25</f>
        <v>Retail</v>
      </c>
      <c r="B25" s="62" t="s">
        <v>785</v>
      </c>
      <c r="C25" s="121"/>
      <c r="D25" s="62"/>
    </row>
    <row r="26" spans="1:4" ht="14.5">
      <c r="A26" s="62" t="str">
        <f>'4.2 Input_Themes_TopDown'!A26</f>
        <v>Science and technology</v>
      </c>
      <c r="B26" s="62" t="s">
        <v>787</v>
      </c>
      <c r="C26" s="121"/>
      <c r="D26" s="62"/>
    </row>
    <row r="27" spans="1:4" ht="14.5">
      <c r="A27" s="62" t="str">
        <f>'4.2 Input_Themes_TopDown'!A27</f>
        <v xml:space="preserve">Stock market </v>
      </c>
      <c r="B27" s="52" t="s">
        <v>792</v>
      </c>
      <c r="C27" s="121"/>
      <c r="D27" s="62"/>
    </row>
    <row r="28" spans="1:4" ht="14.5">
      <c r="A28" s="62" t="str">
        <f>'4.2 Input_Themes_TopDown'!A28</f>
        <v>Tourism &amp; travelling</v>
      </c>
      <c r="B28" s="62" t="s">
        <v>797</v>
      </c>
      <c r="C28" s="121"/>
      <c r="D28" s="62"/>
    </row>
    <row r="29" spans="1:4" ht="14.5">
      <c r="A29" s="62" t="str">
        <f>'4.2 Input_Themes_TopDown'!A29</f>
        <v>Transportation &amp; transportation infrastructure</v>
      </c>
      <c r="B29" s="62" t="s">
        <v>799</v>
      </c>
      <c r="C29" s="121"/>
      <c r="D29" s="62"/>
    </row>
    <row r="30" spans="1:4" ht="14.5">
      <c r="A30" s="62" t="str">
        <f>'4.2 Input_Themes_TopDown'!A30</f>
        <v>Utilities</v>
      </c>
      <c r="B30" s="52" t="s">
        <v>495</v>
      </c>
      <c r="C30" s="121"/>
      <c r="D30" s="52"/>
    </row>
    <row r="31" spans="1:4" ht="14.5">
      <c r="A31" s="62" t="str">
        <f>'4.2 Input_Themes_TopDown'!A31</f>
        <v>Welfare &amp; social care</v>
      </c>
      <c r="B31" s="62" t="s">
        <v>802</v>
      </c>
      <c r="C31" s="121"/>
      <c r="D31" s="62"/>
    </row>
    <row r="32" spans="1:4" ht="14.5">
      <c r="A32" s="62" t="str">
        <f>'4.2 Input_Themes_TopDown'!A32</f>
        <v>Work</v>
      </c>
      <c r="B32" s="62" t="s">
        <v>68</v>
      </c>
      <c r="C32" s="122"/>
      <c r="D32" s="62"/>
    </row>
    <row r="33" spans="1:4" ht="23">
      <c r="A33" s="62"/>
      <c r="B33" s="52" t="s">
        <v>809</v>
      </c>
      <c r="C33" s="62"/>
      <c r="D33" s="52" t="s">
        <v>811</v>
      </c>
    </row>
    <row r="34" spans="1:4" ht="23">
      <c r="A34" s="62"/>
      <c r="B34" s="52" t="s">
        <v>812</v>
      </c>
      <c r="C34" s="62"/>
      <c r="D34" s="52" t="s">
        <v>813</v>
      </c>
    </row>
    <row r="35" spans="1:4" ht="23">
      <c r="A35" s="62"/>
      <c r="B35" s="52" t="s">
        <v>814</v>
      </c>
      <c r="C35" s="62"/>
      <c r="D35" s="52" t="s">
        <v>816</v>
      </c>
    </row>
    <row r="36" spans="1:4" ht="34.5">
      <c r="A36" s="62"/>
      <c r="B36" s="52" t="s">
        <v>817</v>
      </c>
      <c r="C36" s="62"/>
      <c r="D36" s="52" t="s">
        <v>818</v>
      </c>
    </row>
    <row r="37" spans="1:4" ht="23">
      <c r="A37" s="62"/>
      <c r="B37" s="52" t="s">
        <v>819</v>
      </c>
      <c r="C37" s="62"/>
      <c r="D37" s="52" t="s">
        <v>821</v>
      </c>
    </row>
    <row r="38" spans="1:4" ht="34.5">
      <c r="A38" s="62"/>
      <c r="B38" s="52" t="s">
        <v>825</v>
      </c>
      <c r="C38" s="62"/>
      <c r="D38" s="52" t="s">
        <v>826</v>
      </c>
    </row>
    <row r="39" spans="1:4" ht="14.5">
      <c r="A39" s="62"/>
      <c r="B39" s="62"/>
      <c r="C39" s="62"/>
      <c r="D39" s="62"/>
    </row>
    <row r="40" spans="1:4" ht="14.5">
      <c r="A40" s="62"/>
      <c r="B40" s="62"/>
      <c r="C40" s="62"/>
      <c r="D40" s="62"/>
    </row>
    <row r="41" spans="1:4" ht="14.5">
      <c r="A41" s="62"/>
      <c r="B41" s="62"/>
      <c r="C41" s="62"/>
      <c r="D41" s="62"/>
    </row>
    <row r="42" spans="1:4" ht="14.5">
      <c r="A42" s="62"/>
      <c r="B42" s="62"/>
      <c r="C42" s="62"/>
      <c r="D42" s="62"/>
    </row>
    <row r="43" spans="1:4" ht="14.5">
      <c r="A43" s="62"/>
      <c r="B43" s="62"/>
      <c r="C43" s="62"/>
      <c r="D43" s="62"/>
    </row>
    <row r="44" spans="1:4" ht="14.5">
      <c r="A44" s="62"/>
      <c r="B44" s="62"/>
      <c r="C44" s="62"/>
      <c r="D44" s="62"/>
    </row>
    <row r="45" spans="1:4" ht="14.5">
      <c r="A45" s="62"/>
      <c r="B45" s="62"/>
      <c r="C45" s="62"/>
      <c r="D45" s="62"/>
    </row>
    <row r="46" spans="1:4" ht="14.5">
      <c r="A46" s="62"/>
      <c r="B46" s="62"/>
      <c r="C46" s="62"/>
      <c r="D46" s="62"/>
    </row>
    <row r="47" spans="1:4" ht="14.5">
      <c r="A47" s="62"/>
      <c r="B47" s="62"/>
      <c r="C47" s="62"/>
      <c r="D47" s="62"/>
    </row>
    <row r="48" spans="1:4" ht="14.5">
      <c r="A48" s="62"/>
      <c r="B48" s="62"/>
      <c r="C48" s="62"/>
      <c r="D48" s="62"/>
    </row>
    <row r="49" spans="1:4" ht="14.5">
      <c r="A49" s="62"/>
      <c r="B49" s="62"/>
      <c r="C49" s="62"/>
      <c r="D49" s="62"/>
    </row>
    <row r="50" spans="1:4" ht="14.5">
      <c r="A50" s="62"/>
      <c r="B50" s="62"/>
      <c r="C50" s="62"/>
      <c r="D50" s="62"/>
    </row>
    <row r="51" spans="1:4" ht="14.5">
      <c r="A51" s="62"/>
      <c r="B51" s="62"/>
      <c r="C51" s="62"/>
      <c r="D51" s="62"/>
    </row>
    <row r="52" spans="1:4" ht="14.5">
      <c r="A52" s="62"/>
      <c r="B52" s="62"/>
      <c r="C52" s="62"/>
      <c r="D52" s="62"/>
    </row>
    <row r="53" spans="1:4" ht="14.5">
      <c r="A53" s="62"/>
      <c r="B53" s="62"/>
      <c r="C53" s="62"/>
      <c r="D53" s="62"/>
    </row>
    <row r="54" spans="1:4" ht="14.5">
      <c r="A54" s="62"/>
      <c r="B54" s="62"/>
      <c r="C54" s="62"/>
      <c r="D54" s="62"/>
    </row>
    <row r="55" spans="1:4" ht="14.5">
      <c r="A55" s="62"/>
      <c r="B55" s="62"/>
      <c r="C55" s="62"/>
      <c r="D55" s="62"/>
    </row>
    <row r="56" spans="1:4" ht="14.5">
      <c r="A56" s="62"/>
      <c r="B56" s="62"/>
      <c r="C56" s="62"/>
      <c r="D56" s="62"/>
    </row>
    <row r="57" spans="1:4" ht="14.5">
      <c r="A57" s="62"/>
      <c r="B57" s="62"/>
      <c r="C57" s="62"/>
      <c r="D57" s="62"/>
    </row>
    <row r="58" spans="1:4" ht="14.5">
      <c r="A58" s="62"/>
      <c r="B58" s="62"/>
      <c r="C58" s="62"/>
      <c r="D58" s="62"/>
    </row>
    <row r="59" spans="1:4" ht="14.5">
      <c r="A59" s="62"/>
      <c r="B59" s="69"/>
      <c r="C59" s="69"/>
      <c r="D59" s="69"/>
    </row>
    <row r="60" spans="1:4" ht="14.5">
      <c r="A60" s="62"/>
      <c r="B60" s="69"/>
      <c r="C60" s="69"/>
      <c r="D60" s="69"/>
    </row>
    <row r="61" spans="1:4" ht="14.5">
      <c r="A61" s="62"/>
      <c r="B61" s="69"/>
      <c r="C61" s="69"/>
      <c r="D61" s="69"/>
    </row>
    <row r="62" spans="1:4" ht="14.5">
      <c r="B62" s="70"/>
      <c r="C62" s="70"/>
      <c r="D62" s="70"/>
    </row>
    <row r="63" spans="1:4" ht="14.5">
      <c r="B63" s="70"/>
      <c r="C63" s="70"/>
      <c r="D63" s="70"/>
    </row>
    <row r="64" spans="1:4" ht="14.5">
      <c r="B64" s="70"/>
      <c r="C64" s="70"/>
      <c r="D64" s="70"/>
    </row>
    <row r="65" spans="2:4" ht="14.5">
      <c r="B65" s="70"/>
      <c r="C65" s="70"/>
      <c r="D65" s="70"/>
    </row>
    <row r="66" spans="2:4" ht="14.5">
      <c r="B66" s="70"/>
      <c r="C66" s="70"/>
      <c r="D66" s="70"/>
    </row>
    <row r="67" spans="2:4" ht="14.5">
      <c r="B67" s="70"/>
      <c r="C67" s="70"/>
      <c r="D67" s="70"/>
    </row>
    <row r="68" spans="2:4" ht="14.5">
      <c r="B68" s="70"/>
      <c r="C68" s="70"/>
      <c r="D68" s="70"/>
    </row>
    <row r="69" spans="2:4" ht="14.5">
      <c r="B69" s="70"/>
      <c r="C69" s="70"/>
      <c r="D69" s="70"/>
    </row>
    <row r="70" spans="2:4" ht="14.5">
      <c r="B70" s="70"/>
      <c r="C70" s="70"/>
      <c r="D70" s="70"/>
    </row>
    <row r="71" spans="2:4" ht="14.5">
      <c r="B71" s="70"/>
      <c r="C71" s="70"/>
      <c r="D71" s="70"/>
    </row>
    <row r="72" spans="2:4" ht="14.5">
      <c r="B72" s="70"/>
      <c r="C72" s="70"/>
      <c r="D72" s="70"/>
    </row>
    <row r="73" spans="2:4" ht="14.5">
      <c r="B73" s="70"/>
      <c r="C73" s="70"/>
      <c r="D73" s="70"/>
    </row>
    <row r="74" spans="2:4" ht="14.5">
      <c r="B74" s="70"/>
      <c r="C74" s="70"/>
      <c r="D74" s="70"/>
    </row>
    <row r="75" spans="2:4" ht="14.5">
      <c r="B75" s="70"/>
      <c r="C75" s="70"/>
      <c r="D75" s="70"/>
    </row>
    <row r="76" spans="2:4" ht="14.5">
      <c r="B76" s="70"/>
      <c r="C76" s="70"/>
      <c r="D76" s="70"/>
    </row>
    <row r="77" spans="2:4" ht="14.5">
      <c r="B77" s="70"/>
      <c r="C77" s="70"/>
      <c r="D77" s="70"/>
    </row>
    <row r="78" spans="2:4" ht="14.5">
      <c r="B78" s="70"/>
      <c r="C78" s="70"/>
      <c r="D78" s="70"/>
    </row>
    <row r="79" spans="2:4" ht="14.5">
      <c r="B79" s="70"/>
      <c r="C79" s="70"/>
      <c r="D79" s="70"/>
    </row>
    <row r="80" spans="2:4" ht="14.5">
      <c r="B80" s="70"/>
      <c r="C80" s="70"/>
      <c r="D80" s="70"/>
    </row>
    <row r="81" spans="2:4" ht="14.5">
      <c r="B81" s="70"/>
      <c r="C81" s="70"/>
      <c r="D81" s="70"/>
    </row>
    <row r="82" spans="2:4" ht="14.5">
      <c r="B82" s="70"/>
      <c r="C82" s="70"/>
      <c r="D82" s="70"/>
    </row>
    <row r="83" spans="2:4" ht="14.5">
      <c r="B83" s="70"/>
      <c r="C83" s="70"/>
      <c r="D83" s="70"/>
    </row>
    <row r="84" spans="2:4" ht="14.5">
      <c r="B84" s="70"/>
      <c r="C84" s="70"/>
      <c r="D84" s="70"/>
    </row>
    <row r="85" spans="2:4" ht="14.5">
      <c r="B85" s="70"/>
      <c r="C85" s="70"/>
      <c r="D85" s="70"/>
    </row>
    <row r="86" spans="2:4" ht="14.5">
      <c r="B86" s="70"/>
      <c r="C86" s="70"/>
      <c r="D86" s="70"/>
    </row>
    <row r="87" spans="2:4" ht="14.5">
      <c r="B87" s="70"/>
      <c r="C87" s="70"/>
      <c r="D87" s="70"/>
    </row>
    <row r="88" spans="2:4" ht="14.5">
      <c r="B88" s="70"/>
      <c r="C88" s="70"/>
      <c r="D88" s="70"/>
    </row>
    <row r="89" spans="2:4" ht="14.5">
      <c r="B89" s="70"/>
      <c r="C89" s="70"/>
      <c r="D89" s="70"/>
    </row>
    <row r="90" spans="2:4" ht="14.5">
      <c r="B90" s="70"/>
      <c r="C90" s="70"/>
      <c r="D90" s="70"/>
    </row>
    <row r="91" spans="2:4" ht="14.5">
      <c r="B91" s="70"/>
      <c r="C91" s="70"/>
      <c r="D91" s="70"/>
    </row>
    <row r="92" spans="2:4" ht="14.5">
      <c r="B92" s="70"/>
      <c r="C92" s="70"/>
      <c r="D92" s="70"/>
    </row>
    <row r="93" spans="2:4" ht="14.5">
      <c r="B93" s="70"/>
      <c r="C93" s="70"/>
      <c r="D93" s="70"/>
    </row>
    <row r="94" spans="2:4" ht="14.5">
      <c r="B94" s="70"/>
      <c r="C94" s="70"/>
      <c r="D94" s="70"/>
    </row>
    <row r="95" spans="2:4" ht="14.5">
      <c r="B95" s="70"/>
      <c r="C95" s="70"/>
      <c r="D95" s="70"/>
    </row>
    <row r="96" spans="2:4" ht="14.5">
      <c r="B96" s="70"/>
      <c r="C96" s="70"/>
      <c r="D96" s="70"/>
    </row>
    <row r="97" spans="2:4" ht="14.5">
      <c r="B97" s="70"/>
      <c r="C97" s="70"/>
      <c r="D97" s="70"/>
    </row>
    <row r="98" spans="2:4" ht="14.5">
      <c r="B98" s="70"/>
      <c r="C98" s="70"/>
      <c r="D98" s="70"/>
    </row>
    <row r="99" spans="2:4" ht="14.5">
      <c r="B99" s="70"/>
      <c r="C99" s="70"/>
      <c r="D99" s="70"/>
    </row>
    <row r="100" spans="2:4" ht="14.5">
      <c r="B100" s="70"/>
      <c r="C100" s="70"/>
      <c r="D100" s="70"/>
    </row>
    <row r="101" spans="2:4" ht="14.5">
      <c r="B101" s="70"/>
      <c r="C101" s="70"/>
      <c r="D101" s="70"/>
    </row>
    <row r="102" spans="2:4" ht="14.5">
      <c r="B102" s="70"/>
      <c r="C102" s="70"/>
      <c r="D102" s="70"/>
    </row>
    <row r="103" spans="2:4" ht="14.5">
      <c r="B103" s="70"/>
      <c r="C103" s="70"/>
      <c r="D103" s="70"/>
    </row>
    <row r="104" spans="2:4" ht="14.5">
      <c r="B104" s="70"/>
      <c r="C104" s="70"/>
      <c r="D104" s="70"/>
    </row>
    <row r="105" spans="2:4" ht="14.5">
      <c r="B105" s="70"/>
      <c r="C105" s="70"/>
      <c r="D105" s="70"/>
    </row>
    <row r="106" spans="2:4" ht="14.5">
      <c r="B106" s="70"/>
      <c r="C106" s="70"/>
      <c r="D106" s="70"/>
    </row>
    <row r="107" spans="2:4" ht="14.5">
      <c r="B107" s="70"/>
      <c r="C107" s="70"/>
      <c r="D107" s="70"/>
    </row>
    <row r="108" spans="2:4" ht="14.5">
      <c r="B108" s="70"/>
      <c r="C108" s="70"/>
      <c r="D108" s="70"/>
    </row>
    <row r="109" spans="2:4" ht="14.5">
      <c r="B109" s="70"/>
      <c r="C109" s="70"/>
      <c r="D109" s="70"/>
    </row>
    <row r="110" spans="2:4" ht="14.5">
      <c r="B110" s="70"/>
      <c r="C110" s="70"/>
      <c r="D110" s="70"/>
    </row>
    <row r="111" spans="2:4" ht="14.5">
      <c r="B111" s="70"/>
      <c r="C111" s="70"/>
      <c r="D111" s="70"/>
    </row>
    <row r="112" spans="2:4" ht="14.5">
      <c r="B112" s="70"/>
      <c r="C112" s="70"/>
      <c r="D112" s="70"/>
    </row>
    <row r="113" spans="2:4" ht="14.5">
      <c r="B113" s="70"/>
      <c r="C113" s="70"/>
      <c r="D113" s="70"/>
    </row>
    <row r="114" spans="2:4" ht="14.5">
      <c r="B114" s="70"/>
      <c r="C114" s="70"/>
      <c r="D114" s="70"/>
    </row>
    <row r="115" spans="2:4" ht="14.5">
      <c r="B115" s="70"/>
      <c r="C115" s="70"/>
      <c r="D115" s="70"/>
    </row>
    <row r="116" spans="2:4" ht="14.5">
      <c r="B116" s="70"/>
      <c r="C116" s="70"/>
      <c r="D116" s="70"/>
    </row>
    <row r="117" spans="2:4" ht="14.5">
      <c r="B117" s="70"/>
      <c r="C117" s="70"/>
      <c r="D117" s="70"/>
    </row>
    <row r="118" spans="2:4" ht="14.5">
      <c r="B118" s="70"/>
      <c r="C118" s="70"/>
      <c r="D118" s="70"/>
    </row>
    <row r="119" spans="2:4" ht="14.5">
      <c r="B119" s="70"/>
      <c r="C119" s="70"/>
      <c r="D119" s="70"/>
    </row>
    <row r="120" spans="2:4" ht="14.5">
      <c r="B120" s="70"/>
      <c r="C120" s="70"/>
      <c r="D120" s="70"/>
    </row>
    <row r="121" spans="2:4" ht="14.5">
      <c r="B121" s="70"/>
      <c r="C121" s="70"/>
      <c r="D121" s="70"/>
    </row>
    <row r="122" spans="2:4" ht="14.5">
      <c r="B122" s="70"/>
      <c r="C122" s="70"/>
      <c r="D122" s="70"/>
    </row>
    <row r="123" spans="2:4" ht="14.5">
      <c r="B123" s="70"/>
      <c r="C123" s="70"/>
      <c r="D123" s="70"/>
    </row>
    <row r="124" spans="2:4" ht="14.5">
      <c r="B124" s="70"/>
      <c r="C124" s="70"/>
      <c r="D124" s="70"/>
    </row>
    <row r="125" spans="2:4" ht="14.5">
      <c r="B125" s="70"/>
      <c r="C125" s="70"/>
      <c r="D125" s="70"/>
    </row>
    <row r="126" spans="2:4" ht="14.5">
      <c r="B126" s="70"/>
      <c r="C126" s="70"/>
      <c r="D126" s="70"/>
    </row>
    <row r="127" spans="2:4" ht="14.5">
      <c r="B127" s="70"/>
      <c r="C127" s="70"/>
      <c r="D127" s="70"/>
    </row>
    <row r="128" spans="2:4" ht="14.5">
      <c r="B128" s="70"/>
      <c r="C128" s="70"/>
      <c r="D128" s="70"/>
    </row>
    <row r="129" spans="2:4" ht="14.5">
      <c r="B129" s="70"/>
      <c r="C129" s="70"/>
      <c r="D129" s="70"/>
    </row>
    <row r="130" spans="2:4" ht="14.5">
      <c r="B130" s="70"/>
      <c r="C130" s="70"/>
      <c r="D130" s="70"/>
    </row>
    <row r="131" spans="2:4" ht="14.5">
      <c r="B131" s="70"/>
      <c r="C131" s="70"/>
      <c r="D131" s="70"/>
    </row>
    <row r="132" spans="2:4" ht="14.5">
      <c r="B132" s="70"/>
      <c r="C132" s="70"/>
      <c r="D132" s="70"/>
    </row>
    <row r="133" spans="2:4" ht="14.5">
      <c r="B133" s="70"/>
      <c r="C133" s="70"/>
      <c r="D133" s="70"/>
    </row>
    <row r="134" spans="2:4" ht="14.5">
      <c r="B134" s="70"/>
      <c r="C134" s="70"/>
      <c r="D134" s="70"/>
    </row>
    <row r="135" spans="2:4" ht="14.5">
      <c r="B135" s="70"/>
      <c r="C135" s="70"/>
      <c r="D135" s="70"/>
    </row>
    <row r="136" spans="2:4" ht="14.5">
      <c r="B136" s="70"/>
      <c r="C136" s="70"/>
      <c r="D136" s="70"/>
    </row>
    <row r="137" spans="2:4" ht="14.5">
      <c r="B137" s="70"/>
      <c r="C137" s="70"/>
      <c r="D137" s="70"/>
    </row>
    <row r="138" spans="2:4" ht="14.5">
      <c r="B138" s="70"/>
      <c r="C138" s="70"/>
      <c r="D138" s="70"/>
    </row>
    <row r="139" spans="2:4" ht="14.5">
      <c r="B139" s="70"/>
      <c r="C139" s="70"/>
      <c r="D139" s="70"/>
    </row>
    <row r="140" spans="2:4" ht="14.5">
      <c r="B140" s="70"/>
      <c r="C140" s="70"/>
      <c r="D140" s="70"/>
    </row>
    <row r="141" spans="2:4" ht="14.5">
      <c r="B141" s="70"/>
      <c r="C141" s="70"/>
      <c r="D141" s="70"/>
    </row>
    <row r="142" spans="2:4" ht="14.5">
      <c r="B142" s="70"/>
      <c r="C142" s="70"/>
      <c r="D142" s="70"/>
    </row>
    <row r="143" spans="2:4" ht="14.5">
      <c r="B143" s="70"/>
      <c r="C143" s="70"/>
      <c r="D143" s="70"/>
    </row>
    <row r="144" spans="2:4" ht="14.5">
      <c r="B144" s="70"/>
      <c r="C144" s="70"/>
      <c r="D144" s="70"/>
    </row>
    <row r="145" spans="2:4" ht="14.5">
      <c r="B145" s="70"/>
      <c r="C145" s="70"/>
      <c r="D145" s="70"/>
    </row>
    <row r="146" spans="2:4" ht="14.5">
      <c r="B146" s="70"/>
      <c r="C146" s="70"/>
      <c r="D146" s="70"/>
    </row>
    <row r="147" spans="2:4" ht="14.5">
      <c r="B147" s="70"/>
      <c r="C147" s="70"/>
      <c r="D147" s="70"/>
    </row>
    <row r="148" spans="2:4" ht="14.5">
      <c r="B148" s="70"/>
      <c r="C148" s="70"/>
      <c r="D148" s="70"/>
    </row>
    <row r="149" spans="2:4" ht="14.5">
      <c r="B149" s="70"/>
      <c r="C149" s="70"/>
      <c r="D149" s="70"/>
    </row>
    <row r="150" spans="2:4" ht="14.5">
      <c r="B150" s="70"/>
      <c r="C150" s="70"/>
      <c r="D150" s="70"/>
    </row>
    <row r="151" spans="2:4" ht="14.5">
      <c r="B151" s="70"/>
      <c r="C151" s="70"/>
      <c r="D151" s="70"/>
    </row>
    <row r="152" spans="2:4" ht="14.5">
      <c r="B152" s="70"/>
      <c r="C152" s="70"/>
      <c r="D152" s="70"/>
    </row>
    <row r="153" spans="2:4" ht="14.5">
      <c r="B153" s="70"/>
      <c r="C153" s="70"/>
      <c r="D153" s="70"/>
    </row>
    <row r="154" spans="2:4" ht="14.5">
      <c r="B154" s="70"/>
      <c r="C154" s="70"/>
      <c r="D154" s="70"/>
    </row>
    <row r="155" spans="2:4" ht="14.5">
      <c r="B155" s="70"/>
      <c r="C155" s="70"/>
      <c r="D155" s="70"/>
    </row>
    <row r="156" spans="2:4" ht="14.5">
      <c r="B156" s="70"/>
      <c r="C156" s="70"/>
      <c r="D156" s="70"/>
    </row>
    <row r="157" spans="2:4" ht="14.5">
      <c r="B157" s="70"/>
      <c r="C157" s="70"/>
      <c r="D157" s="70"/>
    </row>
    <row r="158" spans="2:4" ht="14.5">
      <c r="B158" s="70"/>
      <c r="C158" s="70"/>
      <c r="D158" s="70"/>
    </row>
    <row r="159" spans="2:4" ht="14.5">
      <c r="B159" s="70"/>
      <c r="C159" s="70"/>
      <c r="D159" s="70"/>
    </row>
    <row r="160" spans="2:4" ht="14.5">
      <c r="B160" s="70"/>
      <c r="C160" s="70"/>
      <c r="D160" s="70"/>
    </row>
    <row r="161" spans="2:4" ht="14.5">
      <c r="B161" s="70"/>
      <c r="C161" s="70"/>
      <c r="D161" s="70"/>
    </row>
    <row r="162" spans="2:4" ht="14.5">
      <c r="B162" s="70"/>
      <c r="C162" s="70"/>
      <c r="D162" s="70"/>
    </row>
    <row r="163" spans="2:4" ht="14.5">
      <c r="B163" s="70"/>
      <c r="C163" s="70"/>
      <c r="D163" s="70"/>
    </row>
    <row r="164" spans="2:4" ht="14.5">
      <c r="B164" s="70"/>
      <c r="C164" s="70"/>
      <c r="D164" s="70"/>
    </row>
    <row r="165" spans="2:4" ht="14.5">
      <c r="B165" s="70"/>
      <c r="C165" s="70"/>
      <c r="D165" s="70"/>
    </row>
    <row r="166" spans="2:4" ht="14.5">
      <c r="B166" s="70"/>
      <c r="C166" s="70"/>
      <c r="D166" s="70"/>
    </row>
    <row r="167" spans="2:4" ht="14.5">
      <c r="B167" s="70"/>
      <c r="C167" s="70"/>
      <c r="D167" s="70"/>
    </row>
    <row r="168" spans="2:4" ht="14.5">
      <c r="B168" s="70"/>
      <c r="C168" s="70"/>
      <c r="D168" s="70"/>
    </row>
    <row r="169" spans="2:4" ht="14.5">
      <c r="B169" s="70"/>
      <c r="C169" s="70"/>
      <c r="D169" s="70"/>
    </row>
    <row r="170" spans="2:4" ht="14.5">
      <c r="B170" s="70"/>
      <c r="C170" s="70"/>
      <c r="D170" s="70"/>
    </row>
    <row r="171" spans="2:4" ht="14.5">
      <c r="B171" s="70"/>
      <c r="C171" s="70"/>
      <c r="D171" s="70"/>
    </row>
    <row r="172" spans="2:4" ht="14.5">
      <c r="B172" s="70"/>
      <c r="C172" s="70"/>
      <c r="D172" s="70"/>
    </row>
    <row r="173" spans="2:4" ht="14.5">
      <c r="B173" s="70"/>
      <c r="C173" s="70"/>
      <c r="D173" s="70"/>
    </row>
    <row r="174" spans="2:4" ht="14.5">
      <c r="B174" s="70"/>
      <c r="C174" s="70"/>
      <c r="D174" s="70"/>
    </row>
    <row r="175" spans="2:4" ht="14.5">
      <c r="B175" s="70"/>
      <c r="C175" s="70"/>
      <c r="D175" s="70"/>
    </row>
    <row r="176" spans="2:4" ht="14.5">
      <c r="B176" s="70"/>
      <c r="C176" s="70"/>
      <c r="D176" s="70"/>
    </row>
    <row r="177" spans="2:4" ht="14.5">
      <c r="B177" s="70"/>
      <c r="C177" s="70"/>
      <c r="D177" s="70"/>
    </row>
    <row r="178" spans="2:4" ht="14.5">
      <c r="B178" s="70"/>
      <c r="C178" s="70"/>
      <c r="D178" s="70"/>
    </row>
    <row r="179" spans="2:4" ht="14.5">
      <c r="B179" s="70"/>
      <c r="C179" s="70"/>
      <c r="D179" s="70"/>
    </row>
    <row r="180" spans="2:4" ht="14.5">
      <c r="B180" s="70"/>
      <c r="C180" s="70"/>
      <c r="D180" s="70"/>
    </row>
    <row r="181" spans="2:4" ht="14.5">
      <c r="B181" s="70"/>
      <c r="C181" s="70"/>
      <c r="D181" s="70"/>
    </row>
    <row r="182" spans="2:4" ht="14.5">
      <c r="B182" s="70"/>
      <c r="C182" s="70"/>
      <c r="D182" s="70"/>
    </row>
    <row r="183" spans="2:4" ht="14.5">
      <c r="B183" s="70"/>
      <c r="C183" s="70"/>
      <c r="D183" s="70"/>
    </row>
    <row r="184" spans="2:4" ht="14.5">
      <c r="B184" s="70"/>
      <c r="C184" s="70"/>
      <c r="D184" s="70"/>
    </row>
    <row r="185" spans="2:4" ht="14.5">
      <c r="B185" s="70"/>
      <c r="C185" s="70"/>
      <c r="D185" s="70"/>
    </row>
    <row r="186" spans="2:4" ht="14.5">
      <c r="B186" s="70"/>
      <c r="C186" s="70"/>
      <c r="D186" s="70"/>
    </row>
    <row r="187" spans="2:4" ht="14.5">
      <c r="B187" s="70"/>
      <c r="C187" s="70"/>
      <c r="D187" s="70"/>
    </row>
    <row r="188" spans="2:4" ht="14.5">
      <c r="B188" s="70"/>
      <c r="C188" s="70"/>
      <c r="D188" s="70"/>
    </row>
    <row r="189" spans="2:4" ht="14.5">
      <c r="B189" s="70"/>
      <c r="C189" s="70"/>
      <c r="D189" s="70"/>
    </row>
    <row r="190" spans="2:4" ht="14.5">
      <c r="B190" s="70"/>
      <c r="C190" s="70"/>
      <c r="D190" s="70"/>
    </row>
    <row r="191" spans="2:4" ht="14.5">
      <c r="B191" s="70"/>
      <c r="C191" s="70"/>
      <c r="D191" s="70"/>
    </row>
    <row r="192" spans="2:4" ht="14.5">
      <c r="B192" s="70"/>
      <c r="C192" s="70"/>
      <c r="D192" s="70"/>
    </row>
    <row r="193" spans="2:4" ht="14.5">
      <c r="B193" s="70"/>
      <c r="C193" s="70"/>
      <c r="D193" s="70"/>
    </row>
    <row r="194" spans="2:4" ht="14.5">
      <c r="B194" s="70"/>
      <c r="C194" s="70"/>
      <c r="D194" s="70"/>
    </row>
    <row r="195" spans="2:4" ht="14.5">
      <c r="B195" s="70"/>
      <c r="C195" s="70"/>
      <c r="D195" s="70"/>
    </row>
    <row r="196" spans="2:4" ht="14.5">
      <c r="B196" s="70"/>
      <c r="C196" s="70"/>
      <c r="D196" s="70"/>
    </row>
    <row r="197" spans="2:4" ht="14.5">
      <c r="B197" s="70"/>
      <c r="C197" s="70"/>
      <c r="D197" s="70"/>
    </row>
    <row r="198" spans="2:4" ht="14.5">
      <c r="B198" s="70"/>
      <c r="C198" s="70"/>
      <c r="D198" s="70"/>
    </row>
    <row r="199" spans="2:4" ht="14.5">
      <c r="B199" s="70"/>
      <c r="C199" s="70"/>
      <c r="D199" s="70"/>
    </row>
    <row r="200" spans="2:4" ht="14.5">
      <c r="B200" s="70"/>
      <c r="C200" s="70"/>
      <c r="D200" s="70"/>
    </row>
    <row r="201" spans="2:4" ht="14.5">
      <c r="B201" s="70"/>
      <c r="C201" s="70"/>
      <c r="D201" s="70"/>
    </row>
    <row r="202" spans="2:4" ht="14.5">
      <c r="B202" s="70"/>
      <c r="C202" s="70"/>
      <c r="D202" s="70"/>
    </row>
    <row r="203" spans="2:4" ht="14.5">
      <c r="B203" s="70"/>
      <c r="C203" s="70"/>
      <c r="D203" s="70"/>
    </row>
    <row r="204" spans="2:4" ht="14.5">
      <c r="B204" s="70"/>
      <c r="C204" s="70"/>
      <c r="D204" s="70"/>
    </row>
    <row r="205" spans="2:4" ht="14.5">
      <c r="B205" s="70"/>
      <c r="C205" s="70"/>
      <c r="D205" s="70"/>
    </row>
    <row r="206" spans="2:4" ht="14.5">
      <c r="B206" s="70"/>
      <c r="C206" s="70"/>
      <c r="D206" s="70"/>
    </row>
    <row r="207" spans="2:4" ht="14.5">
      <c r="B207" s="70"/>
      <c r="C207" s="70"/>
      <c r="D207" s="70"/>
    </row>
    <row r="208" spans="2:4" ht="14.5">
      <c r="B208" s="70"/>
      <c r="C208" s="70"/>
      <c r="D208" s="70"/>
    </row>
    <row r="209" spans="2:4" ht="14.5">
      <c r="B209" s="70"/>
      <c r="C209" s="70"/>
      <c r="D209" s="70"/>
    </row>
    <row r="210" spans="2:4" ht="14.5">
      <c r="B210" s="70"/>
      <c r="C210" s="70"/>
      <c r="D210" s="70"/>
    </row>
    <row r="211" spans="2:4" ht="14.5">
      <c r="B211" s="70"/>
      <c r="C211" s="70"/>
      <c r="D211" s="70"/>
    </row>
    <row r="212" spans="2:4" ht="14.5">
      <c r="B212" s="70"/>
      <c r="C212" s="70"/>
      <c r="D212" s="70"/>
    </row>
    <row r="213" spans="2:4" ht="14.5">
      <c r="B213" s="70"/>
      <c r="C213" s="70"/>
      <c r="D213" s="70"/>
    </row>
    <row r="214" spans="2:4" ht="14.5">
      <c r="B214" s="70"/>
      <c r="C214" s="70"/>
      <c r="D214" s="70"/>
    </row>
    <row r="215" spans="2:4" ht="14.5">
      <c r="B215" s="70"/>
      <c r="C215" s="70"/>
      <c r="D215" s="70"/>
    </row>
    <row r="216" spans="2:4" ht="14.5">
      <c r="B216" s="70"/>
      <c r="C216" s="70"/>
      <c r="D216" s="70"/>
    </row>
    <row r="217" spans="2:4" ht="14.5">
      <c r="B217" s="70"/>
      <c r="C217" s="70"/>
      <c r="D217" s="70"/>
    </row>
    <row r="218" spans="2:4" ht="14.5">
      <c r="B218" s="70"/>
      <c r="C218" s="70"/>
      <c r="D218" s="70"/>
    </row>
    <row r="219" spans="2:4" ht="14.5">
      <c r="B219" s="70"/>
      <c r="C219" s="70"/>
      <c r="D219" s="70"/>
    </row>
    <row r="220" spans="2:4" ht="14.5">
      <c r="B220" s="70"/>
      <c r="C220" s="70"/>
      <c r="D220" s="70"/>
    </row>
    <row r="221" spans="2:4" ht="14.5">
      <c r="B221" s="70"/>
      <c r="C221" s="70"/>
      <c r="D221" s="70"/>
    </row>
    <row r="222" spans="2:4" ht="14.5">
      <c r="B222" s="70"/>
      <c r="C222" s="70"/>
      <c r="D222" s="70"/>
    </row>
    <row r="223" spans="2:4" ht="14.5">
      <c r="B223" s="70"/>
      <c r="C223" s="70"/>
      <c r="D223" s="70"/>
    </row>
    <row r="224" spans="2:4" ht="14.5">
      <c r="B224" s="70"/>
      <c r="C224" s="70"/>
      <c r="D224" s="70"/>
    </row>
    <row r="225" spans="2:4" ht="14.5">
      <c r="B225" s="70"/>
      <c r="C225" s="70"/>
      <c r="D225" s="70"/>
    </row>
    <row r="226" spans="2:4" ht="14.5">
      <c r="B226" s="70"/>
      <c r="C226" s="70"/>
      <c r="D226" s="70"/>
    </row>
    <row r="227" spans="2:4" ht="14.5">
      <c r="B227" s="70"/>
      <c r="C227" s="70"/>
      <c r="D227" s="70"/>
    </row>
    <row r="228" spans="2:4" ht="14.5">
      <c r="B228" s="70"/>
      <c r="C228" s="70"/>
      <c r="D228" s="70"/>
    </row>
    <row r="229" spans="2:4" ht="14.5">
      <c r="B229" s="70"/>
      <c r="C229" s="70"/>
      <c r="D229" s="70"/>
    </row>
    <row r="230" spans="2:4" ht="14.5">
      <c r="B230" s="70"/>
      <c r="C230" s="70"/>
      <c r="D230" s="70"/>
    </row>
    <row r="231" spans="2:4" ht="14.5">
      <c r="B231" s="70"/>
      <c r="C231" s="70"/>
      <c r="D231" s="70"/>
    </row>
    <row r="232" spans="2:4" ht="14.5">
      <c r="B232" s="70"/>
      <c r="C232" s="70"/>
      <c r="D232" s="70"/>
    </row>
    <row r="233" spans="2:4" ht="14.5">
      <c r="B233" s="70"/>
      <c r="C233" s="70"/>
      <c r="D233" s="70"/>
    </row>
    <row r="234" spans="2:4" ht="14.5">
      <c r="B234" s="70"/>
      <c r="C234" s="70"/>
      <c r="D234" s="70"/>
    </row>
    <row r="235" spans="2:4" ht="14.5">
      <c r="B235" s="70"/>
      <c r="C235" s="70"/>
      <c r="D235" s="70"/>
    </row>
    <row r="236" spans="2:4" ht="14.5">
      <c r="B236" s="70"/>
      <c r="C236" s="70"/>
      <c r="D236" s="70"/>
    </row>
    <row r="237" spans="2:4" ht="14.5">
      <c r="B237" s="70"/>
      <c r="C237" s="70"/>
      <c r="D237" s="70"/>
    </row>
    <row r="238" spans="2:4" ht="14.5">
      <c r="B238" s="70"/>
      <c r="C238" s="70"/>
      <c r="D238" s="70"/>
    </row>
    <row r="239" spans="2:4" ht="14.5">
      <c r="B239" s="70"/>
      <c r="C239" s="70"/>
      <c r="D239" s="70"/>
    </row>
    <row r="240" spans="2:4" ht="14.5">
      <c r="B240" s="70"/>
      <c r="C240" s="70"/>
      <c r="D240" s="70"/>
    </row>
    <row r="241" spans="2:4" ht="14.5">
      <c r="B241" s="70"/>
      <c r="C241" s="70"/>
      <c r="D241" s="70"/>
    </row>
    <row r="242" spans="2:4" ht="14.5">
      <c r="B242" s="70"/>
      <c r="C242" s="70"/>
      <c r="D242" s="70"/>
    </row>
    <row r="243" spans="2:4" ht="14.5">
      <c r="B243" s="70"/>
      <c r="C243" s="70"/>
      <c r="D243" s="70"/>
    </row>
    <row r="244" spans="2:4" ht="14.5">
      <c r="B244" s="70"/>
      <c r="C244" s="70"/>
      <c r="D244" s="70"/>
    </row>
    <row r="245" spans="2:4" ht="14.5">
      <c r="B245" s="70"/>
      <c r="C245" s="70"/>
      <c r="D245" s="70"/>
    </row>
    <row r="246" spans="2:4" ht="14.5">
      <c r="B246" s="70"/>
      <c r="C246" s="70"/>
      <c r="D246" s="70"/>
    </row>
    <row r="247" spans="2:4" ht="14.5">
      <c r="B247" s="70"/>
      <c r="C247" s="70"/>
      <c r="D247" s="70"/>
    </row>
    <row r="248" spans="2:4" ht="14.5">
      <c r="B248" s="70"/>
      <c r="C248" s="70"/>
      <c r="D248" s="70"/>
    </row>
    <row r="249" spans="2:4" ht="14.5">
      <c r="B249" s="70"/>
      <c r="C249" s="70"/>
      <c r="D249" s="70"/>
    </row>
    <row r="250" spans="2:4" ht="14.5">
      <c r="B250" s="70"/>
      <c r="C250" s="70"/>
      <c r="D250" s="70"/>
    </row>
    <row r="251" spans="2:4" ht="14.5">
      <c r="B251" s="70"/>
      <c r="C251" s="70"/>
      <c r="D251" s="70"/>
    </row>
    <row r="252" spans="2:4" ht="14.5">
      <c r="B252" s="70"/>
      <c r="C252" s="70"/>
      <c r="D252" s="70"/>
    </row>
    <row r="253" spans="2:4" ht="14.5">
      <c r="B253" s="70"/>
      <c r="C253" s="70"/>
      <c r="D253" s="70"/>
    </row>
    <row r="254" spans="2:4" ht="14.5">
      <c r="B254" s="70"/>
      <c r="C254" s="70"/>
      <c r="D254" s="70"/>
    </row>
    <row r="255" spans="2:4" ht="14.5">
      <c r="B255" s="70"/>
      <c r="C255" s="70"/>
      <c r="D255" s="70"/>
    </row>
    <row r="256" spans="2:4" ht="14.5">
      <c r="B256" s="70"/>
      <c r="C256" s="70"/>
      <c r="D256" s="70"/>
    </row>
    <row r="257" spans="2:4" ht="14.5">
      <c r="B257" s="70"/>
      <c r="C257" s="70"/>
      <c r="D257" s="70"/>
    </row>
    <row r="258" spans="2:4" ht="14.5">
      <c r="B258" s="70"/>
      <c r="C258" s="70"/>
      <c r="D258" s="70"/>
    </row>
    <row r="259" spans="2:4" ht="14.5">
      <c r="B259" s="70"/>
      <c r="C259" s="70"/>
      <c r="D259" s="70"/>
    </row>
    <row r="260" spans="2:4" ht="14.5">
      <c r="B260" s="70"/>
      <c r="C260" s="70"/>
      <c r="D260" s="70"/>
    </row>
    <row r="261" spans="2:4" ht="14.5">
      <c r="B261" s="70"/>
      <c r="C261" s="70"/>
      <c r="D261" s="70"/>
    </row>
    <row r="262" spans="2:4" ht="14.5">
      <c r="B262" s="70"/>
      <c r="C262" s="70"/>
      <c r="D262" s="70"/>
    </row>
    <row r="263" spans="2:4" ht="14.5">
      <c r="B263" s="70"/>
      <c r="C263" s="70"/>
      <c r="D263" s="70"/>
    </row>
    <row r="264" spans="2:4" ht="14.5">
      <c r="B264" s="70"/>
      <c r="C264" s="70"/>
      <c r="D264" s="70"/>
    </row>
    <row r="265" spans="2:4" ht="14.5">
      <c r="B265" s="70"/>
      <c r="C265" s="70"/>
      <c r="D265" s="70"/>
    </row>
    <row r="266" spans="2:4" ht="14.5">
      <c r="B266" s="70"/>
      <c r="C266" s="70"/>
      <c r="D266" s="70"/>
    </row>
    <row r="267" spans="2:4" ht="14.5">
      <c r="B267" s="70"/>
      <c r="C267" s="70"/>
      <c r="D267" s="70"/>
    </row>
    <row r="268" spans="2:4" ht="14.5">
      <c r="B268" s="70"/>
      <c r="C268" s="70"/>
      <c r="D268" s="70"/>
    </row>
    <row r="269" spans="2:4" ht="14.5">
      <c r="B269" s="70"/>
      <c r="C269" s="70"/>
      <c r="D269" s="70"/>
    </row>
    <row r="270" spans="2:4" ht="14.5">
      <c r="B270" s="70"/>
      <c r="C270" s="70"/>
      <c r="D270" s="70"/>
    </row>
    <row r="271" spans="2:4" ht="14.5">
      <c r="B271" s="70"/>
      <c r="C271" s="70"/>
      <c r="D271" s="70"/>
    </row>
    <row r="272" spans="2:4" ht="14.5">
      <c r="B272" s="70"/>
      <c r="C272" s="70"/>
      <c r="D272" s="70"/>
    </row>
    <row r="273" spans="2:4" ht="14.5">
      <c r="B273" s="70"/>
      <c r="C273" s="70"/>
      <c r="D273" s="70"/>
    </row>
    <row r="274" spans="2:4" ht="14.5">
      <c r="B274" s="70"/>
      <c r="C274" s="70"/>
      <c r="D274" s="70"/>
    </row>
    <row r="275" spans="2:4" ht="14.5">
      <c r="B275" s="70"/>
      <c r="C275" s="70"/>
      <c r="D275" s="70"/>
    </row>
    <row r="276" spans="2:4" ht="14.5">
      <c r="B276" s="70"/>
      <c r="C276" s="70"/>
      <c r="D276" s="70"/>
    </row>
    <row r="277" spans="2:4" ht="14.5">
      <c r="B277" s="70"/>
      <c r="C277" s="70"/>
      <c r="D277" s="70"/>
    </row>
    <row r="278" spans="2:4" ht="14.5">
      <c r="B278" s="70"/>
      <c r="C278" s="70"/>
      <c r="D278" s="70"/>
    </row>
    <row r="279" spans="2:4" ht="14.5">
      <c r="B279" s="70"/>
      <c r="C279" s="70"/>
      <c r="D279" s="70"/>
    </row>
    <row r="280" spans="2:4" ht="14.5">
      <c r="B280" s="70"/>
      <c r="C280" s="70"/>
      <c r="D280" s="70"/>
    </row>
    <row r="281" spans="2:4" ht="14.5">
      <c r="B281" s="70"/>
      <c r="C281" s="70"/>
      <c r="D281" s="70"/>
    </row>
    <row r="282" spans="2:4" ht="14.5">
      <c r="B282" s="70"/>
      <c r="C282" s="70"/>
      <c r="D282" s="70"/>
    </row>
    <row r="283" spans="2:4" ht="14.5">
      <c r="B283" s="70"/>
      <c r="C283" s="70"/>
      <c r="D283" s="70"/>
    </row>
    <row r="284" spans="2:4" ht="14.5">
      <c r="B284" s="70"/>
      <c r="C284" s="70"/>
      <c r="D284" s="70"/>
    </row>
    <row r="285" spans="2:4" ht="14.5">
      <c r="B285" s="70"/>
      <c r="C285" s="70"/>
      <c r="D285" s="70"/>
    </row>
    <row r="286" spans="2:4" ht="14.5">
      <c r="B286" s="70"/>
      <c r="C286" s="70"/>
      <c r="D286" s="70"/>
    </row>
    <row r="287" spans="2:4" ht="14.5">
      <c r="B287" s="70"/>
      <c r="C287" s="70"/>
      <c r="D287" s="70"/>
    </row>
    <row r="288" spans="2:4" ht="14.5">
      <c r="B288" s="70"/>
      <c r="C288" s="70"/>
      <c r="D288" s="70"/>
    </row>
    <row r="289" spans="2:4" ht="14.5">
      <c r="B289" s="70"/>
      <c r="C289" s="70"/>
      <c r="D289" s="70"/>
    </row>
    <row r="290" spans="2:4" ht="14.5">
      <c r="B290" s="70"/>
      <c r="C290" s="70"/>
      <c r="D290" s="70"/>
    </row>
    <row r="291" spans="2:4" ht="14.5">
      <c r="B291" s="70"/>
      <c r="C291" s="70"/>
      <c r="D291" s="70"/>
    </row>
    <row r="292" spans="2:4" ht="14.5">
      <c r="B292" s="70"/>
      <c r="C292" s="70"/>
      <c r="D292" s="70"/>
    </row>
    <row r="293" spans="2:4" ht="14.5">
      <c r="B293" s="70"/>
      <c r="C293" s="70"/>
      <c r="D293" s="70"/>
    </row>
    <row r="294" spans="2:4" ht="14.5">
      <c r="B294" s="70"/>
      <c r="C294" s="70"/>
      <c r="D294" s="70"/>
    </row>
    <row r="295" spans="2:4" ht="14.5">
      <c r="B295" s="70"/>
      <c r="C295" s="70"/>
      <c r="D295" s="70"/>
    </row>
    <row r="296" spans="2:4" ht="14.5">
      <c r="B296" s="70"/>
      <c r="C296" s="70"/>
      <c r="D296" s="70"/>
    </row>
    <row r="297" spans="2:4" ht="14.5">
      <c r="B297" s="70"/>
      <c r="C297" s="70"/>
      <c r="D297" s="70"/>
    </row>
    <row r="298" spans="2:4" ht="14.5">
      <c r="B298" s="70"/>
      <c r="C298" s="70"/>
      <c r="D298" s="70"/>
    </row>
    <row r="299" spans="2:4" ht="14.5">
      <c r="B299" s="70"/>
      <c r="C299" s="70"/>
      <c r="D299" s="70"/>
    </row>
    <row r="300" spans="2:4" ht="14.5">
      <c r="B300" s="70"/>
      <c r="C300" s="70"/>
      <c r="D300" s="70"/>
    </row>
    <row r="301" spans="2:4" ht="14.5">
      <c r="B301" s="70"/>
      <c r="C301" s="70"/>
      <c r="D301" s="70"/>
    </row>
    <row r="302" spans="2:4" ht="14.5">
      <c r="B302" s="70"/>
      <c r="C302" s="70"/>
      <c r="D302" s="70"/>
    </row>
    <row r="303" spans="2:4" ht="14.5">
      <c r="B303" s="70"/>
      <c r="C303" s="70"/>
      <c r="D303" s="70"/>
    </row>
    <row r="304" spans="2:4" ht="14.5">
      <c r="B304" s="70"/>
      <c r="C304" s="70"/>
      <c r="D304" s="70"/>
    </row>
    <row r="305" spans="2:4" ht="14.5">
      <c r="B305" s="70"/>
      <c r="C305" s="70"/>
      <c r="D305" s="70"/>
    </row>
    <row r="306" spans="2:4" ht="14.5">
      <c r="B306" s="70"/>
      <c r="C306" s="70"/>
      <c r="D306" s="70"/>
    </row>
    <row r="307" spans="2:4" ht="14.5">
      <c r="B307" s="70"/>
      <c r="C307" s="70"/>
      <c r="D307" s="70"/>
    </row>
    <row r="308" spans="2:4" ht="14.5">
      <c r="B308" s="70"/>
      <c r="C308" s="70"/>
      <c r="D308" s="70"/>
    </row>
    <row r="309" spans="2:4" ht="14.5">
      <c r="B309" s="70"/>
      <c r="C309" s="70"/>
      <c r="D309" s="70"/>
    </row>
    <row r="310" spans="2:4" ht="14.5">
      <c r="B310" s="70"/>
      <c r="C310" s="70"/>
      <c r="D310" s="70"/>
    </row>
    <row r="311" spans="2:4" ht="14.5">
      <c r="B311" s="70"/>
      <c r="C311" s="70"/>
      <c r="D311" s="70"/>
    </row>
    <row r="312" spans="2:4" ht="14.5">
      <c r="B312" s="70"/>
      <c r="C312" s="70"/>
      <c r="D312" s="70"/>
    </row>
    <row r="313" spans="2:4" ht="14.5">
      <c r="B313" s="70"/>
      <c r="C313" s="70"/>
      <c r="D313" s="70"/>
    </row>
    <row r="314" spans="2:4" ht="14.5">
      <c r="B314" s="70"/>
      <c r="C314" s="70"/>
      <c r="D314" s="70"/>
    </row>
    <row r="315" spans="2:4" ht="14.5">
      <c r="B315" s="70"/>
      <c r="C315" s="70"/>
      <c r="D315" s="70"/>
    </row>
    <row r="316" spans="2:4" ht="14.5">
      <c r="B316" s="70"/>
      <c r="C316" s="70"/>
      <c r="D316" s="70"/>
    </row>
    <row r="317" spans="2:4" ht="14.5">
      <c r="B317" s="70"/>
      <c r="C317" s="70"/>
      <c r="D317" s="70"/>
    </row>
    <row r="318" spans="2:4" ht="14.5">
      <c r="B318" s="70"/>
      <c r="C318" s="70"/>
      <c r="D318" s="70"/>
    </row>
    <row r="319" spans="2:4" ht="14.5">
      <c r="B319" s="70"/>
      <c r="C319" s="70"/>
      <c r="D319" s="70"/>
    </row>
    <row r="320" spans="2:4" ht="14.5">
      <c r="B320" s="70"/>
      <c r="C320" s="70"/>
      <c r="D320" s="70"/>
    </row>
    <row r="321" spans="2:4" ht="14.5">
      <c r="B321" s="70"/>
      <c r="C321" s="70"/>
      <c r="D321" s="70"/>
    </row>
    <row r="322" spans="2:4" ht="14.5">
      <c r="B322" s="70"/>
      <c r="C322" s="70"/>
      <c r="D322" s="70"/>
    </row>
    <row r="323" spans="2:4" ht="14.5">
      <c r="B323" s="70"/>
      <c r="C323" s="70"/>
      <c r="D323" s="70"/>
    </row>
    <row r="324" spans="2:4" ht="14.5">
      <c r="B324" s="70"/>
      <c r="C324" s="70"/>
      <c r="D324" s="70"/>
    </row>
    <row r="325" spans="2:4" ht="14.5">
      <c r="B325" s="70"/>
      <c r="C325" s="70"/>
      <c r="D325" s="70"/>
    </row>
    <row r="326" spans="2:4" ht="14.5">
      <c r="B326" s="70"/>
      <c r="C326" s="70"/>
      <c r="D326" s="70"/>
    </row>
    <row r="327" spans="2:4" ht="14.5">
      <c r="B327" s="70"/>
      <c r="C327" s="70"/>
      <c r="D327" s="70"/>
    </row>
    <row r="328" spans="2:4" ht="14.5">
      <c r="B328" s="70"/>
      <c r="C328" s="70"/>
      <c r="D328" s="70"/>
    </row>
    <row r="329" spans="2:4" ht="14.5">
      <c r="B329" s="70"/>
      <c r="C329" s="70"/>
      <c r="D329" s="70"/>
    </row>
    <row r="330" spans="2:4" ht="14.5">
      <c r="B330" s="70"/>
      <c r="C330" s="70"/>
      <c r="D330" s="70"/>
    </row>
    <row r="331" spans="2:4" ht="14.5">
      <c r="B331" s="70"/>
      <c r="C331" s="70"/>
      <c r="D331" s="70"/>
    </row>
    <row r="332" spans="2:4" ht="14.5">
      <c r="B332" s="70"/>
      <c r="C332" s="70"/>
      <c r="D332" s="70"/>
    </row>
    <row r="333" spans="2:4" ht="14.5">
      <c r="B333" s="70"/>
      <c r="C333" s="70"/>
      <c r="D333" s="70"/>
    </row>
    <row r="334" spans="2:4" ht="14.5">
      <c r="B334" s="70"/>
      <c r="C334" s="70"/>
      <c r="D334" s="70"/>
    </row>
    <row r="335" spans="2:4" ht="14.5">
      <c r="B335" s="70"/>
      <c r="C335" s="70"/>
      <c r="D335" s="70"/>
    </row>
    <row r="336" spans="2:4" ht="14.5">
      <c r="B336" s="70"/>
      <c r="C336" s="70"/>
      <c r="D336" s="70"/>
    </row>
    <row r="337" spans="2:4" ht="14.5">
      <c r="B337" s="70"/>
      <c r="C337" s="70"/>
      <c r="D337" s="70"/>
    </row>
    <row r="338" spans="2:4" ht="14.5">
      <c r="B338" s="70"/>
      <c r="C338" s="70"/>
      <c r="D338" s="70"/>
    </row>
    <row r="339" spans="2:4" ht="14.5">
      <c r="B339" s="70"/>
      <c r="C339" s="70"/>
      <c r="D339" s="70"/>
    </row>
    <row r="340" spans="2:4" ht="14.5">
      <c r="B340" s="70"/>
      <c r="C340" s="70"/>
      <c r="D340" s="70"/>
    </row>
    <row r="341" spans="2:4" ht="14.5">
      <c r="B341" s="70"/>
      <c r="C341" s="70"/>
      <c r="D341" s="70"/>
    </row>
    <row r="342" spans="2:4" ht="14.5">
      <c r="B342" s="70"/>
      <c r="C342" s="70"/>
      <c r="D342" s="70"/>
    </row>
    <row r="343" spans="2:4" ht="14.5">
      <c r="B343" s="70"/>
      <c r="C343" s="70"/>
      <c r="D343" s="70"/>
    </row>
    <row r="344" spans="2:4" ht="14.5">
      <c r="B344" s="70"/>
      <c r="C344" s="70"/>
      <c r="D344" s="70"/>
    </row>
    <row r="345" spans="2:4" ht="14.5">
      <c r="B345" s="70"/>
      <c r="C345" s="70"/>
      <c r="D345" s="70"/>
    </row>
    <row r="346" spans="2:4" ht="14.5">
      <c r="B346" s="70"/>
      <c r="C346" s="70"/>
      <c r="D346" s="70"/>
    </row>
    <row r="347" spans="2:4" ht="14.5">
      <c r="B347" s="70"/>
      <c r="C347" s="70"/>
      <c r="D347" s="70"/>
    </row>
    <row r="348" spans="2:4" ht="14.5">
      <c r="B348" s="70"/>
      <c r="C348" s="70"/>
      <c r="D348" s="70"/>
    </row>
    <row r="349" spans="2:4" ht="14.5">
      <c r="B349" s="70"/>
      <c r="C349" s="70"/>
      <c r="D349" s="70"/>
    </row>
    <row r="350" spans="2:4" ht="14.5">
      <c r="B350" s="70"/>
      <c r="C350" s="70"/>
      <c r="D350" s="70"/>
    </row>
    <row r="351" spans="2:4" ht="14.5">
      <c r="B351" s="70"/>
      <c r="C351" s="70"/>
      <c r="D351" s="70"/>
    </row>
    <row r="352" spans="2:4" ht="14.5">
      <c r="B352" s="70"/>
      <c r="C352" s="70"/>
      <c r="D352" s="70"/>
    </row>
    <row r="353" spans="2:4" ht="14.5">
      <c r="B353" s="70"/>
      <c r="C353" s="70"/>
      <c r="D353" s="70"/>
    </row>
    <row r="354" spans="2:4" ht="14.5">
      <c r="B354" s="70"/>
      <c r="C354" s="70"/>
      <c r="D354" s="70"/>
    </row>
    <row r="355" spans="2:4" ht="14.5">
      <c r="B355" s="70"/>
      <c r="C355" s="70"/>
      <c r="D355" s="70"/>
    </row>
    <row r="356" spans="2:4" ht="14.5">
      <c r="B356" s="70"/>
      <c r="C356" s="70"/>
      <c r="D356" s="70"/>
    </row>
    <row r="357" spans="2:4" ht="14.5">
      <c r="B357" s="70"/>
      <c r="C357" s="70"/>
      <c r="D357" s="70"/>
    </row>
    <row r="358" spans="2:4" ht="14.5">
      <c r="B358" s="70"/>
      <c r="C358" s="70"/>
      <c r="D358" s="70"/>
    </row>
    <row r="359" spans="2:4" ht="14.5">
      <c r="B359" s="70"/>
      <c r="C359" s="70"/>
      <c r="D359" s="70"/>
    </row>
    <row r="360" spans="2:4" ht="14.5">
      <c r="B360" s="70"/>
      <c r="C360" s="70"/>
      <c r="D360" s="70"/>
    </row>
    <row r="361" spans="2:4" ht="14.5">
      <c r="B361" s="70"/>
      <c r="C361" s="70"/>
      <c r="D361" s="70"/>
    </row>
    <row r="362" spans="2:4" ht="14.5">
      <c r="B362" s="70"/>
      <c r="C362" s="70"/>
      <c r="D362" s="70"/>
    </row>
    <row r="363" spans="2:4" ht="14.5">
      <c r="B363" s="70"/>
      <c r="C363" s="70"/>
      <c r="D363" s="70"/>
    </row>
    <row r="364" spans="2:4" ht="14.5">
      <c r="B364" s="70"/>
      <c r="C364" s="70"/>
      <c r="D364" s="70"/>
    </row>
    <row r="365" spans="2:4" ht="14.5">
      <c r="B365" s="70"/>
      <c r="C365" s="70"/>
      <c r="D365" s="70"/>
    </row>
    <row r="366" spans="2:4" ht="14.5">
      <c r="B366" s="70"/>
      <c r="C366" s="70"/>
      <c r="D366" s="70"/>
    </row>
    <row r="367" spans="2:4" ht="14.5">
      <c r="B367" s="70"/>
      <c r="C367" s="70"/>
      <c r="D367" s="70"/>
    </row>
    <row r="368" spans="2:4" ht="14.5">
      <c r="B368" s="70"/>
      <c r="C368" s="70"/>
      <c r="D368" s="70"/>
    </row>
    <row r="369" spans="2:4" ht="14.5">
      <c r="B369" s="70"/>
      <c r="C369" s="70"/>
      <c r="D369" s="70"/>
    </row>
    <row r="370" spans="2:4" ht="14.5">
      <c r="B370" s="70"/>
      <c r="C370" s="70"/>
      <c r="D370" s="70"/>
    </row>
    <row r="371" spans="2:4" ht="14.5">
      <c r="B371" s="70"/>
      <c r="C371" s="70"/>
      <c r="D371" s="70"/>
    </row>
    <row r="372" spans="2:4" ht="14.5">
      <c r="B372" s="70"/>
      <c r="C372" s="70"/>
      <c r="D372" s="70"/>
    </row>
    <row r="373" spans="2:4" ht="14.5">
      <c r="B373" s="70"/>
      <c r="C373" s="70"/>
      <c r="D373" s="70"/>
    </row>
    <row r="374" spans="2:4" ht="14.5">
      <c r="B374" s="70"/>
      <c r="C374" s="70"/>
      <c r="D374" s="70"/>
    </row>
    <row r="375" spans="2:4" ht="14.5">
      <c r="B375" s="70"/>
      <c r="C375" s="70"/>
      <c r="D375" s="70"/>
    </row>
    <row r="376" spans="2:4" ht="14.5">
      <c r="B376" s="70"/>
      <c r="C376" s="70"/>
      <c r="D376" s="70"/>
    </row>
    <row r="377" spans="2:4" ht="14.5">
      <c r="B377" s="70"/>
      <c r="C377" s="70"/>
      <c r="D377" s="70"/>
    </row>
    <row r="378" spans="2:4" ht="14.5">
      <c r="B378" s="70"/>
      <c r="C378" s="70"/>
      <c r="D378" s="70"/>
    </row>
    <row r="379" spans="2:4" ht="14.5">
      <c r="B379" s="70"/>
      <c r="C379" s="70"/>
      <c r="D379" s="70"/>
    </row>
    <row r="380" spans="2:4" ht="14.5">
      <c r="B380" s="70"/>
      <c r="C380" s="70"/>
      <c r="D380" s="70"/>
    </row>
    <row r="381" spans="2:4" ht="14.5">
      <c r="B381" s="70"/>
      <c r="C381" s="70"/>
      <c r="D381" s="70"/>
    </row>
    <row r="382" spans="2:4" ht="14.5">
      <c r="B382" s="70"/>
      <c r="C382" s="70"/>
      <c r="D382" s="70"/>
    </row>
    <row r="383" spans="2:4" ht="14.5">
      <c r="B383" s="70"/>
      <c r="C383" s="70"/>
      <c r="D383" s="70"/>
    </row>
    <row r="384" spans="2:4" ht="14.5">
      <c r="B384" s="70"/>
      <c r="C384" s="70"/>
      <c r="D384" s="70"/>
    </row>
    <row r="385" spans="2:4" ht="14.5">
      <c r="B385" s="70"/>
      <c r="C385" s="70"/>
      <c r="D385" s="70"/>
    </row>
    <row r="386" spans="2:4" ht="14.5">
      <c r="B386" s="70"/>
      <c r="C386" s="70"/>
      <c r="D386" s="70"/>
    </row>
    <row r="387" spans="2:4" ht="14.5">
      <c r="B387" s="70"/>
      <c r="C387" s="70"/>
      <c r="D387" s="70"/>
    </row>
    <row r="388" spans="2:4" ht="14.5">
      <c r="B388" s="70"/>
      <c r="C388" s="70"/>
      <c r="D388" s="70"/>
    </row>
    <row r="389" spans="2:4" ht="14.5">
      <c r="B389" s="70"/>
      <c r="C389" s="70"/>
      <c r="D389" s="70"/>
    </row>
    <row r="390" spans="2:4" ht="14.5">
      <c r="B390" s="70"/>
      <c r="C390" s="70"/>
      <c r="D390" s="70"/>
    </row>
    <row r="391" spans="2:4" ht="14.5">
      <c r="B391" s="70"/>
      <c r="C391" s="70"/>
      <c r="D391" s="70"/>
    </row>
    <row r="392" spans="2:4" ht="14.5">
      <c r="B392" s="70"/>
      <c r="C392" s="70"/>
      <c r="D392" s="70"/>
    </row>
    <row r="393" spans="2:4" ht="14.5">
      <c r="B393" s="70"/>
      <c r="C393" s="70"/>
      <c r="D393" s="70"/>
    </row>
    <row r="394" spans="2:4" ht="14.5">
      <c r="B394" s="70"/>
      <c r="C394" s="70"/>
      <c r="D394" s="70"/>
    </row>
    <row r="395" spans="2:4" ht="14.5">
      <c r="B395" s="70"/>
      <c r="C395" s="70"/>
      <c r="D395" s="70"/>
    </row>
    <row r="396" spans="2:4" ht="14.5">
      <c r="B396" s="70"/>
      <c r="C396" s="70"/>
      <c r="D396" s="70"/>
    </row>
    <row r="397" spans="2:4" ht="14.5">
      <c r="B397" s="70"/>
      <c r="C397" s="70"/>
      <c r="D397" s="70"/>
    </row>
    <row r="398" spans="2:4" ht="14.5">
      <c r="B398" s="70"/>
      <c r="C398" s="70"/>
      <c r="D398" s="70"/>
    </row>
    <row r="399" spans="2:4" ht="14.5">
      <c r="B399" s="70"/>
      <c r="C399" s="70"/>
      <c r="D399" s="70"/>
    </row>
    <row r="400" spans="2:4" ht="14.5">
      <c r="B400" s="70"/>
      <c r="C400" s="70"/>
      <c r="D400" s="70"/>
    </row>
    <row r="401" spans="2:4" ht="14.5">
      <c r="B401" s="70"/>
      <c r="C401" s="70"/>
      <c r="D401" s="70"/>
    </row>
    <row r="402" spans="2:4" ht="14.5">
      <c r="B402" s="70"/>
      <c r="C402" s="70"/>
      <c r="D402" s="70"/>
    </row>
    <row r="403" spans="2:4" ht="14.5">
      <c r="B403" s="70"/>
      <c r="C403" s="70"/>
      <c r="D403" s="70"/>
    </row>
    <row r="404" spans="2:4" ht="14.5">
      <c r="B404" s="70"/>
      <c r="C404" s="70"/>
      <c r="D404" s="70"/>
    </row>
    <row r="405" spans="2:4" ht="14.5">
      <c r="B405" s="70"/>
      <c r="C405" s="70"/>
      <c r="D405" s="70"/>
    </row>
    <row r="406" spans="2:4" ht="14.5">
      <c r="B406" s="70"/>
      <c r="C406" s="70"/>
      <c r="D406" s="70"/>
    </row>
    <row r="407" spans="2:4" ht="14.5">
      <c r="B407" s="70"/>
      <c r="C407" s="70"/>
      <c r="D407" s="70"/>
    </row>
    <row r="408" spans="2:4" ht="14.5">
      <c r="B408" s="70"/>
      <c r="C408" s="70"/>
      <c r="D408" s="70"/>
    </row>
    <row r="409" spans="2:4" ht="14.5">
      <c r="B409" s="70"/>
      <c r="C409" s="70"/>
      <c r="D409" s="70"/>
    </row>
    <row r="410" spans="2:4" ht="14.5">
      <c r="B410" s="70"/>
      <c r="C410" s="70"/>
      <c r="D410" s="70"/>
    </row>
    <row r="411" spans="2:4" ht="14.5">
      <c r="B411" s="70"/>
      <c r="C411" s="70"/>
      <c r="D411" s="70"/>
    </row>
    <row r="412" spans="2:4" ht="14.5">
      <c r="B412" s="70"/>
      <c r="C412" s="70"/>
      <c r="D412" s="70"/>
    </row>
    <row r="413" spans="2:4" ht="14.5">
      <c r="B413" s="70"/>
      <c r="C413" s="70"/>
      <c r="D413" s="70"/>
    </row>
    <row r="414" spans="2:4" ht="14.5">
      <c r="B414" s="70"/>
      <c r="C414" s="70"/>
      <c r="D414" s="70"/>
    </row>
    <row r="415" spans="2:4" ht="14.5">
      <c r="B415" s="70"/>
      <c r="C415" s="70"/>
      <c r="D415" s="70"/>
    </row>
    <row r="416" spans="2:4" ht="14.5">
      <c r="B416" s="70"/>
      <c r="C416" s="70"/>
      <c r="D416" s="70"/>
    </row>
    <row r="417" spans="2:4" ht="14.5">
      <c r="B417" s="70"/>
      <c r="C417" s="70"/>
      <c r="D417" s="70"/>
    </row>
    <row r="418" spans="2:4" ht="14.5">
      <c r="B418" s="70"/>
      <c r="C418" s="70"/>
      <c r="D418" s="70"/>
    </row>
    <row r="419" spans="2:4" ht="14.5">
      <c r="B419" s="70"/>
      <c r="C419" s="70"/>
      <c r="D419" s="70"/>
    </row>
    <row r="420" spans="2:4" ht="14.5">
      <c r="B420" s="70"/>
      <c r="C420" s="70"/>
      <c r="D420" s="70"/>
    </row>
    <row r="421" spans="2:4" ht="14.5">
      <c r="B421" s="70"/>
      <c r="C421" s="70"/>
      <c r="D421" s="70"/>
    </row>
    <row r="422" spans="2:4" ht="14.5">
      <c r="B422" s="70"/>
      <c r="C422" s="70"/>
      <c r="D422" s="70"/>
    </row>
    <row r="423" spans="2:4" ht="14.5">
      <c r="B423" s="70"/>
      <c r="C423" s="70"/>
      <c r="D423" s="70"/>
    </row>
    <row r="424" spans="2:4" ht="14.5">
      <c r="B424" s="70"/>
      <c r="C424" s="70"/>
      <c r="D424" s="70"/>
    </row>
    <row r="425" spans="2:4" ht="14.5">
      <c r="B425" s="70"/>
      <c r="C425" s="70"/>
      <c r="D425" s="70"/>
    </row>
    <row r="426" spans="2:4" ht="14.5">
      <c r="B426" s="70"/>
      <c r="C426" s="70"/>
      <c r="D426" s="70"/>
    </row>
    <row r="427" spans="2:4" ht="14.5">
      <c r="B427" s="70"/>
      <c r="C427" s="70"/>
      <c r="D427" s="70"/>
    </row>
    <row r="428" spans="2:4" ht="14.5">
      <c r="B428" s="70"/>
      <c r="C428" s="70"/>
      <c r="D428" s="70"/>
    </row>
    <row r="429" spans="2:4" ht="14.5">
      <c r="B429" s="70"/>
      <c r="C429" s="70"/>
      <c r="D429" s="70"/>
    </row>
    <row r="430" spans="2:4" ht="14.5">
      <c r="B430" s="70"/>
      <c r="C430" s="70"/>
      <c r="D430" s="70"/>
    </row>
    <row r="431" spans="2:4" ht="14.5">
      <c r="B431" s="70"/>
      <c r="C431" s="70"/>
      <c r="D431" s="70"/>
    </row>
    <row r="432" spans="2:4" ht="14.5">
      <c r="B432" s="70"/>
      <c r="C432" s="70"/>
      <c r="D432" s="70"/>
    </row>
    <row r="433" spans="2:4" ht="14.5">
      <c r="B433" s="70"/>
      <c r="C433" s="70"/>
      <c r="D433" s="70"/>
    </row>
    <row r="434" spans="2:4" ht="14.5">
      <c r="B434" s="70"/>
      <c r="C434" s="70"/>
      <c r="D434" s="70"/>
    </row>
    <row r="435" spans="2:4" ht="14.5">
      <c r="B435" s="70"/>
      <c r="C435" s="70"/>
      <c r="D435" s="70"/>
    </row>
    <row r="436" spans="2:4" ht="14.5">
      <c r="B436" s="70"/>
      <c r="C436" s="70"/>
      <c r="D436" s="70"/>
    </row>
    <row r="437" spans="2:4" ht="14.5">
      <c r="B437" s="70"/>
      <c r="C437" s="70"/>
      <c r="D437" s="70"/>
    </row>
    <row r="438" spans="2:4" ht="14.5">
      <c r="B438" s="70"/>
      <c r="C438" s="70"/>
      <c r="D438" s="70"/>
    </row>
    <row r="439" spans="2:4" ht="14.5">
      <c r="B439" s="70"/>
      <c r="C439" s="70"/>
      <c r="D439" s="70"/>
    </row>
    <row r="440" spans="2:4" ht="14.5">
      <c r="B440" s="70"/>
      <c r="C440" s="70"/>
      <c r="D440" s="70"/>
    </row>
    <row r="441" spans="2:4" ht="14.5">
      <c r="B441" s="70"/>
      <c r="C441" s="70"/>
      <c r="D441" s="70"/>
    </row>
    <row r="442" spans="2:4" ht="14.5">
      <c r="B442" s="70"/>
      <c r="C442" s="70"/>
      <c r="D442" s="70"/>
    </row>
    <row r="443" spans="2:4" ht="14.5">
      <c r="B443" s="70"/>
      <c r="C443" s="70"/>
      <c r="D443" s="70"/>
    </row>
    <row r="444" spans="2:4" ht="14.5">
      <c r="B444" s="70"/>
      <c r="C444" s="70"/>
      <c r="D444" s="70"/>
    </row>
    <row r="445" spans="2:4" ht="14.5">
      <c r="B445" s="70"/>
      <c r="C445" s="70"/>
      <c r="D445" s="70"/>
    </row>
    <row r="446" spans="2:4" ht="14.5">
      <c r="B446" s="70"/>
      <c r="C446" s="70"/>
      <c r="D446" s="70"/>
    </row>
    <row r="447" spans="2:4" ht="14.5">
      <c r="B447" s="70"/>
      <c r="C447" s="70"/>
      <c r="D447" s="70"/>
    </row>
    <row r="448" spans="2:4" ht="14.5">
      <c r="B448" s="70"/>
      <c r="C448" s="70"/>
      <c r="D448" s="70"/>
    </row>
    <row r="449" spans="2:4" ht="14.5">
      <c r="B449" s="70"/>
      <c r="C449" s="70"/>
      <c r="D449" s="70"/>
    </row>
    <row r="450" spans="2:4" ht="14.5">
      <c r="B450" s="70"/>
      <c r="C450" s="70"/>
      <c r="D450" s="70"/>
    </row>
    <row r="451" spans="2:4" ht="14.5">
      <c r="B451" s="70"/>
      <c r="C451" s="70"/>
      <c r="D451" s="70"/>
    </row>
    <row r="452" spans="2:4" ht="14.5">
      <c r="B452" s="70"/>
      <c r="C452" s="70"/>
      <c r="D452" s="70"/>
    </row>
    <row r="453" spans="2:4" ht="14.5">
      <c r="B453" s="70"/>
      <c r="C453" s="70"/>
      <c r="D453" s="70"/>
    </row>
    <row r="454" spans="2:4" ht="14.5">
      <c r="B454" s="70"/>
      <c r="C454" s="70"/>
      <c r="D454" s="70"/>
    </row>
    <row r="455" spans="2:4" ht="14.5">
      <c r="B455" s="70"/>
      <c r="C455" s="70"/>
      <c r="D455" s="70"/>
    </row>
    <row r="456" spans="2:4" ht="14.5">
      <c r="B456" s="70"/>
      <c r="C456" s="70"/>
      <c r="D456" s="70"/>
    </row>
    <row r="457" spans="2:4" ht="14.5">
      <c r="B457" s="70"/>
      <c r="C457" s="70"/>
      <c r="D457" s="70"/>
    </row>
    <row r="458" spans="2:4" ht="14.5">
      <c r="B458" s="70"/>
      <c r="C458" s="70"/>
      <c r="D458" s="70"/>
    </row>
    <row r="459" spans="2:4" ht="14.5">
      <c r="B459" s="70"/>
      <c r="C459" s="70"/>
      <c r="D459" s="70"/>
    </row>
    <row r="460" spans="2:4" ht="14.5">
      <c r="B460" s="70"/>
      <c r="C460" s="70"/>
      <c r="D460" s="70"/>
    </row>
    <row r="461" spans="2:4" ht="14.5">
      <c r="B461" s="70"/>
      <c r="C461" s="70"/>
      <c r="D461" s="70"/>
    </row>
    <row r="462" spans="2:4" ht="14.5">
      <c r="B462" s="70"/>
      <c r="C462" s="70"/>
      <c r="D462" s="70"/>
    </row>
    <row r="463" spans="2:4" ht="14.5">
      <c r="B463" s="70"/>
      <c r="C463" s="70"/>
      <c r="D463" s="70"/>
    </row>
    <row r="464" spans="2:4" ht="14.5">
      <c r="B464" s="70"/>
      <c r="C464" s="70"/>
      <c r="D464" s="70"/>
    </row>
    <row r="465" spans="2:4" ht="14.5">
      <c r="B465" s="70"/>
      <c r="C465" s="70"/>
      <c r="D465" s="70"/>
    </row>
    <row r="466" spans="2:4" ht="14.5">
      <c r="B466" s="70"/>
      <c r="C466" s="70"/>
      <c r="D466" s="70"/>
    </row>
    <row r="467" spans="2:4" ht="14.5">
      <c r="B467" s="70"/>
      <c r="C467" s="70"/>
      <c r="D467" s="70"/>
    </row>
    <row r="468" spans="2:4" ht="14.5">
      <c r="B468" s="70"/>
      <c r="C468" s="70"/>
      <c r="D468" s="70"/>
    </row>
    <row r="469" spans="2:4" ht="14.5">
      <c r="B469" s="70"/>
      <c r="C469" s="70"/>
      <c r="D469" s="70"/>
    </row>
    <row r="470" spans="2:4" ht="14.5">
      <c r="B470" s="70"/>
      <c r="C470" s="70"/>
      <c r="D470" s="70"/>
    </row>
    <row r="471" spans="2:4" ht="14.5">
      <c r="B471" s="70"/>
      <c r="C471" s="70"/>
      <c r="D471" s="70"/>
    </row>
    <row r="472" spans="2:4" ht="14.5">
      <c r="B472" s="70"/>
      <c r="C472" s="70"/>
      <c r="D472" s="70"/>
    </row>
    <row r="473" spans="2:4" ht="14.5">
      <c r="B473" s="70"/>
      <c r="C473" s="70"/>
      <c r="D473" s="70"/>
    </row>
    <row r="474" spans="2:4" ht="14.5">
      <c r="B474" s="70"/>
      <c r="C474" s="70"/>
      <c r="D474" s="70"/>
    </row>
    <row r="475" spans="2:4" ht="14.5">
      <c r="B475" s="70"/>
      <c r="C475" s="70"/>
      <c r="D475" s="70"/>
    </row>
    <row r="476" spans="2:4" ht="14.5">
      <c r="B476" s="70"/>
      <c r="C476" s="70"/>
      <c r="D476" s="70"/>
    </row>
    <row r="477" spans="2:4" ht="14.5">
      <c r="B477" s="70"/>
      <c r="C477" s="70"/>
      <c r="D477" s="70"/>
    </row>
    <row r="478" spans="2:4" ht="14.5">
      <c r="B478" s="70"/>
      <c r="C478" s="70"/>
      <c r="D478" s="70"/>
    </row>
    <row r="479" spans="2:4" ht="14.5">
      <c r="B479" s="70"/>
      <c r="C479" s="70"/>
      <c r="D479" s="70"/>
    </row>
    <row r="480" spans="2:4" ht="14.5">
      <c r="B480" s="70"/>
      <c r="C480" s="70"/>
      <c r="D480" s="70"/>
    </row>
    <row r="481" spans="2:4" ht="14.5">
      <c r="B481" s="70"/>
      <c r="C481" s="70"/>
      <c r="D481" s="70"/>
    </row>
    <row r="482" spans="2:4" ht="14.5">
      <c r="B482" s="70"/>
      <c r="C482" s="70"/>
      <c r="D482" s="70"/>
    </row>
    <row r="483" spans="2:4" ht="14.5">
      <c r="B483" s="70"/>
      <c r="C483" s="70"/>
      <c r="D483" s="70"/>
    </row>
    <row r="484" spans="2:4" ht="14.5">
      <c r="B484" s="70"/>
      <c r="C484" s="70"/>
      <c r="D484" s="70"/>
    </row>
    <row r="485" spans="2:4" ht="14.5">
      <c r="B485" s="70"/>
      <c r="C485" s="70"/>
      <c r="D485" s="70"/>
    </row>
    <row r="486" spans="2:4" ht="14.5">
      <c r="B486" s="70"/>
      <c r="C486" s="70"/>
      <c r="D486" s="70"/>
    </row>
    <row r="487" spans="2:4" ht="14.5">
      <c r="B487" s="70"/>
      <c r="C487" s="70"/>
      <c r="D487" s="70"/>
    </row>
    <row r="488" spans="2:4" ht="14.5">
      <c r="B488" s="70"/>
      <c r="C488" s="70"/>
      <c r="D488" s="70"/>
    </row>
    <row r="489" spans="2:4" ht="14.5">
      <c r="B489" s="70"/>
      <c r="C489" s="70"/>
      <c r="D489" s="70"/>
    </row>
    <row r="490" spans="2:4" ht="14.5">
      <c r="B490" s="70"/>
      <c r="C490" s="70"/>
      <c r="D490" s="70"/>
    </row>
    <row r="491" spans="2:4" ht="14.5">
      <c r="B491" s="70"/>
      <c r="C491" s="70"/>
      <c r="D491" s="70"/>
    </row>
    <row r="492" spans="2:4" ht="14.5">
      <c r="B492" s="70"/>
      <c r="C492" s="70"/>
      <c r="D492" s="70"/>
    </row>
    <row r="493" spans="2:4" ht="14.5">
      <c r="B493" s="70"/>
      <c r="C493" s="70"/>
      <c r="D493" s="70"/>
    </row>
    <row r="494" spans="2:4" ht="14.5">
      <c r="B494" s="70"/>
      <c r="C494" s="70"/>
      <c r="D494" s="70"/>
    </row>
    <row r="495" spans="2:4" ht="14.5">
      <c r="B495" s="70"/>
      <c r="C495" s="70"/>
      <c r="D495" s="70"/>
    </row>
    <row r="496" spans="2:4" ht="14.5">
      <c r="B496" s="70"/>
      <c r="C496" s="70"/>
      <c r="D496" s="70"/>
    </row>
    <row r="497" spans="2:4" ht="14.5">
      <c r="B497" s="70"/>
      <c r="C497" s="70"/>
      <c r="D497" s="70"/>
    </row>
    <row r="498" spans="2:4" ht="14.5">
      <c r="B498" s="70"/>
      <c r="C498" s="70"/>
      <c r="D498" s="70"/>
    </row>
    <row r="499" spans="2:4" ht="14.5">
      <c r="B499" s="70"/>
      <c r="C499" s="70"/>
      <c r="D499" s="70"/>
    </row>
    <row r="500" spans="2:4" ht="14.5">
      <c r="B500" s="70"/>
      <c r="C500" s="70"/>
      <c r="D500" s="70"/>
    </row>
    <row r="501" spans="2:4" ht="14.5">
      <c r="B501" s="70"/>
      <c r="C501" s="70"/>
      <c r="D501" s="70"/>
    </row>
    <row r="502" spans="2:4" ht="14.5">
      <c r="B502" s="70"/>
      <c r="C502" s="70"/>
      <c r="D502" s="70"/>
    </row>
    <row r="503" spans="2:4" ht="14.5">
      <c r="B503" s="70"/>
      <c r="C503" s="70"/>
      <c r="D503" s="70"/>
    </row>
    <row r="504" spans="2:4" ht="14.5">
      <c r="B504" s="70"/>
      <c r="C504" s="70"/>
      <c r="D504" s="70"/>
    </row>
    <row r="505" spans="2:4" ht="14.5">
      <c r="B505" s="70"/>
      <c r="C505" s="70"/>
      <c r="D505" s="70"/>
    </row>
    <row r="506" spans="2:4" ht="14.5">
      <c r="B506" s="70"/>
      <c r="C506" s="70"/>
      <c r="D506" s="70"/>
    </row>
    <row r="507" spans="2:4" ht="14.5">
      <c r="B507" s="70"/>
      <c r="C507" s="70"/>
      <c r="D507" s="70"/>
    </row>
    <row r="508" spans="2:4" ht="14.5">
      <c r="B508" s="70"/>
      <c r="C508" s="70"/>
      <c r="D508" s="70"/>
    </row>
    <row r="509" spans="2:4" ht="14.5">
      <c r="B509" s="70"/>
      <c r="C509" s="70"/>
      <c r="D509" s="70"/>
    </row>
    <row r="510" spans="2:4" ht="14.5">
      <c r="B510" s="70"/>
      <c r="C510" s="70"/>
      <c r="D510" s="70"/>
    </row>
    <row r="511" spans="2:4" ht="14.5">
      <c r="B511" s="70"/>
      <c r="C511" s="70"/>
      <c r="D511" s="70"/>
    </row>
    <row r="512" spans="2:4" ht="14.5">
      <c r="B512" s="70"/>
      <c r="C512" s="70"/>
      <c r="D512" s="70"/>
    </row>
    <row r="513" spans="2:4" ht="14.5">
      <c r="B513" s="70"/>
      <c r="C513" s="70"/>
      <c r="D513" s="70"/>
    </row>
    <row r="514" spans="2:4" ht="14.5">
      <c r="B514" s="70"/>
      <c r="C514" s="70"/>
      <c r="D514" s="70"/>
    </row>
    <row r="515" spans="2:4" ht="14.5">
      <c r="B515" s="70"/>
      <c r="C515" s="70"/>
      <c r="D515" s="70"/>
    </row>
    <row r="516" spans="2:4" ht="14.5">
      <c r="B516" s="70"/>
      <c r="C516" s="70"/>
      <c r="D516" s="70"/>
    </row>
    <row r="517" spans="2:4" ht="14.5">
      <c r="B517" s="70"/>
      <c r="C517" s="70"/>
      <c r="D517" s="70"/>
    </row>
    <row r="518" spans="2:4" ht="14.5">
      <c r="B518" s="70"/>
      <c r="C518" s="70"/>
      <c r="D518" s="70"/>
    </row>
    <row r="519" spans="2:4" ht="14.5">
      <c r="B519" s="70"/>
      <c r="C519" s="70"/>
      <c r="D519" s="70"/>
    </row>
    <row r="520" spans="2:4" ht="14.5">
      <c r="B520" s="70"/>
      <c r="C520" s="70"/>
      <c r="D520" s="70"/>
    </row>
    <row r="521" spans="2:4" ht="14.5">
      <c r="B521" s="70"/>
      <c r="C521" s="70"/>
      <c r="D521" s="70"/>
    </row>
    <row r="522" spans="2:4" ht="14.5">
      <c r="B522" s="70"/>
      <c r="C522" s="70"/>
      <c r="D522" s="70"/>
    </row>
    <row r="523" spans="2:4" ht="14.5">
      <c r="B523" s="70"/>
      <c r="C523" s="70"/>
      <c r="D523" s="70"/>
    </row>
    <row r="524" spans="2:4" ht="14.5">
      <c r="B524" s="70"/>
      <c r="C524" s="70"/>
      <c r="D524" s="70"/>
    </row>
    <row r="525" spans="2:4" ht="14.5">
      <c r="B525" s="70"/>
      <c r="C525" s="70"/>
      <c r="D525" s="70"/>
    </row>
    <row r="526" spans="2:4" ht="14.5">
      <c r="B526" s="70"/>
      <c r="C526" s="70"/>
      <c r="D526" s="70"/>
    </row>
    <row r="527" spans="2:4" ht="14.5">
      <c r="B527" s="70"/>
      <c r="C527" s="70"/>
      <c r="D527" s="70"/>
    </row>
    <row r="528" spans="2:4" ht="14.5">
      <c r="B528" s="70"/>
      <c r="C528" s="70"/>
      <c r="D528" s="70"/>
    </row>
    <row r="529" spans="2:4" ht="14.5">
      <c r="B529" s="70"/>
      <c r="C529" s="70"/>
      <c r="D529" s="70"/>
    </row>
    <row r="530" spans="2:4" ht="14.5">
      <c r="B530" s="70"/>
      <c r="C530" s="70"/>
      <c r="D530" s="70"/>
    </row>
    <row r="531" spans="2:4" ht="14.5">
      <c r="B531" s="70"/>
      <c r="C531" s="70"/>
      <c r="D531" s="70"/>
    </row>
    <row r="532" spans="2:4" ht="14.5">
      <c r="B532" s="70"/>
      <c r="C532" s="70"/>
      <c r="D532" s="70"/>
    </row>
    <row r="533" spans="2:4" ht="14.5">
      <c r="B533" s="70"/>
      <c r="C533" s="70"/>
      <c r="D533" s="70"/>
    </row>
    <row r="534" spans="2:4" ht="14.5">
      <c r="B534" s="70"/>
      <c r="C534" s="70"/>
      <c r="D534" s="70"/>
    </row>
    <row r="535" spans="2:4" ht="14.5">
      <c r="B535" s="70"/>
      <c r="C535" s="70"/>
      <c r="D535" s="70"/>
    </row>
    <row r="536" spans="2:4" ht="14.5">
      <c r="B536" s="70"/>
      <c r="C536" s="70"/>
      <c r="D536" s="70"/>
    </row>
    <row r="537" spans="2:4" ht="14.5">
      <c r="B537" s="70"/>
      <c r="C537" s="70"/>
      <c r="D537" s="70"/>
    </row>
    <row r="538" spans="2:4" ht="14.5">
      <c r="B538" s="70"/>
      <c r="C538" s="70"/>
      <c r="D538" s="70"/>
    </row>
    <row r="539" spans="2:4" ht="14.5">
      <c r="B539" s="70"/>
      <c r="C539" s="70"/>
      <c r="D539" s="70"/>
    </row>
    <row r="540" spans="2:4" ht="14.5">
      <c r="B540" s="70"/>
      <c r="C540" s="70"/>
      <c r="D540" s="70"/>
    </row>
    <row r="541" spans="2:4" ht="14.5">
      <c r="B541" s="70"/>
      <c r="C541" s="70"/>
      <c r="D541" s="70"/>
    </row>
    <row r="542" spans="2:4" ht="14.5">
      <c r="B542" s="70"/>
      <c r="C542" s="70"/>
      <c r="D542" s="70"/>
    </row>
    <row r="543" spans="2:4" ht="14.5">
      <c r="B543" s="70"/>
      <c r="C543" s="70"/>
      <c r="D543" s="70"/>
    </row>
    <row r="544" spans="2:4" ht="14.5">
      <c r="B544" s="70"/>
      <c r="C544" s="70"/>
      <c r="D544" s="70"/>
    </row>
    <row r="545" spans="2:4" ht="14.5">
      <c r="B545" s="70"/>
      <c r="C545" s="70"/>
      <c r="D545" s="70"/>
    </row>
    <row r="546" spans="2:4" ht="14.5">
      <c r="B546" s="70"/>
      <c r="C546" s="70"/>
      <c r="D546" s="70"/>
    </row>
    <row r="547" spans="2:4" ht="14.5">
      <c r="B547" s="70"/>
      <c r="C547" s="70"/>
      <c r="D547" s="70"/>
    </row>
    <row r="548" spans="2:4" ht="14.5">
      <c r="B548" s="70"/>
      <c r="C548" s="70"/>
      <c r="D548" s="70"/>
    </row>
    <row r="549" spans="2:4" ht="14.5">
      <c r="B549" s="70"/>
      <c r="C549" s="70"/>
      <c r="D549" s="70"/>
    </row>
    <row r="550" spans="2:4" ht="14.5">
      <c r="B550" s="70"/>
      <c r="C550" s="70"/>
      <c r="D550" s="70"/>
    </row>
    <row r="551" spans="2:4" ht="14.5">
      <c r="B551" s="70"/>
      <c r="C551" s="70"/>
      <c r="D551" s="70"/>
    </row>
    <row r="552" spans="2:4" ht="14.5">
      <c r="B552" s="70"/>
      <c r="C552" s="70"/>
      <c r="D552" s="70"/>
    </row>
    <row r="553" spans="2:4" ht="14.5">
      <c r="B553" s="70"/>
      <c r="C553" s="70"/>
      <c r="D553" s="70"/>
    </row>
    <row r="554" spans="2:4" ht="14.5">
      <c r="B554" s="70"/>
      <c r="C554" s="70"/>
      <c r="D554" s="70"/>
    </row>
    <row r="555" spans="2:4" ht="14.5">
      <c r="B555" s="70"/>
      <c r="C555" s="70"/>
      <c r="D555" s="70"/>
    </row>
    <row r="556" spans="2:4" ht="14.5">
      <c r="B556" s="70"/>
      <c r="C556" s="70"/>
      <c r="D556" s="70"/>
    </row>
    <row r="557" spans="2:4" ht="14.5">
      <c r="B557" s="70"/>
      <c r="C557" s="70"/>
      <c r="D557" s="70"/>
    </row>
    <row r="558" spans="2:4" ht="14.5">
      <c r="B558" s="70"/>
      <c r="C558" s="70"/>
      <c r="D558" s="70"/>
    </row>
    <row r="559" spans="2:4" ht="14.5">
      <c r="B559" s="70"/>
      <c r="C559" s="70"/>
      <c r="D559" s="70"/>
    </row>
    <row r="560" spans="2:4" ht="14.5">
      <c r="B560" s="70"/>
      <c r="C560" s="70"/>
      <c r="D560" s="70"/>
    </row>
    <row r="561" spans="2:4" ht="14.5">
      <c r="B561" s="70"/>
      <c r="C561" s="70"/>
      <c r="D561" s="70"/>
    </row>
    <row r="562" spans="2:4" ht="14.5">
      <c r="B562" s="70"/>
      <c r="C562" s="70"/>
      <c r="D562" s="70"/>
    </row>
    <row r="563" spans="2:4" ht="14.5">
      <c r="B563" s="70"/>
      <c r="C563" s="70"/>
      <c r="D563" s="70"/>
    </row>
    <row r="564" spans="2:4" ht="14.5">
      <c r="B564" s="70"/>
      <c r="C564" s="70"/>
      <c r="D564" s="70"/>
    </row>
    <row r="565" spans="2:4" ht="14.5">
      <c r="B565" s="70"/>
      <c r="C565" s="70"/>
      <c r="D565" s="70"/>
    </row>
    <row r="566" spans="2:4" ht="14.5">
      <c r="B566" s="70"/>
      <c r="C566" s="70"/>
      <c r="D566" s="70"/>
    </row>
    <row r="567" spans="2:4" ht="14.5">
      <c r="B567" s="70"/>
      <c r="C567" s="70"/>
      <c r="D567" s="70"/>
    </row>
    <row r="568" spans="2:4" ht="14.5">
      <c r="B568" s="70"/>
      <c r="C568" s="70"/>
      <c r="D568" s="70"/>
    </row>
    <row r="569" spans="2:4" ht="14.5">
      <c r="B569" s="70"/>
      <c r="C569" s="70"/>
      <c r="D569" s="70"/>
    </row>
    <row r="570" spans="2:4" ht="14.5">
      <c r="B570" s="70"/>
      <c r="C570" s="70"/>
      <c r="D570" s="70"/>
    </row>
    <row r="571" spans="2:4" ht="14.5">
      <c r="B571" s="70"/>
      <c r="C571" s="70"/>
      <c r="D571" s="70"/>
    </row>
    <row r="572" spans="2:4" ht="14.5">
      <c r="B572" s="70"/>
      <c r="C572" s="70"/>
      <c r="D572" s="70"/>
    </row>
    <row r="573" spans="2:4" ht="14.5">
      <c r="B573" s="70"/>
      <c r="C573" s="70"/>
      <c r="D573" s="70"/>
    </row>
    <row r="574" spans="2:4" ht="14.5">
      <c r="B574" s="70"/>
      <c r="C574" s="70"/>
      <c r="D574" s="70"/>
    </row>
    <row r="575" spans="2:4" ht="14.5">
      <c r="B575" s="70"/>
      <c r="C575" s="70"/>
      <c r="D575" s="70"/>
    </row>
    <row r="576" spans="2:4" ht="14.5">
      <c r="B576" s="70"/>
      <c r="C576" s="70"/>
      <c r="D576" s="70"/>
    </row>
    <row r="577" spans="2:4" ht="14.5">
      <c r="B577" s="70"/>
      <c r="C577" s="70"/>
      <c r="D577" s="70"/>
    </row>
    <row r="578" spans="2:4" ht="14.5">
      <c r="B578" s="70"/>
      <c r="C578" s="70"/>
      <c r="D578" s="70"/>
    </row>
    <row r="579" spans="2:4" ht="14.5">
      <c r="B579" s="70"/>
      <c r="C579" s="70"/>
      <c r="D579" s="70"/>
    </row>
    <row r="580" spans="2:4" ht="14.5">
      <c r="B580" s="70"/>
      <c r="C580" s="70"/>
      <c r="D580" s="70"/>
    </row>
    <row r="581" spans="2:4" ht="14.5">
      <c r="B581" s="70"/>
      <c r="C581" s="70"/>
      <c r="D581" s="70"/>
    </row>
    <row r="582" spans="2:4" ht="14.5">
      <c r="B582" s="70"/>
      <c r="C582" s="70"/>
      <c r="D582" s="70"/>
    </row>
    <row r="583" spans="2:4" ht="14.5">
      <c r="B583" s="70"/>
      <c r="C583" s="70"/>
      <c r="D583" s="70"/>
    </row>
    <row r="584" spans="2:4" ht="14.5">
      <c r="B584" s="70"/>
      <c r="C584" s="70"/>
      <c r="D584" s="70"/>
    </row>
    <row r="585" spans="2:4" ht="14.5">
      <c r="B585" s="70"/>
      <c r="C585" s="70"/>
      <c r="D585" s="70"/>
    </row>
    <row r="586" spans="2:4" ht="14.5">
      <c r="B586" s="70"/>
      <c r="C586" s="70"/>
      <c r="D586" s="70"/>
    </row>
    <row r="587" spans="2:4" ht="14.5">
      <c r="B587" s="70"/>
      <c r="C587" s="70"/>
      <c r="D587" s="70"/>
    </row>
    <row r="588" spans="2:4" ht="14.5">
      <c r="B588" s="70"/>
      <c r="C588" s="70"/>
      <c r="D588" s="70"/>
    </row>
    <row r="589" spans="2:4" ht="14.5">
      <c r="B589" s="70"/>
      <c r="C589" s="70"/>
      <c r="D589" s="70"/>
    </row>
    <row r="590" spans="2:4" ht="14.5">
      <c r="B590" s="70"/>
      <c r="C590" s="70"/>
      <c r="D590" s="70"/>
    </row>
    <row r="591" spans="2:4" ht="14.5">
      <c r="B591" s="70"/>
      <c r="C591" s="70"/>
      <c r="D591" s="70"/>
    </row>
    <row r="592" spans="2:4" ht="14.5">
      <c r="B592" s="70"/>
      <c r="C592" s="70"/>
      <c r="D592" s="70"/>
    </row>
    <row r="593" spans="2:4" ht="14.5">
      <c r="B593" s="70"/>
      <c r="C593" s="70"/>
      <c r="D593" s="70"/>
    </row>
    <row r="594" spans="2:4" ht="14.5">
      <c r="B594" s="70"/>
      <c r="C594" s="70"/>
      <c r="D594" s="70"/>
    </row>
    <row r="595" spans="2:4" ht="14.5">
      <c r="B595" s="70"/>
      <c r="C595" s="70"/>
      <c r="D595" s="70"/>
    </row>
    <row r="596" spans="2:4" ht="14.5">
      <c r="B596" s="70"/>
      <c r="C596" s="70"/>
      <c r="D596" s="70"/>
    </row>
    <row r="597" spans="2:4" ht="14.5">
      <c r="B597" s="70"/>
      <c r="C597" s="70"/>
      <c r="D597" s="70"/>
    </row>
    <row r="598" spans="2:4" ht="14.5">
      <c r="B598" s="70"/>
      <c r="C598" s="70"/>
      <c r="D598" s="70"/>
    </row>
    <row r="599" spans="2:4" ht="14.5">
      <c r="B599" s="70"/>
      <c r="C599" s="70"/>
      <c r="D599" s="70"/>
    </row>
    <row r="600" spans="2:4" ht="14.5">
      <c r="B600" s="70"/>
      <c r="C600" s="70"/>
      <c r="D600" s="70"/>
    </row>
    <row r="601" spans="2:4" ht="14.5">
      <c r="B601" s="70"/>
      <c r="C601" s="70"/>
      <c r="D601" s="70"/>
    </row>
    <row r="602" spans="2:4" ht="14.5">
      <c r="B602" s="70"/>
      <c r="C602" s="70"/>
      <c r="D602" s="70"/>
    </row>
    <row r="603" spans="2:4" ht="14.5">
      <c r="B603" s="70"/>
      <c r="C603" s="70"/>
      <c r="D603" s="70"/>
    </row>
    <row r="604" spans="2:4" ht="14.5">
      <c r="B604" s="70"/>
      <c r="C604" s="70"/>
      <c r="D604" s="70"/>
    </row>
    <row r="605" spans="2:4" ht="14.5">
      <c r="B605" s="70"/>
      <c r="C605" s="70"/>
      <c r="D605" s="70"/>
    </row>
    <row r="606" spans="2:4" ht="14.5">
      <c r="B606" s="70"/>
      <c r="C606" s="70"/>
      <c r="D606" s="70"/>
    </row>
    <row r="607" spans="2:4" ht="14.5">
      <c r="B607" s="70"/>
      <c r="C607" s="70"/>
      <c r="D607" s="70"/>
    </row>
    <row r="608" spans="2:4" ht="14.5">
      <c r="B608" s="70"/>
      <c r="C608" s="70"/>
      <c r="D608" s="70"/>
    </row>
    <row r="609" spans="2:4" ht="14.5">
      <c r="B609" s="70"/>
      <c r="C609" s="70"/>
      <c r="D609" s="70"/>
    </row>
    <row r="610" spans="2:4" ht="14.5">
      <c r="B610" s="70"/>
      <c r="C610" s="70"/>
      <c r="D610" s="70"/>
    </row>
    <row r="611" spans="2:4" ht="14.5">
      <c r="B611" s="70"/>
      <c r="C611" s="70"/>
      <c r="D611" s="70"/>
    </row>
    <row r="612" spans="2:4" ht="14.5">
      <c r="B612" s="70"/>
      <c r="C612" s="70"/>
      <c r="D612" s="70"/>
    </row>
    <row r="613" spans="2:4" ht="14.5">
      <c r="B613" s="70"/>
      <c r="C613" s="70"/>
      <c r="D613" s="70"/>
    </row>
    <row r="614" spans="2:4" ht="14.5">
      <c r="B614" s="70"/>
      <c r="C614" s="70"/>
      <c r="D614" s="70"/>
    </row>
    <row r="615" spans="2:4" ht="14.5">
      <c r="B615" s="70"/>
      <c r="C615" s="70"/>
      <c r="D615" s="70"/>
    </row>
    <row r="616" spans="2:4" ht="14.5">
      <c r="B616" s="70"/>
      <c r="C616" s="70"/>
      <c r="D616" s="70"/>
    </row>
    <row r="617" spans="2:4" ht="14.5">
      <c r="B617" s="70"/>
      <c r="C617" s="70"/>
      <c r="D617" s="70"/>
    </row>
    <row r="618" spans="2:4" ht="14.5">
      <c r="B618" s="70"/>
      <c r="C618" s="70"/>
      <c r="D618" s="70"/>
    </row>
    <row r="619" spans="2:4" ht="14.5">
      <c r="B619" s="70"/>
      <c r="C619" s="70"/>
      <c r="D619" s="70"/>
    </row>
    <row r="620" spans="2:4" ht="14.5">
      <c r="B620" s="70"/>
      <c r="C620" s="70"/>
      <c r="D620" s="70"/>
    </row>
    <row r="621" spans="2:4" ht="14.5">
      <c r="B621" s="70"/>
      <c r="C621" s="70"/>
      <c r="D621" s="70"/>
    </row>
    <row r="622" spans="2:4" ht="14.5">
      <c r="B622" s="70"/>
      <c r="C622" s="70"/>
      <c r="D622" s="70"/>
    </row>
    <row r="623" spans="2:4" ht="14.5">
      <c r="B623" s="70"/>
      <c r="C623" s="70"/>
      <c r="D623" s="70"/>
    </row>
    <row r="624" spans="2:4" ht="14.5">
      <c r="B624" s="70"/>
      <c r="C624" s="70"/>
      <c r="D624" s="70"/>
    </row>
    <row r="625" spans="2:4" ht="14.5">
      <c r="B625" s="70"/>
      <c r="C625" s="70"/>
      <c r="D625" s="70"/>
    </row>
    <row r="626" spans="2:4" ht="14.5">
      <c r="B626" s="70"/>
      <c r="C626" s="70"/>
      <c r="D626" s="70"/>
    </row>
    <row r="627" spans="2:4" ht="14.5">
      <c r="B627" s="70"/>
      <c r="C627" s="70"/>
      <c r="D627" s="70"/>
    </row>
    <row r="628" spans="2:4" ht="14.5">
      <c r="B628" s="70"/>
      <c r="C628" s="70"/>
      <c r="D628" s="70"/>
    </row>
    <row r="629" spans="2:4" ht="14.5">
      <c r="B629" s="70"/>
      <c r="C629" s="70"/>
      <c r="D629" s="70"/>
    </row>
    <row r="630" spans="2:4" ht="14.5">
      <c r="B630" s="70"/>
      <c r="C630" s="70"/>
      <c r="D630" s="70"/>
    </row>
    <row r="631" spans="2:4" ht="14.5">
      <c r="B631" s="70"/>
      <c r="C631" s="70"/>
      <c r="D631" s="70"/>
    </row>
    <row r="632" spans="2:4" ht="14.5">
      <c r="B632" s="70"/>
      <c r="C632" s="70"/>
      <c r="D632" s="70"/>
    </row>
    <row r="633" spans="2:4" ht="14.5">
      <c r="B633" s="70"/>
      <c r="C633" s="70"/>
      <c r="D633" s="70"/>
    </row>
    <row r="634" spans="2:4" ht="14.5">
      <c r="B634" s="70"/>
      <c r="C634" s="70"/>
      <c r="D634" s="70"/>
    </row>
    <row r="635" spans="2:4" ht="14.5">
      <c r="B635" s="70"/>
      <c r="C635" s="70"/>
      <c r="D635" s="70"/>
    </row>
    <row r="636" spans="2:4" ht="14.5">
      <c r="B636" s="70"/>
      <c r="C636" s="70"/>
      <c r="D636" s="70"/>
    </row>
    <row r="637" spans="2:4" ht="14.5">
      <c r="B637" s="70"/>
      <c r="C637" s="70"/>
      <c r="D637" s="70"/>
    </row>
    <row r="638" spans="2:4" ht="14.5">
      <c r="B638" s="70"/>
      <c r="C638" s="70"/>
      <c r="D638" s="70"/>
    </row>
    <row r="639" spans="2:4" ht="14.5">
      <c r="B639" s="70"/>
      <c r="C639" s="70"/>
      <c r="D639" s="70"/>
    </row>
    <row r="640" spans="2:4" ht="14.5">
      <c r="B640" s="70"/>
      <c r="C640" s="70"/>
      <c r="D640" s="70"/>
    </row>
    <row r="641" spans="2:4" ht="14.5">
      <c r="B641" s="70"/>
      <c r="C641" s="70"/>
      <c r="D641" s="70"/>
    </row>
    <row r="642" spans="2:4" ht="14.5">
      <c r="B642" s="70"/>
      <c r="C642" s="70"/>
      <c r="D642" s="70"/>
    </row>
    <row r="643" spans="2:4" ht="14.5">
      <c r="B643" s="70"/>
      <c r="C643" s="70"/>
      <c r="D643" s="70"/>
    </row>
    <row r="644" spans="2:4" ht="14.5">
      <c r="B644" s="70"/>
      <c r="C644" s="70"/>
      <c r="D644" s="70"/>
    </row>
    <row r="645" spans="2:4" ht="14.5">
      <c r="B645" s="70"/>
      <c r="C645" s="70"/>
      <c r="D645" s="70"/>
    </row>
    <row r="646" spans="2:4" ht="14.5">
      <c r="B646" s="70"/>
      <c r="C646" s="70"/>
      <c r="D646" s="70"/>
    </row>
    <row r="647" spans="2:4" ht="14.5">
      <c r="B647" s="70"/>
      <c r="C647" s="70"/>
      <c r="D647" s="70"/>
    </row>
    <row r="648" spans="2:4" ht="14.5">
      <c r="B648" s="70"/>
      <c r="C648" s="70"/>
      <c r="D648" s="70"/>
    </row>
    <row r="649" spans="2:4" ht="14.5">
      <c r="B649" s="70"/>
      <c r="C649" s="70"/>
      <c r="D649" s="70"/>
    </row>
    <row r="650" spans="2:4" ht="14.5">
      <c r="B650" s="70"/>
      <c r="C650" s="70"/>
      <c r="D650" s="70"/>
    </row>
    <row r="651" spans="2:4" ht="14.5">
      <c r="B651" s="70"/>
      <c r="C651" s="70"/>
      <c r="D651" s="70"/>
    </row>
    <row r="652" spans="2:4" ht="14.5">
      <c r="B652" s="70"/>
      <c r="C652" s="70"/>
      <c r="D652" s="70"/>
    </row>
    <row r="653" spans="2:4" ht="14.5">
      <c r="B653" s="70"/>
      <c r="C653" s="70"/>
      <c r="D653" s="70"/>
    </row>
    <row r="654" spans="2:4" ht="14.5">
      <c r="B654" s="70"/>
      <c r="C654" s="70"/>
      <c r="D654" s="70"/>
    </row>
    <row r="655" spans="2:4" ht="14.5">
      <c r="B655" s="70"/>
      <c r="C655" s="70"/>
      <c r="D655" s="70"/>
    </row>
    <row r="656" spans="2:4" ht="14.5">
      <c r="B656" s="70"/>
      <c r="C656" s="70"/>
      <c r="D656" s="70"/>
    </row>
    <row r="657" spans="2:4" ht="14.5">
      <c r="B657" s="70"/>
      <c r="C657" s="70"/>
      <c r="D657" s="70"/>
    </row>
    <row r="658" spans="2:4" ht="14.5">
      <c r="B658" s="70"/>
      <c r="C658" s="70"/>
      <c r="D658" s="70"/>
    </row>
    <row r="659" spans="2:4" ht="14.5">
      <c r="B659" s="70"/>
      <c r="C659" s="70"/>
      <c r="D659" s="70"/>
    </row>
    <row r="660" spans="2:4" ht="14.5">
      <c r="B660" s="70"/>
      <c r="C660" s="70"/>
      <c r="D660" s="70"/>
    </row>
    <row r="661" spans="2:4" ht="14.5">
      <c r="B661" s="70"/>
      <c r="C661" s="70"/>
      <c r="D661" s="70"/>
    </row>
    <row r="662" spans="2:4" ht="14.5">
      <c r="B662" s="70"/>
      <c r="C662" s="70"/>
      <c r="D662" s="70"/>
    </row>
    <row r="663" spans="2:4" ht="14.5">
      <c r="B663" s="70"/>
      <c r="C663" s="70"/>
      <c r="D663" s="70"/>
    </row>
    <row r="664" spans="2:4" ht="14.5">
      <c r="B664" s="70"/>
      <c r="C664" s="70"/>
      <c r="D664" s="70"/>
    </row>
    <row r="665" spans="2:4" ht="14.5">
      <c r="B665" s="70"/>
      <c r="C665" s="70"/>
      <c r="D665" s="70"/>
    </row>
    <row r="666" spans="2:4" ht="14.5">
      <c r="B666" s="70"/>
      <c r="C666" s="70"/>
      <c r="D666" s="70"/>
    </row>
    <row r="667" spans="2:4" ht="14.5">
      <c r="B667" s="70"/>
      <c r="C667" s="70"/>
      <c r="D667" s="70"/>
    </row>
    <row r="668" spans="2:4" ht="14.5">
      <c r="B668" s="70"/>
      <c r="C668" s="70"/>
      <c r="D668" s="70"/>
    </row>
    <row r="669" spans="2:4" ht="14.5">
      <c r="B669" s="70"/>
      <c r="C669" s="70"/>
      <c r="D669" s="70"/>
    </row>
    <row r="670" spans="2:4" ht="14.5">
      <c r="B670" s="70"/>
      <c r="C670" s="70"/>
      <c r="D670" s="70"/>
    </row>
    <row r="671" spans="2:4" ht="14.5">
      <c r="B671" s="70"/>
      <c r="C671" s="70"/>
      <c r="D671" s="70"/>
    </row>
    <row r="672" spans="2:4" ht="14.5">
      <c r="B672" s="70"/>
      <c r="C672" s="70"/>
      <c r="D672" s="70"/>
    </row>
    <row r="673" spans="2:4" ht="14.5">
      <c r="B673" s="70"/>
      <c r="C673" s="70"/>
      <c r="D673" s="70"/>
    </row>
    <row r="674" spans="2:4" ht="14.5">
      <c r="B674" s="70"/>
      <c r="C674" s="70"/>
      <c r="D674" s="70"/>
    </row>
    <row r="675" spans="2:4" ht="14.5">
      <c r="B675" s="70"/>
      <c r="C675" s="70"/>
      <c r="D675" s="70"/>
    </row>
    <row r="676" spans="2:4" ht="14.5">
      <c r="B676" s="70"/>
      <c r="C676" s="70"/>
      <c r="D676" s="70"/>
    </row>
    <row r="677" spans="2:4" ht="14.5">
      <c r="B677" s="70"/>
      <c r="C677" s="70"/>
      <c r="D677" s="70"/>
    </row>
    <row r="678" spans="2:4" ht="14.5">
      <c r="B678" s="70"/>
      <c r="C678" s="70"/>
      <c r="D678" s="70"/>
    </row>
    <row r="679" spans="2:4" ht="14.5">
      <c r="B679" s="70"/>
      <c r="C679" s="70"/>
      <c r="D679" s="70"/>
    </row>
    <row r="680" spans="2:4" ht="14.5">
      <c r="B680" s="70"/>
      <c r="C680" s="70"/>
      <c r="D680" s="70"/>
    </row>
    <row r="681" spans="2:4" ht="14.5">
      <c r="B681" s="70"/>
      <c r="C681" s="70"/>
      <c r="D681" s="70"/>
    </row>
    <row r="682" spans="2:4" ht="14.5">
      <c r="B682" s="70"/>
      <c r="C682" s="70"/>
      <c r="D682" s="70"/>
    </row>
    <row r="683" spans="2:4" ht="14.5">
      <c r="B683" s="70"/>
      <c r="C683" s="70"/>
      <c r="D683" s="70"/>
    </row>
    <row r="684" spans="2:4" ht="14.5">
      <c r="B684" s="70"/>
      <c r="C684" s="70"/>
      <c r="D684" s="70"/>
    </row>
    <row r="685" spans="2:4" ht="14.5">
      <c r="B685" s="70"/>
      <c r="C685" s="70"/>
      <c r="D685" s="70"/>
    </row>
    <row r="686" spans="2:4" ht="14.5">
      <c r="B686" s="70"/>
      <c r="C686" s="70"/>
      <c r="D686" s="70"/>
    </row>
    <row r="687" spans="2:4" ht="14.5">
      <c r="B687" s="70"/>
      <c r="C687" s="70"/>
      <c r="D687" s="70"/>
    </row>
    <row r="688" spans="2:4" ht="14.5">
      <c r="B688" s="70"/>
      <c r="C688" s="70"/>
      <c r="D688" s="70"/>
    </row>
    <row r="689" spans="2:4" ht="14.5">
      <c r="B689" s="70"/>
      <c r="C689" s="70"/>
      <c r="D689" s="70"/>
    </row>
    <row r="690" spans="2:4" ht="14.5">
      <c r="B690" s="70"/>
      <c r="C690" s="70"/>
      <c r="D690" s="70"/>
    </row>
    <row r="691" spans="2:4" ht="14.5">
      <c r="B691" s="70"/>
      <c r="C691" s="70"/>
      <c r="D691" s="70"/>
    </row>
    <row r="692" spans="2:4" ht="14.5">
      <c r="B692" s="70"/>
      <c r="C692" s="70"/>
      <c r="D692" s="70"/>
    </row>
    <row r="693" spans="2:4" ht="14.5">
      <c r="B693" s="70"/>
      <c r="C693" s="70"/>
      <c r="D693" s="70"/>
    </row>
    <row r="694" spans="2:4" ht="14.5">
      <c r="B694" s="70"/>
      <c r="C694" s="70"/>
      <c r="D694" s="70"/>
    </row>
    <row r="695" spans="2:4" ht="14.5">
      <c r="B695" s="70"/>
      <c r="C695" s="70"/>
      <c r="D695" s="70"/>
    </row>
    <row r="696" spans="2:4" ht="14.5">
      <c r="B696" s="70"/>
      <c r="C696" s="70"/>
      <c r="D696" s="70"/>
    </row>
    <row r="697" spans="2:4" ht="14.5">
      <c r="B697" s="70"/>
      <c r="C697" s="70"/>
      <c r="D697" s="70"/>
    </row>
    <row r="698" spans="2:4" ht="14.5">
      <c r="B698" s="70"/>
      <c r="C698" s="70"/>
      <c r="D698" s="70"/>
    </row>
    <row r="699" spans="2:4" ht="14.5">
      <c r="B699" s="70"/>
      <c r="C699" s="70"/>
      <c r="D699" s="70"/>
    </row>
    <row r="700" spans="2:4" ht="14.5">
      <c r="B700" s="70"/>
      <c r="C700" s="70"/>
      <c r="D700" s="70"/>
    </row>
    <row r="701" spans="2:4" ht="14.5">
      <c r="B701" s="70"/>
      <c r="C701" s="70"/>
      <c r="D701" s="70"/>
    </row>
    <row r="702" spans="2:4" ht="14.5">
      <c r="B702" s="70"/>
      <c r="C702" s="70"/>
      <c r="D702" s="70"/>
    </row>
    <row r="703" spans="2:4" ht="14.5">
      <c r="B703" s="70"/>
      <c r="C703" s="70"/>
      <c r="D703" s="70"/>
    </row>
    <row r="704" spans="2:4" ht="14.5">
      <c r="B704" s="70"/>
      <c r="C704" s="70"/>
      <c r="D704" s="70"/>
    </row>
    <row r="705" spans="2:4" ht="14.5">
      <c r="B705" s="70"/>
      <c r="C705" s="70"/>
      <c r="D705" s="70"/>
    </row>
    <row r="706" spans="2:4" ht="14.5">
      <c r="B706" s="70"/>
      <c r="C706" s="70"/>
      <c r="D706" s="70"/>
    </row>
    <row r="707" spans="2:4" ht="14.5">
      <c r="B707" s="70"/>
      <c r="C707" s="70"/>
      <c r="D707" s="70"/>
    </row>
    <row r="708" spans="2:4" ht="14.5">
      <c r="B708" s="70"/>
      <c r="C708" s="70"/>
      <c r="D708" s="70"/>
    </row>
    <row r="709" spans="2:4" ht="14.5">
      <c r="B709" s="70"/>
      <c r="C709" s="70"/>
      <c r="D709" s="70"/>
    </row>
    <row r="710" spans="2:4" ht="14.5">
      <c r="B710" s="70"/>
      <c r="C710" s="70"/>
      <c r="D710" s="70"/>
    </row>
    <row r="711" spans="2:4" ht="14.5">
      <c r="B711" s="70"/>
      <c r="C711" s="70"/>
      <c r="D711" s="70"/>
    </row>
    <row r="712" spans="2:4" ht="14.5">
      <c r="B712" s="70"/>
      <c r="C712" s="70"/>
      <c r="D712" s="70"/>
    </row>
    <row r="713" spans="2:4" ht="14.5">
      <c r="B713" s="70"/>
      <c r="C713" s="70"/>
      <c r="D713" s="70"/>
    </row>
    <row r="714" spans="2:4" ht="14.5">
      <c r="B714" s="70"/>
      <c r="C714" s="70"/>
      <c r="D714" s="70"/>
    </row>
    <row r="715" spans="2:4" ht="14.5">
      <c r="B715" s="70"/>
      <c r="C715" s="70"/>
      <c r="D715" s="70"/>
    </row>
    <row r="716" spans="2:4" ht="14.5">
      <c r="B716" s="70"/>
      <c r="C716" s="70"/>
      <c r="D716" s="70"/>
    </row>
    <row r="717" spans="2:4" ht="14.5">
      <c r="B717" s="70"/>
      <c r="C717" s="70"/>
      <c r="D717" s="70"/>
    </row>
    <row r="718" spans="2:4" ht="14.5">
      <c r="B718" s="70"/>
      <c r="C718" s="70"/>
      <c r="D718" s="70"/>
    </row>
    <row r="719" spans="2:4" ht="14.5">
      <c r="B719" s="70"/>
      <c r="C719" s="70"/>
      <c r="D719" s="70"/>
    </row>
    <row r="720" spans="2:4" ht="14.5">
      <c r="B720" s="70"/>
      <c r="C720" s="70"/>
      <c r="D720" s="70"/>
    </row>
    <row r="721" spans="2:4" ht="14.5">
      <c r="B721" s="70"/>
      <c r="C721" s="70"/>
      <c r="D721" s="70"/>
    </row>
    <row r="722" spans="2:4" ht="14.5">
      <c r="B722" s="70"/>
      <c r="C722" s="70"/>
      <c r="D722" s="70"/>
    </row>
    <row r="723" spans="2:4" ht="14.5">
      <c r="B723" s="70"/>
      <c r="C723" s="70"/>
      <c r="D723" s="70"/>
    </row>
    <row r="724" spans="2:4" ht="14.5">
      <c r="B724" s="70"/>
      <c r="C724" s="70"/>
      <c r="D724" s="70"/>
    </row>
    <row r="725" spans="2:4" ht="14.5">
      <c r="B725" s="70"/>
      <c r="C725" s="70"/>
      <c r="D725" s="70"/>
    </row>
    <row r="726" spans="2:4" ht="14.5">
      <c r="B726" s="70"/>
      <c r="C726" s="70"/>
      <c r="D726" s="70"/>
    </row>
    <row r="727" spans="2:4" ht="14.5">
      <c r="B727" s="70"/>
      <c r="C727" s="70"/>
      <c r="D727" s="70"/>
    </row>
    <row r="728" spans="2:4" ht="14.5">
      <c r="B728" s="70"/>
      <c r="C728" s="70"/>
      <c r="D728" s="70"/>
    </row>
    <row r="729" spans="2:4" ht="14.5">
      <c r="B729" s="70"/>
      <c r="C729" s="70"/>
      <c r="D729" s="70"/>
    </row>
    <row r="730" spans="2:4" ht="14.5">
      <c r="B730" s="70"/>
      <c r="C730" s="70"/>
      <c r="D730" s="70"/>
    </row>
    <row r="731" spans="2:4" ht="14.5">
      <c r="B731" s="70"/>
      <c r="C731" s="70"/>
      <c r="D731" s="70"/>
    </row>
    <row r="732" spans="2:4" ht="14.5">
      <c r="B732" s="70"/>
      <c r="C732" s="70"/>
      <c r="D732" s="70"/>
    </row>
    <row r="733" spans="2:4" ht="14.5">
      <c r="B733" s="70"/>
      <c r="C733" s="70"/>
      <c r="D733" s="70"/>
    </row>
    <row r="734" spans="2:4" ht="14.5">
      <c r="B734" s="70"/>
      <c r="C734" s="70"/>
      <c r="D734" s="70"/>
    </row>
    <row r="735" spans="2:4" ht="14.5">
      <c r="B735" s="70"/>
      <c r="C735" s="70"/>
      <c r="D735" s="70"/>
    </row>
    <row r="736" spans="2:4" ht="14.5">
      <c r="B736" s="70"/>
      <c r="C736" s="70"/>
      <c r="D736" s="70"/>
    </row>
    <row r="737" spans="2:4" ht="14.5">
      <c r="B737" s="70"/>
      <c r="C737" s="70"/>
      <c r="D737" s="70"/>
    </row>
    <row r="738" spans="2:4" ht="14.5">
      <c r="B738" s="70"/>
      <c r="C738" s="70"/>
      <c r="D738" s="70"/>
    </row>
    <row r="739" spans="2:4" ht="14.5">
      <c r="B739" s="70"/>
      <c r="C739" s="70"/>
      <c r="D739" s="70"/>
    </row>
    <row r="740" spans="2:4" ht="14.5">
      <c r="B740" s="70"/>
      <c r="C740" s="70"/>
      <c r="D740" s="70"/>
    </row>
    <row r="741" spans="2:4" ht="14.5">
      <c r="B741" s="70"/>
      <c r="C741" s="70"/>
      <c r="D741" s="70"/>
    </row>
    <row r="742" spans="2:4" ht="14.5">
      <c r="B742" s="70"/>
      <c r="C742" s="70"/>
      <c r="D742" s="70"/>
    </row>
    <row r="743" spans="2:4" ht="14.5">
      <c r="B743" s="70"/>
      <c r="C743" s="70"/>
      <c r="D743" s="70"/>
    </row>
    <row r="744" spans="2:4" ht="14.5">
      <c r="B744" s="70"/>
      <c r="C744" s="70"/>
      <c r="D744" s="70"/>
    </row>
    <row r="745" spans="2:4" ht="14.5">
      <c r="B745" s="70"/>
      <c r="C745" s="70"/>
      <c r="D745" s="70"/>
    </row>
    <row r="746" spans="2:4" ht="14.5">
      <c r="B746" s="70"/>
      <c r="C746" s="70"/>
      <c r="D746" s="70"/>
    </row>
    <row r="747" spans="2:4" ht="14.5">
      <c r="B747" s="70"/>
      <c r="C747" s="70"/>
      <c r="D747" s="70"/>
    </row>
    <row r="748" spans="2:4" ht="14.5">
      <c r="B748" s="70"/>
      <c r="C748" s="70"/>
      <c r="D748" s="70"/>
    </row>
    <row r="749" spans="2:4" ht="14.5">
      <c r="B749" s="70"/>
      <c r="C749" s="70"/>
      <c r="D749" s="70"/>
    </row>
    <row r="750" spans="2:4" ht="14.5">
      <c r="B750" s="70"/>
      <c r="C750" s="70"/>
      <c r="D750" s="70"/>
    </row>
    <row r="751" spans="2:4" ht="14.5">
      <c r="B751" s="70"/>
      <c r="C751" s="70"/>
      <c r="D751" s="70"/>
    </row>
    <row r="752" spans="2:4" ht="14.5">
      <c r="B752" s="70"/>
      <c r="C752" s="70"/>
      <c r="D752" s="70"/>
    </row>
    <row r="753" spans="2:4" ht="14.5">
      <c r="B753" s="70"/>
      <c r="C753" s="70"/>
      <c r="D753" s="70"/>
    </row>
    <row r="754" spans="2:4" ht="14.5">
      <c r="B754" s="70"/>
      <c r="C754" s="70"/>
      <c r="D754" s="70"/>
    </row>
    <row r="755" spans="2:4" ht="14.5">
      <c r="B755" s="70"/>
      <c r="C755" s="70"/>
      <c r="D755" s="70"/>
    </row>
    <row r="756" spans="2:4" ht="14.5">
      <c r="B756" s="70"/>
      <c r="C756" s="70"/>
      <c r="D756" s="70"/>
    </row>
    <row r="757" spans="2:4" ht="14.5">
      <c r="B757" s="70"/>
      <c r="C757" s="70"/>
      <c r="D757" s="70"/>
    </row>
    <row r="758" spans="2:4" ht="14.5">
      <c r="B758" s="70"/>
      <c r="C758" s="70"/>
      <c r="D758" s="70"/>
    </row>
    <row r="759" spans="2:4" ht="14.5">
      <c r="B759" s="70"/>
      <c r="C759" s="70"/>
      <c r="D759" s="70"/>
    </row>
    <row r="760" spans="2:4" ht="14.5">
      <c r="B760" s="70"/>
      <c r="C760" s="70"/>
      <c r="D760" s="70"/>
    </row>
    <row r="761" spans="2:4" ht="14.5">
      <c r="B761" s="70"/>
      <c r="C761" s="70"/>
      <c r="D761" s="70"/>
    </row>
    <row r="762" spans="2:4" ht="14.5">
      <c r="B762" s="70"/>
      <c r="C762" s="70"/>
      <c r="D762" s="70"/>
    </row>
    <row r="763" spans="2:4" ht="14.5">
      <c r="B763" s="70"/>
      <c r="C763" s="70"/>
      <c r="D763" s="70"/>
    </row>
    <row r="764" spans="2:4" ht="14.5">
      <c r="B764" s="70"/>
      <c r="C764" s="70"/>
      <c r="D764" s="70"/>
    </row>
    <row r="765" spans="2:4" ht="14.5">
      <c r="B765" s="70"/>
      <c r="C765" s="70"/>
      <c r="D765" s="70"/>
    </row>
    <row r="766" spans="2:4" ht="14.5">
      <c r="B766" s="70"/>
      <c r="C766" s="70"/>
      <c r="D766" s="70"/>
    </row>
    <row r="767" spans="2:4" ht="14.5">
      <c r="B767" s="70"/>
      <c r="C767" s="70"/>
      <c r="D767" s="70"/>
    </row>
    <row r="768" spans="2:4" ht="14.5">
      <c r="B768" s="70"/>
      <c r="C768" s="70"/>
      <c r="D768" s="70"/>
    </row>
    <row r="769" spans="2:4" ht="14.5">
      <c r="B769" s="70"/>
      <c r="C769" s="70"/>
      <c r="D769" s="70"/>
    </row>
    <row r="770" spans="2:4" ht="14.5">
      <c r="B770" s="70"/>
      <c r="C770" s="70"/>
      <c r="D770" s="70"/>
    </row>
    <row r="771" spans="2:4" ht="14.5">
      <c r="B771" s="70"/>
      <c r="C771" s="70"/>
      <c r="D771" s="70"/>
    </row>
    <row r="772" spans="2:4" ht="14.5">
      <c r="B772" s="70"/>
      <c r="C772" s="70"/>
      <c r="D772" s="70"/>
    </row>
    <row r="773" spans="2:4" ht="14.5">
      <c r="B773" s="70"/>
      <c r="C773" s="70"/>
      <c r="D773" s="70"/>
    </row>
    <row r="774" spans="2:4" ht="14.5">
      <c r="B774" s="70"/>
      <c r="C774" s="70"/>
      <c r="D774" s="70"/>
    </row>
    <row r="775" spans="2:4" ht="14.5">
      <c r="B775" s="70"/>
      <c r="C775" s="70"/>
      <c r="D775" s="70"/>
    </row>
    <row r="776" spans="2:4" ht="14.5">
      <c r="B776" s="70"/>
      <c r="C776" s="70"/>
      <c r="D776" s="70"/>
    </row>
    <row r="777" spans="2:4" ht="14.5">
      <c r="B777" s="70"/>
      <c r="C777" s="70"/>
      <c r="D777" s="70"/>
    </row>
    <row r="778" spans="2:4" ht="14.5">
      <c r="B778" s="70"/>
      <c r="C778" s="70"/>
      <c r="D778" s="70"/>
    </row>
    <row r="779" spans="2:4" ht="14.5">
      <c r="B779" s="70"/>
      <c r="C779" s="70"/>
      <c r="D779" s="70"/>
    </row>
    <row r="780" spans="2:4" ht="14.5">
      <c r="B780" s="70"/>
      <c r="C780" s="70"/>
      <c r="D780" s="70"/>
    </row>
    <row r="781" spans="2:4" ht="14.5">
      <c r="B781" s="70"/>
      <c r="C781" s="70"/>
      <c r="D781" s="70"/>
    </row>
    <row r="782" spans="2:4" ht="14.5">
      <c r="B782" s="70"/>
      <c r="C782" s="70"/>
      <c r="D782" s="70"/>
    </row>
    <row r="783" spans="2:4" ht="14.5">
      <c r="B783" s="70"/>
      <c r="C783" s="70"/>
      <c r="D783" s="70"/>
    </row>
    <row r="784" spans="2:4" ht="14.5">
      <c r="B784" s="70"/>
      <c r="C784" s="70"/>
      <c r="D784" s="70"/>
    </row>
    <row r="785" spans="2:4" ht="14.5">
      <c r="B785" s="70"/>
      <c r="C785" s="70"/>
      <c r="D785" s="70"/>
    </row>
    <row r="786" spans="2:4" ht="14.5">
      <c r="B786" s="70"/>
      <c r="C786" s="70"/>
      <c r="D786" s="70"/>
    </row>
    <row r="787" spans="2:4" ht="14.5">
      <c r="B787" s="70"/>
      <c r="C787" s="70"/>
      <c r="D787" s="70"/>
    </row>
    <row r="788" spans="2:4" ht="14.5">
      <c r="B788" s="70"/>
      <c r="C788" s="70"/>
      <c r="D788" s="70"/>
    </row>
    <row r="789" spans="2:4" ht="14.5">
      <c r="B789" s="70"/>
      <c r="C789" s="70"/>
      <c r="D789" s="70"/>
    </row>
    <row r="790" spans="2:4" ht="14.5">
      <c r="B790" s="70"/>
      <c r="C790" s="70"/>
      <c r="D790" s="70"/>
    </row>
    <row r="791" spans="2:4" ht="14.5">
      <c r="B791" s="70"/>
      <c r="C791" s="70"/>
      <c r="D791" s="70"/>
    </row>
    <row r="792" spans="2:4" ht="14.5">
      <c r="B792" s="70"/>
      <c r="C792" s="70"/>
      <c r="D792" s="70"/>
    </row>
    <row r="793" spans="2:4" ht="14.5">
      <c r="B793" s="70"/>
      <c r="C793" s="70"/>
      <c r="D793" s="70"/>
    </row>
    <row r="794" spans="2:4" ht="14.5">
      <c r="B794" s="70"/>
      <c r="C794" s="70"/>
      <c r="D794" s="70"/>
    </row>
    <row r="795" spans="2:4" ht="14.5">
      <c r="B795" s="70"/>
      <c r="C795" s="70"/>
      <c r="D795" s="70"/>
    </row>
    <row r="796" spans="2:4" ht="14.5">
      <c r="B796" s="70"/>
      <c r="C796" s="70"/>
      <c r="D796" s="70"/>
    </row>
    <row r="797" spans="2:4" ht="14.5">
      <c r="B797" s="70"/>
      <c r="C797" s="70"/>
      <c r="D797" s="70"/>
    </row>
    <row r="798" spans="2:4" ht="14.5">
      <c r="B798" s="70"/>
      <c r="C798" s="70"/>
      <c r="D798" s="70"/>
    </row>
    <row r="799" spans="2:4" ht="14.5">
      <c r="B799" s="70"/>
      <c r="C799" s="70"/>
      <c r="D799" s="70"/>
    </row>
    <row r="800" spans="2:4" ht="14.5">
      <c r="B800" s="70"/>
      <c r="C800" s="70"/>
      <c r="D800" s="70"/>
    </row>
    <row r="801" spans="2:4" ht="14.5">
      <c r="B801" s="70"/>
      <c r="C801" s="70"/>
      <c r="D801" s="70"/>
    </row>
    <row r="802" spans="2:4" ht="14.5">
      <c r="B802" s="70"/>
      <c r="C802" s="70"/>
      <c r="D802" s="70"/>
    </row>
    <row r="803" spans="2:4" ht="14.5">
      <c r="B803" s="70"/>
      <c r="C803" s="70"/>
      <c r="D803" s="70"/>
    </row>
    <row r="804" spans="2:4" ht="14.5">
      <c r="B804" s="70"/>
      <c r="C804" s="70"/>
      <c r="D804" s="70"/>
    </row>
    <row r="805" spans="2:4" ht="14.5">
      <c r="B805" s="70"/>
      <c r="C805" s="70"/>
      <c r="D805" s="70"/>
    </row>
    <row r="806" spans="2:4" ht="14.5">
      <c r="B806" s="70"/>
      <c r="C806" s="70"/>
      <c r="D806" s="70"/>
    </row>
    <row r="807" spans="2:4" ht="14.5">
      <c r="B807" s="70"/>
      <c r="C807" s="70"/>
      <c r="D807" s="70"/>
    </row>
    <row r="808" spans="2:4" ht="14.5">
      <c r="B808" s="70"/>
      <c r="C808" s="70"/>
      <c r="D808" s="70"/>
    </row>
    <row r="809" spans="2:4" ht="14.5">
      <c r="B809" s="70"/>
      <c r="C809" s="70"/>
      <c r="D809" s="70"/>
    </row>
    <row r="810" spans="2:4" ht="14.5">
      <c r="B810" s="70"/>
      <c r="C810" s="70"/>
      <c r="D810" s="70"/>
    </row>
    <row r="811" spans="2:4" ht="14.5">
      <c r="B811" s="70"/>
      <c r="C811" s="70"/>
      <c r="D811" s="70"/>
    </row>
    <row r="812" spans="2:4" ht="14.5">
      <c r="B812" s="70"/>
      <c r="C812" s="70"/>
      <c r="D812" s="70"/>
    </row>
    <row r="813" spans="2:4" ht="14.5">
      <c r="B813" s="70"/>
      <c r="C813" s="70"/>
      <c r="D813" s="70"/>
    </row>
    <row r="814" spans="2:4" ht="14.5">
      <c r="B814" s="70"/>
      <c r="C814" s="70"/>
      <c r="D814" s="70"/>
    </row>
    <row r="815" spans="2:4" ht="14.5">
      <c r="B815" s="70"/>
      <c r="C815" s="70"/>
      <c r="D815" s="70"/>
    </row>
    <row r="816" spans="2:4" ht="14.5">
      <c r="B816" s="70"/>
      <c r="C816" s="70"/>
      <c r="D816" s="70"/>
    </row>
    <row r="817" spans="2:4" ht="14.5">
      <c r="B817" s="70"/>
      <c r="C817" s="70"/>
      <c r="D817" s="70"/>
    </row>
    <row r="818" spans="2:4" ht="14.5">
      <c r="B818" s="70"/>
      <c r="C818" s="70"/>
      <c r="D818" s="70"/>
    </row>
    <row r="819" spans="2:4" ht="14.5">
      <c r="B819" s="70"/>
      <c r="C819" s="70"/>
      <c r="D819" s="70"/>
    </row>
    <row r="820" spans="2:4" ht="14.5">
      <c r="B820" s="70"/>
      <c r="C820" s="70"/>
      <c r="D820" s="70"/>
    </row>
    <row r="821" spans="2:4" ht="14.5">
      <c r="B821" s="70"/>
      <c r="C821" s="70"/>
      <c r="D821" s="70"/>
    </row>
    <row r="822" spans="2:4" ht="14.5">
      <c r="B822" s="70"/>
      <c r="C822" s="70"/>
      <c r="D822" s="70"/>
    </row>
    <row r="823" spans="2:4" ht="14.5">
      <c r="B823" s="70"/>
      <c r="C823" s="70"/>
      <c r="D823" s="70"/>
    </row>
    <row r="824" spans="2:4" ht="14.5">
      <c r="B824" s="70"/>
      <c r="C824" s="70"/>
      <c r="D824" s="70"/>
    </row>
    <row r="825" spans="2:4" ht="14.5">
      <c r="B825" s="70"/>
      <c r="C825" s="70"/>
      <c r="D825" s="70"/>
    </row>
    <row r="826" spans="2:4" ht="14.5">
      <c r="B826" s="70"/>
      <c r="C826" s="70"/>
      <c r="D826" s="70"/>
    </row>
    <row r="827" spans="2:4" ht="14.5">
      <c r="B827" s="70"/>
      <c r="C827" s="70"/>
      <c r="D827" s="70"/>
    </row>
    <row r="828" spans="2:4" ht="14.5">
      <c r="B828" s="70"/>
      <c r="C828" s="70"/>
      <c r="D828" s="70"/>
    </row>
    <row r="829" spans="2:4" ht="14.5">
      <c r="B829" s="70"/>
      <c r="C829" s="70"/>
      <c r="D829" s="70"/>
    </row>
    <row r="830" spans="2:4" ht="14.5">
      <c r="B830" s="70"/>
      <c r="C830" s="70"/>
      <c r="D830" s="70"/>
    </row>
    <row r="831" spans="2:4" ht="14.5">
      <c r="B831" s="70"/>
      <c r="C831" s="70"/>
      <c r="D831" s="70"/>
    </row>
    <row r="832" spans="2:4" ht="14.5">
      <c r="B832" s="70"/>
      <c r="C832" s="70"/>
      <c r="D832" s="70"/>
    </row>
    <row r="833" spans="2:4" ht="14.5">
      <c r="B833" s="70"/>
      <c r="C833" s="70"/>
      <c r="D833" s="70"/>
    </row>
    <row r="834" spans="2:4" ht="14.5">
      <c r="B834" s="70"/>
      <c r="C834" s="70"/>
      <c r="D834" s="70"/>
    </row>
    <row r="835" spans="2:4" ht="14.5">
      <c r="B835" s="70"/>
      <c r="C835" s="70"/>
      <c r="D835" s="70"/>
    </row>
    <row r="836" spans="2:4" ht="14.5">
      <c r="B836" s="70"/>
      <c r="C836" s="70"/>
      <c r="D836" s="70"/>
    </row>
    <row r="837" spans="2:4" ht="14.5">
      <c r="B837" s="70"/>
      <c r="C837" s="70"/>
      <c r="D837" s="70"/>
    </row>
    <row r="838" spans="2:4" ht="14.5">
      <c r="B838" s="70"/>
      <c r="C838" s="70"/>
      <c r="D838" s="70"/>
    </row>
    <row r="839" spans="2:4" ht="14.5">
      <c r="B839" s="70"/>
      <c r="C839" s="70"/>
      <c r="D839" s="70"/>
    </row>
    <row r="840" spans="2:4" ht="14.5">
      <c r="B840" s="70"/>
      <c r="C840" s="70"/>
      <c r="D840" s="70"/>
    </row>
    <row r="841" spans="2:4" ht="14.5">
      <c r="B841" s="70"/>
      <c r="C841" s="70"/>
      <c r="D841" s="70"/>
    </row>
    <row r="842" spans="2:4" ht="14.5">
      <c r="B842" s="70"/>
      <c r="C842" s="70"/>
      <c r="D842" s="70"/>
    </row>
    <row r="843" spans="2:4" ht="14.5">
      <c r="B843" s="70"/>
      <c r="C843" s="70"/>
      <c r="D843" s="70"/>
    </row>
    <row r="844" spans="2:4" ht="14.5">
      <c r="B844" s="70"/>
      <c r="C844" s="70"/>
      <c r="D844" s="70"/>
    </row>
    <row r="845" spans="2:4" ht="14.5">
      <c r="B845" s="70"/>
      <c r="C845" s="70"/>
      <c r="D845" s="70"/>
    </row>
    <row r="846" spans="2:4" ht="14.5">
      <c r="B846" s="70"/>
      <c r="C846" s="70"/>
      <c r="D846" s="70"/>
    </row>
    <row r="847" spans="2:4" ht="14.5">
      <c r="B847" s="70"/>
      <c r="C847" s="70"/>
      <c r="D847" s="70"/>
    </row>
    <row r="848" spans="2:4" ht="14.5">
      <c r="B848" s="70"/>
      <c r="C848" s="70"/>
      <c r="D848" s="70"/>
    </row>
    <row r="849" spans="2:4" ht="14.5">
      <c r="B849" s="70"/>
      <c r="C849" s="70"/>
      <c r="D849" s="70"/>
    </row>
    <row r="850" spans="2:4" ht="14.5">
      <c r="B850" s="70"/>
      <c r="C850" s="70"/>
      <c r="D850" s="70"/>
    </row>
    <row r="851" spans="2:4" ht="14.5">
      <c r="B851" s="70"/>
      <c r="C851" s="70"/>
      <c r="D851" s="70"/>
    </row>
    <row r="852" spans="2:4" ht="14.5">
      <c r="B852" s="70"/>
      <c r="C852" s="70"/>
      <c r="D852" s="70"/>
    </row>
    <row r="853" spans="2:4" ht="14.5">
      <c r="B853" s="70"/>
      <c r="C853" s="70"/>
      <c r="D853" s="70"/>
    </row>
    <row r="854" spans="2:4" ht="14.5">
      <c r="B854" s="70"/>
      <c r="C854" s="70"/>
      <c r="D854" s="70"/>
    </row>
    <row r="855" spans="2:4" ht="14.5">
      <c r="B855" s="70"/>
      <c r="C855" s="70"/>
      <c r="D855" s="70"/>
    </row>
    <row r="856" spans="2:4" ht="14.5">
      <c r="B856" s="70"/>
      <c r="C856" s="70"/>
      <c r="D856" s="70"/>
    </row>
    <row r="857" spans="2:4" ht="14.5">
      <c r="B857" s="70"/>
      <c r="C857" s="70"/>
      <c r="D857" s="70"/>
    </row>
    <row r="858" spans="2:4" ht="14.5">
      <c r="B858" s="70"/>
      <c r="C858" s="70"/>
      <c r="D858" s="70"/>
    </row>
    <row r="859" spans="2:4" ht="14.5">
      <c r="B859" s="70"/>
      <c r="C859" s="70"/>
      <c r="D859" s="70"/>
    </row>
    <row r="860" spans="2:4" ht="14.5">
      <c r="B860" s="70"/>
      <c r="C860" s="70"/>
      <c r="D860" s="70"/>
    </row>
    <row r="861" spans="2:4" ht="14.5">
      <c r="B861" s="70"/>
      <c r="C861" s="70"/>
      <c r="D861" s="70"/>
    </row>
    <row r="862" spans="2:4" ht="14.5">
      <c r="B862" s="70"/>
      <c r="C862" s="70"/>
      <c r="D862" s="70"/>
    </row>
    <row r="863" spans="2:4" ht="14.5">
      <c r="B863" s="70"/>
      <c r="C863" s="70"/>
      <c r="D863" s="70"/>
    </row>
    <row r="864" spans="2:4" ht="14.5">
      <c r="B864" s="70"/>
      <c r="C864" s="70"/>
      <c r="D864" s="70"/>
    </row>
    <row r="865" spans="2:4" ht="14.5">
      <c r="B865" s="70"/>
      <c r="C865" s="70"/>
      <c r="D865" s="70"/>
    </row>
    <row r="866" spans="2:4" ht="14.5">
      <c r="B866" s="70"/>
      <c r="C866" s="70"/>
      <c r="D866" s="70"/>
    </row>
    <row r="867" spans="2:4" ht="14.5">
      <c r="B867" s="70"/>
      <c r="C867" s="70"/>
      <c r="D867" s="70"/>
    </row>
    <row r="868" spans="2:4" ht="14.5">
      <c r="B868" s="70"/>
      <c r="C868" s="70"/>
      <c r="D868" s="70"/>
    </row>
    <row r="869" spans="2:4" ht="14.5">
      <c r="B869" s="70"/>
      <c r="C869" s="70"/>
      <c r="D869" s="70"/>
    </row>
    <row r="870" spans="2:4" ht="14.5">
      <c r="B870" s="70"/>
      <c r="C870" s="70"/>
      <c r="D870" s="70"/>
    </row>
    <row r="871" spans="2:4" ht="14.5">
      <c r="B871" s="70"/>
      <c r="C871" s="70"/>
      <c r="D871" s="70"/>
    </row>
    <row r="872" spans="2:4" ht="14.5">
      <c r="B872" s="70"/>
      <c r="C872" s="70"/>
      <c r="D872" s="70"/>
    </row>
    <row r="873" spans="2:4" ht="14.5">
      <c r="B873" s="70"/>
      <c r="C873" s="70"/>
      <c r="D873" s="70"/>
    </row>
    <row r="874" spans="2:4" ht="14.5">
      <c r="B874" s="70"/>
      <c r="C874" s="70"/>
      <c r="D874" s="70"/>
    </row>
    <row r="875" spans="2:4" ht="14.5">
      <c r="B875" s="70"/>
      <c r="C875" s="70"/>
      <c r="D875" s="70"/>
    </row>
    <row r="876" spans="2:4" ht="14.5">
      <c r="B876" s="70"/>
      <c r="C876" s="70"/>
      <c r="D876" s="70"/>
    </row>
    <row r="877" spans="2:4" ht="14.5">
      <c r="B877" s="70"/>
      <c r="C877" s="70"/>
      <c r="D877" s="70"/>
    </row>
    <row r="878" spans="2:4" ht="14.5">
      <c r="B878" s="70"/>
      <c r="C878" s="70"/>
      <c r="D878" s="70"/>
    </row>
    <row r="879" spans="2:4" ht="14.5">
      <c r="B879" s="70"/>
      <c r="C879" s="70"/>
      <c r="D879" s="70"/>
    </row>
    <row r="880" spans="2:4" ht="14.5">
      <c r="B880" s="70"/>
      <c r="C880" s="70"/>
      <c r="D880" s="70"/>
    </row>
    <row r="881" spans="2:4" ht="14.5">
      <c r="B881" s="70"/>
      <c r="C881" s="70"/>
      <c r="D881" s="70"/>
    </row>
    <row r="882" spans="2:4" ht="14.5">
      <c r="B882" s="70"/>
      <c r="C882" s="70"/>
      <c r="D882" s="70"/>
    </row>
    <row r="883" spans="2:4" ht="14.5">
      <c r="B883" s="70"/>
      <c r="C883" s="70"/>
      <c r="D883" s="70"/>
    </row>
    <row r="884" spans="2:4" ht="14.5">
      <c r="B884" s="70"/>
      <c r="C884" s="70"/>
      <c r="D884" s="70"/>
    </row>
    <row r="885" spans="2:4" ht="14.5">
      <c r="B885" s="70"/>
      <c r="C885" s="70"/>
      <c r="D885" s="70"/>
    </row>
    <row r="886" spans="2:4" ht="14.5">
      <c r="B886" s="70"/>
      <c r="C886" s="70"/>
      <c r="D886" s="70"/>
    </row>
    <row r="887" spans="2:4" ht="14.5">
      <c r="B887" s="70"/>
      <c r="C887" s="70"/>
      <c r="D887" s="70"/>
    </row>
    <row r="888" spans="2:4" ht="14.5">
      <c r="B888" s="70"/>
      <c r="C888" s="70"/>
      <c r="D888" s="70"/>
    </row>
    <row r="889" spans="2:4" ht="14.5">
      <c r="B889" s="70"/>
      <c r="C889" s="70"/>
      <c r="D889" s="70"/>
    </row>
    <row r="890" spans="2:4" ht="14.5">
      <c r="B890" s="70"/>
      <c r="C890" s="70"/>
      <c r="D890" s="70"/>
    </row>
    <row r="891" spans="2:4" ht="14.5">
      <c r="B891" s="70"/>
      <c r="C891" s="70"/>
      <c r="D891" s="70"/>
    </row>
    <row r="892" spans="2:4" ht="14.5">
      <c r="B892" s="70"/>
      <c r="C892" s="70"/>
      <c r="D892" s="70"/>
    </row>
    <row r="893" spans="2:4" ht="14.5">
      <c r="B893" s="70"/>
      <c r="C893" s="70"/>
      <c r="D893" s="70"/>
    </row>
    <row r="894" spans="2:4" ht="14.5">
      <c r="B894" s="70"/>
      <c r="C894" s="70"/>
      <c r="D894" s="70"/>
    </row>
    <row r="895" spans="2:4" ht="14.5">
      <c r="B895" s="70"/>
      <c r="C895" s="70"/>
      <c r="D895" s="70"/>
    </row>
    <row r="896" spans="2:4" ht="14.5">
      <c r="B896" s="70"/>
      <c r="C896" s="70"/>
      <c r="D896" s="70"/>
    </row>
    <row r="897" spans="2:4" ht="14.5">
      <c r="B897" s="70"/>
      <c r="C897" s="70"/>
      <c r="D897" s="70"/>
    </row>
    <row r="898" spans="2:4" ht="14.5">
      <c r="B898" s="70"/>
      <c r="C898" s="70"/>
      <c r="D898" s="70"/>
    </row>
    <row r="899" spans="2:4" ht="14.5">
      <c r="B899" s="70"/>
      <c r="C899" s="70"/>
      <c r="D899" s="70"/>
    </row>
    <row r="900" spans="2:4" ht="14.5">
      <c r="B900" s="70"/>
      <c r="C900" s="70"/>
      <c r="D900" s="70"/>
    </row>
    <row r="901" spans="2:4" ht="14.5">
      <c r="B901" s="70"/>
      <c r="C901" s="70"/>
      <c r="D901" s="70"/>
    </row>
    <row r="902" spans="2:4" ht="14.5">
      <c r="B902" s="70"/>
      <c r="C902" s="70"/>
      <c r="D902" s="70"/>
    </row>
    <row r="903" spans="2:4" ht="14.5">
      <c r="B903" s="70"/>
      <c r="C903" s="70"/>
      <c r="D903" s="70"/>
    </row>
    <row r="904" spans="2:4" ht="14.5">
      <c r="B904" s="70"/>
      <c r="C904" s="70"/>
      <c r="D904" s="70"/>
    </row>
    <row r="905" spans="2:4" ht="14.5">
      <c r="B905" s="70"/>
      <c r="C905" s="70"/>
      <c r="D905" s="70"/>
    </row>
    <row r="906" spans="2:4" ht="14.5">
      <c r="B906" s="70"/>
      <c r="C906" s="70"/>
      <c r="D906" s="70"/>
    </row>
    <row r="907" spans="2:4" ht="14.5">
      <c r="B907" s="70"/>
      <c r="C907" s="70"/>
      <c r="D907" s="70"/>
    </row>
    <row r="908" spans="2:4" ht="14.5">
      <c r="B908" s="70"/>
      <c r="C908" s="70"/>
      <c r="D908" s="70"/>
    </row>
    <row r="909" spans="2:4" ht="14.5">
      <c r="B909" s="70"/>
      <c r="C909" s="70"/>
      <c r="D909" s="70"/>
    </row>
    <row r="910" spans="2:4" ht="14.5">
      <c r="B910" s="70"/>
      <c r="C910" s="70"/>
      <c r="D910" s="70"/>
    </row>
    <row r="911" spans="2:4" ht="14.5">
      <c r="B911" s="70"/>
      <c r="C911" s="70"/>
      <c r="D911" s="70"/>
    </row>
    <row r="912" spans="2:4" ht="14.5">
      <c r="B912" s="70"/>
      <c r="C912" s="70"/>
      <c r="D912" s="70"/>
    </row>
    <row r="913" spans="2:4" ht="14.5">
      <c r="B913" s="70"/>
      <c r="C913" s="70"/>
      <c r="D913" s="70"/>
    </row>
    <row r="914" spans="2:4" ht="14.5">
      <c r="B914" s="70"/>
      <c r="C914" s="70"/>
      <c r="D914" s="70"/>
    </row>
    <row r="915" spans="2:4" ht="14.5">
      <c r="B915" s="70"/>
      <c r="C915" s="70"/>
      <c r="D915" s="70"/>
    </row>
    <row r="916" spans="2:4" ht="14.5">
      <c r="B916" s="70"/>
      <c r="C916" s="70"/>
      <c r="D916" s="70"/>
    </row>
    <row r="917" spans="2:4" ht="14.5">
      <c r="B917" s="70"/>
      <c r="C917" s="70"/>
      <c r="D917" s="70"/>
    </row>
    <row r="918" spans="2:4" ht="14.5">
      <c r="B918" s="70"/>
      <c r="C918" s="70"/>
      <c r="D918" s="70"/>
    </row>
    <row r="919" spans="2:4" ht="14.5">
      <c r="B919" s="70"/>
      <c r="C919" s="70"/>
      <c r="D919" s="70"/>
    </row>
    <row r="920" spans="2:4" ht="14.5">
      <c r="B920" s="70"/>
      <c r="C920" s="70"/>
      <c r="D920" s="70"/>
    </row>
    <row r="921" spans="2:4" ht="14.5">
      <c r="B921" s="70"/>
      <c r="C921" s="70"/>
      <c r="D921" s="70"/>
    </row>
    <row r="922" spans="2:4" ht="14.5">
      <c r="B922" s="70"/>
      <c r="C922" s="70"/>
      <c r="D922" s="70"/>
    </row>
    <row r="923" spans="2:4" ht="14.5">
      <c r="B923" s="70"/>
      <c r="C923" s="70"/>
      <c r="D923" s="70"/>
    </row>
    <row r="924" spans="2:4" ht="14.5">
      <c r="B924" s="70"/>
      <c r="C924" s="70"/>
      <c r="D924" s="70"/>
    </row>
    <row r="925" spans="2:4" ht="14.5">
      <c r="B925" s="70"/>
      <c r="C925" s="70"/>
      <c r="D925" s="70"/>
    </row>
    <row r="926" spans="2:4" ht="14.5">
      <c r="B926" s="70"/>
      <c r="C926" s="70"/>
      <c r="D926" s="70"/>
    </row>
    <row r="927" spans="2:4" ht="14.5">
      <c r="B927" s="70"/>
      <c r="C927" s="70"/>
      <c r="D927" s="70"/>
    </row>
    <row r="928" spans="2:4" ht="14.5">
      <c r="B928" s="70"/>
      <c r="C928" s="70"/>
      <c r="D928" s="70"/>
    </row>
    <row r="929" spans="2:4" ht="14.5">
      <c r="B929" s="70"/>
      <c r="C929" s="70"/>
      <c r="D929" s="70"/>
    </row>
    <row r="930" spans="2:4" ht="14.5">
      <c r="B930" s="70"/>
      <c r="C930" s="70"/>
      <c r="D930" s="70"/>
    </row>
    <row r="931" spans="2:4" ht="14.5">
      <c r="B931" s="70"/>
      <c r="C931" s="70"/>
      <c r="D931" s="70"/>
    </row>
    <row r="932" spans="2:4" ht="14.5">
      <c r="B932" s="70"/>
      <c r="C932" s="70"/>
      <c r="D932" s="70"/>
    </row>
    <row r="933" spans="2:4" ht="14.5">
      <c r="B933" s="70"/>
      <c r="C933" s="70"/>
      <c r="D933" s="70"/>
    </row>
    <row r="934" spans="2:4" ht="14.5">
      <c r="B934" s="70"/>
      <c r="C934" s="70"/>
      <c r="D934" s="70"/>
    </row>
    <row r="935" spans="2:4" ht="14.5">
      <c r="B935" s="70"/>
      <c r="C935" s="70"/>
      <c r="D935" s="70"/>
    </row>
    <row r="936" spans="2:4" ht="14.5">
      <c r="B936" s="70"/>
      <c r="C936" s="70"/>
      <c r="D936" s="70"/>
    </row>
    <row r="937" spans="2:4" ht="14.5">
      <c r="B937" s="70"/>
      <c r="C937" s="70"/>
      <c r="D937" s="70"/>
    </row>
    <row r="938" spans="2:4" ht="14.5">
      <c r="B938" s="70"/>
      <c r="C938" s="70"/>
      <c r="D938" s="70"/>
    </row>
    <row r="939" spans="2:4" ht="14.5">
      <c r="B939" s="70"/>
      <c r="C939" s="70"/>
      <c r="D939" s="70"/>
    </row>
    <row r="940" spans="2:4" ht="14.5">
      <c r="B940" s="70"/>
      <c r="C940" s="70"/>
      <c r="D940" s="70"/>
    </row>
    <row r="941" spans="2:4" ht="14.5">
      <c r="B941" s="70"/>
      <c r="C941" s="70"/>
      <c r="D941" s="70"/>
    </row>
    <row r="942" spans="2:4" ht="14.5">
      <c r="B942" s="70"/>
      <c r="C942" s="70"/>
      <c r="D942" s="70"/>
    </row>
    <row r="943" spans="2:4" ht="14.5">
      <c r="B943" s="70"/>
      <c r="C943" s="70"/>
      <c r="D943" s="70"/>
    </row>
    <row r="944" spans="2:4" ht="14.5">
      <c r="B944" s="70"/>
      <c r="C944" s="70"/>
      <c r="D944" s="70"/>
    </row>
    <row r="945" spans="2:4" ht="14.5">
      <c r="B945" s="70"/>
      <c r="C945" s="70"/>
      <c r="D945" s="70"/>
    </row>
    <row r="946" spans="2:4" ht="14.5">
      <c r="B946" s="70"/>
      <c r="C946" s="70"/>
      <c r="D946" s="70"/>
    </row>
    <row r="947" spans="2:4" ht="14.5">
      <c r="B947" s="70"/>
      <c r="C947" s="70"/>
      <c r="D947" s="70"/>
    </row>
    <row r="948" spans="2:4" ht="14.5">
      <c r="B948" s="70"/>
      <c r="C948" s="70"/>
      <c r="D948" s="70"/>
    </row>
    <row r="949" spans="2:4" ht="14.5">
      <c r="B949" s="70"/>
      <c r="C949" s="70"/>
      <c r="D949" s="70"/>
    </row>
    <row r="950" spans="2:4" ht="14.5">
      <c r="B950" s="70"/>
      <c r="C950" s="70"/>
      <c r="D950" s="70"/>
    </row>
    <row r="951" spans="2:4" ht="14.5">
      <c r="B951" s="70"/>
      <c r="C951" s="70"/>
      <c r="D951" s="70"/>
    </row>
    <row r="952" spans="2:4" ht="14.5">
      <c r="B952" s="70"/>
      <c r="C952" s="70"/>
      <c r="D952" s="70"/>
    </row>
    <row r="953" spans="2:4" ht="14.5">
      <c r="B953" s="70"/>
      <c r="C953" s="70"/>
      <c r="D953" s="70"/>
    </row>
    <row r="954" spans="2:4" ht="14.5">
      <c r="B954" s="70"/>
      <c r="C954" s="70"/>
      <c r="D954" s="70"/>
    </row>
    <row r="955" spans="2:4" ht="14.5">
      <c r="B955" s="70"/>
      <c r="C955" s="70"/>
      <c r="D955" s="70"/>
    </row>
    <row r="956" spans="2:4" ht="14.5">
      <c r="B956" s="70"/>
      <c r="C956" s="70"/>
      <c r="D956" s="70"/>
    </row>
    <row r="957" spans="2:4" ht="14.5">
      <c r="B957" s="70"/>
      <c r="C957" s="70"/>
      <c r="D957" s="70"/>
    </row>
    <row r="958" spans="2:4" ht="14.5">
      <c r="B958" s="70"/>
      <c r="C958" s="70"/>
      <c r="D958" s="70"/>
    </row>
    <row r="959" spans="2:4" ht="14.5">
      <c r="B959" s="70"/>
      <c r="C959" s="70"/>
      <c r="D959" s="70"/>
    </row>
    <row r="960" spans="2:4" ht="14.5">
      <c r="B960" s="70"/>
      <c r="C960" s="70"/>
      <c r="D960" s="70"/>
    </row>
    <row r="961" spans="2:4" ht="14.5">
      <c r="B961" s="70"/>
      <c r="C961" s="70"/>
      <c r="D961" s="70"/>
    </row>
    <row r="962" spans="2:4" ht="14.5">
      <c r="B962" s="70"/>
      <c r="C962" s="70"/>
      <c r="D962" s="70"/>
    </row>
    <row r="963" spans="2:4" ht="14.5">
      <c r="B963" s="70"/>
      <c r="C963" s="70"/>
      <c r="D963" s="70"/>
    </row>
    <row r="964" spans="2:4" ht="14.5">
      <c r="B964" s="70"/>
      <c r="C964" s="70"/>
      <c r="D964" s="70"/>
    </row>
    <row r="965" spans="2:4" ht="14.5">
      <c r="B965" s="70"/>
      <c r="C965" s="70"/>
      <c r="D965" s="70"/>
    </row>
    <row r="966" spans="2:4" ht="14.5">
      <c r="B966" s="70"/>
      <c r="C966" s="70"/>
      <c r="D966" s="70"/>
    </row>
    <row r="967" spans="2:4" ht="14.5">
      <c r="B967" s="70"/>
      <c r="C967" s="70"/>
      <c r="D967" s="70"/>
    </row>
    <row r="968" spans="2:4" ht="14.5">
      <c r="B968" s="70"/>
      <c r="C968" s="70"/>
      <c r="D968" s="70"/>
    </row>
    <row r="969" spans="2:4" ht="14.5">
      <c r="B969" s="70"/>
      <c r="C969" s="70"/>
      <c r="D969" s="70"/>
    </row>
    <row r="970" spans="2:4" ht="14.5">
      <c r="B970" s="70"/>
      <c r="C970" s="70"/>
      <c r="D970" s="70"/>
    </row>
    <row r="971" spans="2:4" ht="14.5">
      <c r="B971" s="70"/>
      <c r="C971" s="70"/>
      <c r="D971" s="70"/>
    </row>
    <row r="972" spans="2:4" ht="14.5">
      <c r="B972" s="70"/>
      <c r="C972" s="70"/>
      <c r="D972" s="70"/>
    </row>
    <row r="973" spans="2:4" ht="14.5">
      <c r="B973" s="70"/>
      <c r="C973" s="70"/>
      <c r="D973" s="70"/>
    </row>
    <row r="974" spans="2:4" ht="14.5">
      <c r="B974" s="70"/>
      <c r="C974" s="70"/>
      <c r="D974" s="70"/>
    </row>
    <row r="975" spans="2:4" ht="14.5">
      <c r="B975" s="70"/>
      <c r="C975" s="70"/>
      <c r="D975" s="70"/>
    </row>
    <row r="976" spans="2:4" ht="14.5">
      <c r="B976" s="70"/>
      <c r="C976" s="70"/>
      <c r="D976" s="70"/>
    </row>
    <row r="977" spans="2:4" ht="14.5">
      <c r="B977" s="70"/>
      <c r="C977" s="70"/>
      <c r="D977" s="70"/>
    </row>
    <row r="978" spans="2:4" ht="14.5">
      <c r="B978" s="70"/>
      <c r="C978" s="70"/>
      <c r="D978" s="70"/>
    </row>
    <row r="979" spans="2:4" ht="14.5">
      <c r="B979" s="70"/>
      <c r="C979" s="70"/>
      <c r="D979" s="70"/>
    </row>
    <row r="980" spans="2:4" ht="14.5">
      <c r="B980" s="70"/>
      <c r="C980" s="70"/>
      <c r="D980" s="70"/>
    </row>
    <row r="981" spans="2:4" ht="14.5">
      <c r="B981" s="70"/>
      <c r="C981" s="70"/>
      <c r="D981" s="70"/>
    </row>
    <row r="982" spans="2:4" ht="14.5">
      <c r="B982" s="70"/>
      <c r="C982" s="70"/>
      <c r="D982" s="70"/>
    </row>
    <row r="983" spans="2:4" ht="14.5">
      <c r="B983" s="70"/>
      <c r="C983" s="70"/>
      <c r="D983" s="70"/>
    </row>
    <row r="984" spans="2:4" ht="14.5">
      <c r="B984" s="70"/>
      <c r="C984" s="70"/>
      <c r="D984" s="70"/>
    </row>
    <row r="985" spans="2:4" ht="14.5">
      <c r="B985" s="70"/>
      <c r="C985" s="70"/>
      <c r="D985" s="70"/>
    </row>
    <row r="986" spans="2:4" ht="14.5">
      <c r="B986" s="70"/>
      <c r="C986" s="70"/>
      <c r="D986" s="70"/>
    </row>
    <row r="987" spans="2:4" ht="14.5">
      <c r="B987" s="70"/>
      <c r="C987" s="70"/>
      <c r="D987" s="70"/>
    </row>
    <row r="988" spans="2:4" ht="14.5">
      <c r="B988" s="70"/>
      <c r="C988" s="70"/>
      <c r="D988" s="70"/>
    </row>
    <row r="989" spans="2:4" ht="14.5">
      <c r="B989" s="70"/>
      <c r="C989" s="70"/>
      <c r="D989" s="70"/>
    </row>
    <row r="990" spans="2:4" ht="14.5">
      <c r="B990" s="70"/>
      <c r="C990" s="70"/>
      <c r="D990" s="70"/>
    </row>
    <row r="991" spans="2:4" ht="14.5">
      <c r="B991" s="70"/>
      <c r="C991" s="70"/>
      <c r="D991" s="70"/>
    </row>
    <row r="992" spans="2:4" ht="14.5">
      <c r="B992" s="70"/>
      <c r="C992" s="70"/>
      <c r="D992" s="70"/>
    </row>
  </sheetData>
  <mergeCells count="1">
    <mergeCell ref="C2:C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I996"/>
  <sheetViews>
    <sheetView workbookViewId="0">
      <selection activeCell="A28" sqref="A28"/>
    </sheetView>
  </sheetViews>
  <sheetFormatPr defaultColWidth="14.453125" defaultRowHeight="15" customHeight="1"/>
  <cols>
    <col min="1" max="1" width="43" customWidth="1"/>
    <col min="2" max="2" width="20.453125" customWidth="1"/>
    <col min="3" max="3" width="15.7265625" customWidth="1"/>
    <col min="4" max="4" width="31.453125" customWidth="1"/>
    <col min="5" max="5" width="9.08984375" customWidth="1"/>
    <col min="6" max="6" width="11.54296875" customWidth="1"/>
    <col min="7" max="7" width="17.453125" customWidth="1"/>
    <col min="8" max="8" width="14.453125" customWidth="1"/>
    <col min="9" max="9" width="16.08984375" customWidth="1"/>
    <col min="10" max="10" width="18.08984375" customWidth="1"/>
    <col min="11" max="13" width="19.08984375" customWidth="1"/>
    <col min="14" max="26" width="8.7265625" customWidth="1"/>
  </cols>
  <sheetData>
    <row r="1" spans="1:9" ht="27" customHeight="1">
      <c r="A1" s="57" t="s">
        <v>11</v>
      </c>
      <c r="B1" s="123" t="s">
        <v>1451</v>
      </c>
      <c r="C1" s="124"/>
      <c r="D1" s="124"/>
      <c r="E1" s="124"/>
      <c r="F1" s="124"/>
      <c r="G1" s="124"/>
      <c r="H1" s="124"/>
      <c r="I1" s="125"/>
    </row>
    <row r="2" spans="1:9" ht="14.5">
      <c r="A2" s="62" t="str">
        <f>'4.2 Input_Themes_TopDown'!A2</f>
        <v>Agriculture &amp; food</v>
      </c>
      <c r="B2" s="61"/>
      <c r="C2" s="62"/>
      <c r="D2" s="62"/>
      <c r="E2" s="62"/>
      <c r="F2" s="62"/>
      <c r="G2" s="62"/>
      <c r="H2" s="62"/>
      <c r="I2" s="62"/>
    </row>
    <row r="3" spans="1:9" ht="14.5">
      <c r="A3" s="62" t="str">
        <f>'4.2 Input_Themes_TopDown'!A3</f>
        <v xml:space="preserve">Animal </v>
      </c>
      <c r="B3" s="61"/>
      <c r="C3" s="62"/>
      <c r="D3" s="62"/>
      <c r="E3" s="62"/>
      <c r="F3" s="62"/>
      <c r="G3" s="62"/>
      <c r="H3" s="62"/>
      <c r="I3" s="62"/>
    </row>
    <row r="4" spans="1:9" ht="14.5">
      <c r="A4" s="62" t="str">
        <f>'4.2 Input_Themes_TopDown'!A4</f>
        <v xml:space="preserve">Border control </v>
      </c>
      <c r="B4" s="61"/>
      <c r="C4" s="62"/>
      <c r="D4" s="62"/>
      <c r="E4" s="62"/>
      <c r="F4" s="62"/>
      <c r="G4" s="62"/>
      <c r="H4" s="62"/>
      <c r="I4" s="62"/>
    </row>
    <row r="5" spans="1:9" ht="14.5">
      <c r="A5" s="62" t="str">
        <f>'4.2 Input_Themes_TopDown'!A5</f>
        <v>Culture, sport and leisure</v>
      </c>
      <c r="B5" s="61"/>
      <c r="C5" s="62"/>
      <c r="D5" s="62"/>
      <c r="E5" s="62"/>
      <c r="F5" s="62"/>
      <c r="G5" s="62"/>
      <c r="H5" s="62"/>
      <c r="I5" s="62"/>
    </row>
    <row r="6" spans="1:9" ht="14.5">
      <c r="A6" s="62" t="str">
        <f>'4.2 Input_Themes_TopDown'!A6</f>
        <v xml:space="preserve">Defence </v>
      </c>
      <c r="B6" s="61"/>
      <c r="C6" s="62"/>
      <c r="D6" s="62"/>
      <c r="E6" s="62"/>
      <c r="F6" s="62"/>
      <c r="G6" s="62"/>
      <c r="H6" s="62"/>
      <c r="I6" s="62"/>
    </row>
    <row r="7" spans="1:9" ht="14.5">
      <c r="A7" s="62" t="str">
        <f>'4.2 Input_Themes_TopDown'!A7</f>
        <v xml:space="preserve">Digital </v>
      </c>
      <c r="B7" s="61"/>
      <c r="C7" s="62"/>
      <c r="D7" s="62"/>
      <c r="E7" s="62"/>
      <c r="F7" s="62"/>
      <c r="G7" s="62"/>
      <c r="H7" s="62"/>
      <c r="I7" s="62"/>
    </row>
    <row r="8" spans="1:9" ht="14.5">
      <c r="A8" s="62" t="str">
        <f>'4.2 Input_Themes_TopDown'!A8</f>
        <v xml:space="preserve">Education </v>
      </c>
      <c r="B8" s="63" t="s">
        <v>1489</v>
      </c>
      <c r="C8" s="52" t="s">
        <v>1490</v>
      </c>
      <c r="D8" s="52" t="s">
        <v>242</v>
      </c>
      <c r="E8" s="62"/>
      <c r="F8" s="62"/>
      <c r="G8" s="62"/>
      <c r="H8" s="62"/>
      <c r="I8" s="62"/>
    </row>
    <row r="9" spans="1:9" ht="14.5">
      <c r="A9" s="62" t="str">
        <f>'4.2 Input_Themes_TopDown'!A9</f>
        <v>Emergency</v>
      </c>
      <c r="B9" s="61"/>
      <c r="C9" s="62"/>
      <c r="D9" s="62"/>
      <c r="E9" s="62"/>
      <c r="F9" s="62"/>
      <c r="G9" s="62"/>
      <c r="H9" s="62"/>
      <c r="I9" s="62"/>
    </row>
    <row r="10" spans="1:9" ht="14.5">
      <c r="A10" s="62" t="str">
        <f>'4.2 Input_Themes_TopDown'!A10</f>
        <v xml:space="preserve">Environmental </v>
      </c>
      <c r="B10" s="61"/>
      <c r="C10" s="62"/>
      <c r="D10" s="62"/>
      <c r="E10" s="62"/>
      <c r="F10" s="62"/>
      <c r="G10" s="62"/>
      <c r="H10" s="62"/>
      <c r="I10" s="62"/>
    </row>
    <row r="11" spans="1:9" ht="14.5">
      <c r="A11" s="62" t="str">
        <f>'4.2 Input_Themes_TopDown'!A11</f>
        <v>Family</v>
      </c>
      <c r="B11" s="61"/>
      <c r="C11" s="62"/>
      <c r="D11" s="62"/>
      <c r="E11" s="62"/>
      <c r="F11" s="62"/>
      <c r="G11" s="62"/>
      <c r="H11" s="62"/>
      <c r="I11" s="62"/>
    </row>
    <row r="12" spans="1:9" ht="34.5">
      <c r="A12" s="62" t="str">
        <f>'4.2 Input_Themes_TopDown'!A12</f>
        <v>General Business</v>
      </c>
      <c r="B12" s="61" t="s">
        <v>1496</v>
      </c>
      <c r="C12" s="52" t="s">
        <v>1497</v>
      </c>
      <c r="D12" s="62" t="s">
        <v>1498</v>
      </c>
      <c r="E12" s="62" t="s">
        <v>1499</v>
      </c>
      <c r="F12" s="62" t="s">
        <v>1500</v>
      </c>
      <c r="G12" s="62" t="s">
        <v>1501</v>
      </c>
      <c r="H12" s="62" t="s">
        <v>1502</v>
      </c>
      <c r="I12" s="62" t="s">
        <v>1503</v>
      </c>
    </row>
    <row r="13" spans="1:9" ht="14.5">
      <c r="A13" s="62" t="str">
        <f>'4.2 Input_Themes_TopDown'!A13</f>
        <v>General Government</v>
      </c>
      <c r="B13" s="61" t="s">
        <v>1505</v>
      </c>
      <c r="C13" s="62"/>
      <c r="D13" s="62"/>
      <c r="E13" s="62"/>
      <c r="F13" s="62"/>
      <c r="G13" s="62"/>
      <c r="H13" s="62"/>
      <c r="I13" s="62"/>
    </row>
    <row r="14" spans="1:9" ht="14.5">
      <c r="A14" s="62" t="str">
        <f>'4.2 Input_Themes_TopDown'!A14</f>
        <v>General Person / Civil status</v>
      </c>
      <c r="B14" s="61" t="s">
        <v>1507</v>
      </c>
      <c r="C14" s="62" t="s">
        <v>1508</v>
      </c>
      <c r="D14" s="62" t="s">
        <v>602</v>
      </c>
      <c r="E14" s="62" t="s">
        <v>1509</v>
      </c>
      <c r="F14" s="62" t="s">
        <v>1510</v>
      </c>
      <c r="G14" s="62"/>
      <c r="H14" s="62"/>
      <c r="I14" s="62"/>
    </row>
    <row r="15" spans="1:9" ht="14.5">
      <c r="A15" s="62" t="str">
        <f>'4.2 Input_Themes_TopDown'!A15</f>
        <v>Health care</v>
      </c>
      <c r="B15" s="61"/>
      <c r="C15" s="62"/>
      <c r="D15" s="62"/>
      <c r="E15" s="62"/>
      <c r="F15" s="62"/>
      <c r="G15" s="62"/>
      <c r="H15" s="62"/>
      <c r="I15" s="62"/>
    </row>
    <row r="16" spans="1:9" ht="14.5">
      <c r="A16" s="62" t="str">
        <f>'4.2 Input_Themes_TopDown'!A16</f>
        <v>Housing</v>
      </c>
      <c r="B16" s="61"/>
      <c r="C16" s="62"/>
      <c r="D16" s="62"/>
      <c r="E16" s="62"/>
      <c r="F16" s="62"/>
      <c r="G16" s="62"/>
      <c r="H16" s="62"/>
      <c r="I16" s="62"/>
    </row>
    <row r="17" spans="1:9" ht="14.5">
      <c r="A17" s="62" t="str">
        <f>'4.2 Input_Themes_TopDown'!A17</f>
        <v>Legal</v>
      </c>
      <c r="B17" s="61"/>
      <c r="C17" s="62"/>
      <c r="D17" s="62"/>
      <c r="E17" s="62"/>
      <c r="F17" s="62"/>
      <c r="G17" s="62"/>
      <c r="H17" s="62"/>
      <c r="I17" s="62"/>
    </row>
    <row r="18" spans="1:9" ht="14.5">
      <c r="A18" s="62" t="str">
        <f>'4.2 Input_Themes_TopDown'!A18</f>
        <v>Manufacturing</v>
      </c>
      <c r="B18" s="61"/>
      <c r="C18" s="62"/>
      <c r="D18" s="62"/>
      <c r="E18" s="62"/>
      <c r="F18" s="62"/>
      <c r="G18" s="62"/>
      <c r="H18" s="62"/>
      <c r="I18" s="62"/>
    </row>
    <row r="19" spans="1:9" ht="14.5">
      <c r="A19" s="62" t="str">
        <f>'4.2 Input_Themes_TopDown'!A19</f>
        <v xml:space="preserve">Media </v>
      </c>
      <c r="B19" s="61"/>
      <c r="C19" s="62"/>
      <c r="D19" s="62"/>
      <c r="E19" s="62"/>
      <c r="F19" s="62"/>
      <c r="G19" s="62"/>
      <c r="H19" s="62"/>
      <c r="I19" s="62"/>
    </row>
    <row r="20" spans="1:9" ht="14.5">
      <c r="A20" s="62" t="str">
        <f>'4.2 Input_Themes_TopDown'!A20</f>
        <v xml:space="preserve">Monetary policy </v>
      </c>
      <c r="B20" s="61"/>
      <c r="C20" s="62"/>
      <c r="D20" s="62"/>
      <c r="E20" s="62"/>
      <c r="F20" s="62"/>
      <c r="G20" s="62"/>
      <c r="H20" s="62"/>
      <c r="I20" s="62"/>
    </row>
    <row r="21" spans="1:9" ht="15.75" customHeight="1">
      <c r="A21" s="62" t="str">
        <f>'4.2 Input_Themes_TopDown'!A21</f>
        <v>Money &amp; Debt</v>
      </c>
      <c r="B21" s="61"/>
      <c r="C21" s="62"/>
      <c r="D21" s="62"/>
      <c r="E21" s="62"/>
      <c r="F21" s="62"/>
      <c r="G21" s="62"/>
      <c r="H21" s="62"/>
      <c r="I21" s="62"/>
    </row>
    <row r="22" spans="1:9" ht="15.75" customHeight="1">
      <c r="A22" s="62" t="str">
        <f>'4.2 Input_Themes_TopDown'!A22</f>
        <v xml:space="preserve">Natural resources </v>
      </c>
      <c r="B22" s="61"/>
      <c r="C22" s="62"/>
      <c r="D22" s="62"/>
      <c r="E22" s="62"/>
      <c r="F22" s="62"/>
      <c r="G22" s="62"/>
      <c r="H22" s="62"/>
      <c r="I22" s="62"/>
    </row>
    <row r="23" spans="1:9" ht="15.75" customHeight="1">
      <c r="A23" s="62" t="str">
        <f>'4.2 Input_Themes_TopDown'!A23</f>
        <v>Public space management &amp; heritage</v>
      </c>
      <c r="B23" s="61"/>
      <c r="C23" s="62"/>
      <c r="D23" s="62"/>
      <c r="E23" s="62"/>
      <c r="F23" s="62"/>
      <c r="G23" s="62"/>
      <c r="H23" s="62"/>
      <c r="I23" s="62"/>
    </row>
    <row r="24" spans="1:9" ht="15.75" customHeight="1">
      <c r="A24" s="62" t="str">
        <f>'4.2 Input_Themes_TopDown'!A24</f>
        <v xml:space="preserve">Religious </v>
      </c>
      <c r="B24" s="61"/>
      <c r="C24" s="62"/>
      <c r="D24" s="62"/>
      <c r="E24" s="62"/>
      <c r="F24" s="62"/>
      <c r="G24" s="62"/>
      <c r="H24" s="62"/>
      <c r="I24" s="62"/>
    </row>
    <row r="25" spans="1:9" ht="15.75" customHeight="1">
      <c r="A25" s="62" t="str">
        <f>'4.2 Input_Themes_TopDown'!A25</f>
        <v>Retail</v>
      </c>
      <c r="B25" s="61"/>
      <c r="C25" s="62"/>
      <c r="D25" s="62"/>
      <c r="E25" s="62"/>
      <c r="F25" s="62"/>
      <c r="G25" s="62"/>
      <c r="H25" s="62"/>
      <c r="I25" s="62"/>
    </row>
    <row r="26" spans="1:9" ht="15.75" customHeight="1">
      <c r="A26" s="62" t="str">
        <f>'4.2 Input_Themes_TopDown'!A26</f>
        <v>Science and technology</v>
      </c>
      <c r="B26" s="61"/>
      <c r="C26" s="62"/>
      <c r="D26" s="62"/>
      <c r="E26" s="62"/>
      <c r="F26" s="62"/>
      <c r="G26" s="62"/>
      <c r="H26" s="62"/>
      <c r="I26" s="62"/>
    </row>
    <row r="27" spans="1:9" ht="15.75" customHeight="1">
      <c r="A27" s="62" t="str">
        <f>'4.2 Input_Themes_TopDown'!A27</f>
        <v xml:space="preserve">Stock market </v>
      </c>
      <c r="B27" s="61"/>
      <c r="C27" s="62"/>
      <c r="D27" s="62"/>
      <c r="E27" s="62"/>
      <c r="F27" s="62"/>
      <c r="G27" s="62"/>
      <c r="H27" s="62"/>
      <c r="I27" s="62"/>
    </row>
    <row r="28" spans="1:9" ht="15.75" customHeight="1">
      <c r="A28" s="62" t="str">
        <f>'4.2 Input_Themes_TopDown'!A28</f>
        <v>Tourism &amp; travelling</v>
      </c>
      <c r="B28" s="61"/>
      <c r="C28" s="62"/>
      <c r="D28" s="62"/>
      <c r="E28" s="62"/>
      <c r="F28" s="62"/>
      <c r="G28" s="62"/>
      <c r="H28" s="62"/>
      <c r="I28" s="62"/>
    </row>
    <row r="29" spans="1:9" ht="15.75" customHeight="1">
      <c r="A29" s="62" t="str">
        <f>'4.2 Input_Themes_TopDown'!A29</f>
        <v>Transportation &amp; transportation infrastructure</v>
      </c>
      <c r="B29" s="63" t="s">
        <v>1531</v>
      </c>
      <c r="C29" s="52" t="s">
        <v>1532</v>
      </c>
      <c r="D29" s="62"/>
      <c r="E29" s="62"/>
      <c r="F29" s="62"/>
      <c r="G29" s="62"/>
      <c r="H29" s="62"/>
      <c r="I29" s="62"/>
    </row>
    <row r="30" spans="1:9" ht="15.75" customHeight="1">
      <c r="A30" s="62" t="str">
        <f>'4.2 Input_Themes_TopDown'!A30</f>
        <v>Utilities</v>
      </c>
      <c r="B30" s="61" t="s">
        <v>1535</v>
      </c>
      <c r="C30" s="62" t="s">
        <v>1536</v>
      </c>
      <c r="D30" s="62" t="s">
        <v>1537</v>
      </c>
      <c r="E30" s="62"/>
      <c r="F30" s="62"/>
      <c r="G30" s="62"/>
      <c r="H30" s="62"/>
      <c r="I30" s="62"/>
    </row>
    <row r="31" spans="1:9" ht="15.75" customHeight="1">
      <c r="A31" s="62" t="str">
        <f>'4.2 Input_Themes_TopDown'!A31</f>
        <v>Welfare &amp; social care</v>
      </c>
      <c r="B31" s="61"/>
      <c r="C31" s="62"/>
      <c r="D31" s="62"/>
      <c r="E31" s="62"/>
      <c r="F31" s="62"/>
      <c r="G31" s="62"/>
      <c r="H31" s="62"/>
      <c r="I31" s="62"/>
    </row>
    <row r="32" spans="1:9" ht="15.75" customHeight="1">
      <c r="A32" s="62" t="str">
        <f>'4.2 Input_Themes_TopDown'!A32</f>
        <v>Work</v>
      </c>
      <c r="B32" s="61" t="s">
        <v>1542</v>
      </c>
      <c r="C32" s="61" t="s">
        <v>1543</v>
      </c>
      <c r="D32" s="61"/>
      <c r="E32" s="61"/>
      <c r="F32" s="61"/>
      <c r="G32" s="61"/>
      <c r="H32" s="61"/>
      <c r="I32" s="61"/>
    </row>
    <row r="33" spans="1:1" ht="15.75" customHeight="1">
      <c r="A33" s="64"/>
    </row>
    <row r="34" spans="1:1" ht="15.75" customHeight="1">
      <c r="A34" s="64"/>
    </row>
    <row r="35" spans="1:1" ht="15.75" customHeight="1">
      <c r="A35" s="64"/>
    </row>
    <row r="36" spans="1:1" ht="15.75" customHeight="1">
      <c r="A36" s="64"/>
    </row>
    <row r="37" spans="1:1" ht="15.75" customHeight="1">
      <c r="A37" s="64"/>
    </row>
    <row r="38" spans="1:1" ht="15.75" customHeight="1">
      <c r="A38" s="64"/>
    </row>
    <row r="39" spans="1:1" ht="15.75" customHeight="1">
      <c r="A39" s="64"/>
    </row>
    <row r="40" spans="1:1" ht="15.75" customHeight="1">
      <c r="A40" s="64"/>
    </row>
    <row r="41" spans="1:1" ht="15.75" customHeight="1">
      <c r="A41" s="64"/>
    </row>
    <row r="42" spans="1:1" ht="15.75" customHeight="1">
      <c r="A42" s="64"/>
    </row>
    <row r="43" spans="1:1" ht="15.75" customHeight="1">
      <c r="A43" s="64"/>
    </row>
    <row r="44" spans="1:1" ht="15.75" customHeight="1">
      <c r="A44" s="64"/>
    </row>
    <row r="45" spans="1:1" ht="15.75" customHeight="1">
      <c r="A45" s="64"/>
    </row>
    <row r="46" spans="1:1" ht="15.75" customHeight="1">
      <c r="A46" s="64"/>
    </row>
    <row r="47" spans="1:1" ht="15.75" customHeight="1">
      <c r="A47" s="64"/>
    </row>
    <row r="48" spans="1:1" ht="15.75" customHeight="1">
      <c r="A48" s="64"/>
    </row>
    <row r="49" spans="1:1" ht="15.75" customHeight="1">
      <c r="A49" s="64"/>
    </row>
    <row r="50" spans="1:1" ht="15.75" customHeight="1">
      <c r="A50" s="64"/>
    </row>
    <row r="51" spans="1:1" ht="15.75" customHeight="1">
      <c r="A51" s="64"/>
    </row>
    <row r="52" spans="1:1" ht="15.75" customHeight="1">
      <c r="A52" s="64"/>
    </row>
    <row r="53" spans="1:1" ht="15.75" customHeight="1">
      <c r="A53" s="64"/>
    </row>
    <row r="54" spans="1:1" ht="15.75" customHeight="1">
      <c r="A54" s="64"/>
    </row>
    <row r="55" spans="1:1" ht="15.75" customHeight="1">
      <c r="A55" s="64"/>
    </row>
    <row r="56" spans="1:1" ht="15.75" customHeight="1">
      <c r="A56" s="64"/>
    </row>
    <row r="57" spans="1:1" ht="15.75" customHeight="1">
      <c r="A57" s="64"/>
    </row>
    <row r="58" spans="1:1" ht="15.75" customHeight="1">
      <c r="A58" s="64"/>
    </row>
    <row r="59" spans="1:1" ht="15.75" customHeight="1">
      <c r="A59" s="64"/>
    </row>
    <row r="60" spans="1:1" ht="15.75" customHeight="1">
      <c r="A60" s="64"/>
    </row>
    <row r="61" spans="1:1" ht="15.75" customHeight="1">
      <c r="A61" s="64"/>
    </row>
    <row r="62" spans="1:1" ht="15.75" customHeight="1">
      <c r="A62" s="64"/>
    </row>
    <row r="63" spans="1:1" ht="15.75" customHeight="1">
      <c r="A63" s="64"/>
    </row>
    <row r="64" spans="1:1" ht="15.75" customHeight="1">
      <c r="A64" s="64"/>
    </row>
    <row r="65" spans="1:1" ht="15.75" customHeight="1">
      <c r="A65" s="64"/>
    </row>
    <row r="66" spans="1:1" ht="15.75" customHeight="1">
      <c r="A66" s="64"/>
    </row>
    <row r="67" spans="1:1" ht="15.75" customHeight="1">
      <c r="A67" s="64"/>
    </row>
    <row r="68" spans="1:1" ht="15.75" customHeight="1">
      <c r="A68" s="64"/>
    </row>
    <row r="69" spans="1:1" ht="15.75" customHeight="1">
      <c r="A69" s="64"/>
    </row>
    <row r="70" spans="1:1" ht="15.75" customHeight="1">
      <c r="A70" s="64"/>
    </row>
    <row r="71" spans="1:1" ht="15.75" customHeight="1">
      <c r="A71" s="64"/>
    </row>
    <row r="72" spans="1:1" ht="15.75" customHeight="1">
      <c r="A72" s="64"/>
    </row>
    <row r="73" spans="1:1" ht="15.75" customHeight="1">
      <c r="A73" s="64"/>
    </row>
    <row r="74" spans="1:1" ht="15.75" customHeight="1">
      <c r="A74" s="64"/>
    </row>
    <row r="75" spans="1:1" ht="15.75" customHeight="1">
      <c r="A75" s="64"/>
    </row>
    <row r="76" spans="1:1" ht="15.75" customHeight="1">
      <c r="A76" s="64"/>
    </row>
    <row r="77" spans="1:1" ht="15.75" customHeight="1">
      <c r="A77" s="64"/>
    </row>
    <row r="78" spans="1:1" ht="15.75" customHeight="1">
      <c r="A78" s="64"/>
    </row>
    <row r="79" spans="1:1" ht="15.75" customHeight="1">
      <c r="A79" s="64"/>
    </row>
    <row r="80" spans="1:1" ht="15.75" customHeight="1">
      <c r="A80" s="64"/>
    </row>
    <row r="81" spans="1:1" ht="15.75" customHeight="1">
      <c r="A81" s="64"/>
    </row>
    <row r="82" spans="1:1" ht="15.75" customHeight="1">
      <c r="A82" s="64"/>
    </row>
    <row r="83" spans="1:1" ht="15.75" customHeight="1">
      <c r="A83" s="64"/>
    </row>
    <row r="84" spans="1:1" ht="15.75" customHeight="1">
      <c r="A84" s="64"/>
    </row>
    <row r="85" spans="1:1" ht="15.75" customHeight="1">
      <c r="A85" s="64"/>
    </row>
    <row r="86" spans="1:1" ht="15.75" customHeight="1">
      <c r="A86" s="64"/>
    </row>
    <row r="87" spans="1:1" ht="15.75" customHeight="1">
      <c r="A87" s="64"/>
    </row>
    <row r="88" spans="1:1" ht="15.75" customHeight="1">
      <c r="A88" s="64"/>
    </row>
    <row r="89" spans="1:1" ht="15.75" customHeight="1">
      <c r="A89" s="64"/>
    </row>
    <row r="90" spans="1:1" ht="15.75" customHeight="1">
      <c r="A90" s="64"/>
    </row>
    <row r="91" spans="1:1" ht="15.75" customHeight="1">
      <c r="A91" s="64"/>
    </row>
    <row r="92" spans="1:1" ht="15.75" customHeight="1">
      <c r="A92" s="64"/>
    </row>
    <row r="93" spans="1:1" ht="15.75" customHeight="1">
      <c r="A93" s="64"/>
    </row>
    <row r="94" spans="1:1" ht="15.75" customHeight="1">
      <c r="A94" s="64"/>
    </row>
    <row r="95" spans="1:1" ht="15.75" customHeight="1">
      <c r="A95" s="64"/>
    </row>
    <row r="96" spans="1:1" ht="15.75" customHeight="1">
      <c r="A96" s="64"/>
    </row>
    <row r="97" spans="1:1" ht="15.75" customHeight="1">
      <c r="A97" s="64"/>
    </row>
    <row r="98" spans="1:1" ht="15.75" customHeight="1">
      <c r="A98" s="64"/>
    </row>
    <row r="99" spans="1:1" ht="15.75" customHeight="1">
      <c r="A99" s="64"/>
    </row>
    <row r="100" spans="1:1" ht="15.75" customHeight="1">
      <c r="A100" s="64"/>
    </row>
    <row r="101" spans="1:1" ht="15.75" customHeight="1">
      <c r="A101" s="64"/>
    </row>
    <row r="102" spans="1:1" ht="15.75" customHeight="1">
      <c r="A102" s="64"/>
    </row>
    <row r="103" spans="1:1" ht="15.75" customHeight="1">
      <c r="A103" s="64"/>
    </row>
    <row r="104" spans="1:1" ht="15.75" customHeight="1">
      <c r="A104" s="64"/>
    </row>
    <row r="105" spans="1:1" ht="15.75" customHeight="1">
      <c r="A105" s="64"/>
    </row>
    <row r="106" spans="1:1" ht="15.75" customHeight="1">
      <c r="A106" s="64"/>
    </row>
    <row r="107" spans="1:1" ht="15.75" customHeight="1">
      <c r="A107" s="64"/>
    </row>
    <row r="108" spans="1:1" ht="15.75" customHeight="1">
      <c r="A108" s="64"/>
    </row>
    <row r="109" spans="1:1" ht="15.75" customHeight="1">
      <c r="A109" s="64"/>
    </row>
    <row r="110" spans="1:1" ht="15.75" customHeight="1">
      <c r="A110" s="64"/>
    </row>
    <row r="111" spans="1:1" ht="15.75" customHeight="1">
      <c r="A111" s="64"/>
    </row>
    <row r="112" spans="1:1" ht="15.75" customHeight="1">
      <c r="A112" s="64"/>
    </row>
    <row r="113" spans="1:1" ht="15.75" customHeight="1">
      <c r="A113" s="64"/>
    </row>
    <row r="114" spans="1:1" ht="15.75" customHeight="1">
      <c r="A114" s="64"/>
    </row>
    <row r="115" spans="1:1" ht="15.75" customHeight="1">
      <c r="A115" s="64"/>
    </row>
    <row r="116" spans="1:1" ht="15.75" customHeight="1">
      <c r="A116" s="64"/>
    </row>
    <row r="117" spans="1:1" ht="15.75" customHeight="1">
      <c r="A117" s="64"/>
    </row>
    <row r="118" spans="1:1" ht="15.75" customHeight="1">
      <c r="A118" s="64"/>
    </row>
    <row r="119" spans="1:1" ht="15.75" customHeight="1">
      <c r="A119" s="64"/>
    </row>
    <row r="120" spans="1:1" ht="15.75" customHeight="1">
      <c r="A120" s="64"/>
    </row>
    <row r="121" spans="1:1" ht="15.75" customHeight="1">
      <c r="A121" s="64"/>
    </row>
    <row r="122" spans="1:1" ht="15.75" customHeight="1">
      <c r="A122" s="64"/>
    </row>
    <row r="123" spans="1:1" ht="15.75" customHeight="1">
      <c r="A123" s="64"/>
    </row>
    <row r="124" spans="1:1" ht="15.75" customHeight="1">
      <c r="A124" s="64"/>
    </row>
    <row r="125" spans="1:1" ht="15.75" customHeight="1">
      <c r="A125" s="64"/>
    </row>
    <row r="126" spans="1:1" ht="15.75" customHeight="1">
      <c r="A126" s="64"/>
    </row>
    <row r="127" spans="1:1" ht="15.75" customHeight="1">
      <c r="A127" s="64"/>
    </row>
    <row r="128" spans="1:1" ht="15.75" customHeight="1">
      <c r="A128" s="64"/>
    </row>
    <row r="129" spans="1:1" ht="15.75" customHeight="1">
      <c r="A129" s="64"/>
    </row>
    <row r="130" spans="1:1" ht="15.75" customHeight="1">
      <c r="A130" s="64"/>
    </row>
    <row r="131" spans="1:1" ht="15.75" customHeight="1">
      <c r="A131" s="64"/>
    </row>
    <row r="132" spans="1:1" ht="15.75" customHeight="1">
      <c r="A132" s="64"/>
    </row>
    <row r="133" spans="1:1" ht="15.75" customHeight="1">
      <c r="A133" s="64"/>
    </row>
    <row r="134" spans="1:1" ht="15.75" customHeight="1">
      <c r="A134" s="64"/>
    </row>
    <row r="135" spans="1:1" ht="15.75" customHeight="1">
      <c r="A135" s="64"/>
    </row>
    <row r="136" spans="1:1" ht="15.75" customHeight="1">
      <c r="A136" s="64"/>
    </row>
    <row r="137" spans="1:1" ht="15.75" customHeight="1">
      <c r="A137" s="64"/>
    </row>
    <row r="138" spans="1:1" ht="15.75" customHeight="1">
      <c r="A138" s="64"/>
    </row>
    <row r="139" spans="1:1" ht="15.75" customHeight="1">
      <c r="A139" s="64"/>
    </row>
    <row r="140" spans="1:1" ht="15.75" customHeight="1">
      <c r="A140" s="64"/>
    </row>
    <row r="141" spans="1:1" ht="15.75" customHeight="1">
      <c r="A141" s="64"/>
    </row>
    <row r="142" spans="1:1" ht="15.75" customHeight="1">
      <c r="A142" s="64"/>
    </row>
    <row r="143" spans="1:1" ht="15.75" customHeight="1">
      <c r="A143" s="64"/>
    </row>
    <row r="144" spans="1:1" ht="15.75" customHeight="1">
      <c r="A144" s="64"/>
    </row>
    <row r="145" spans="1:1" ht="15.75" customHeight="1">
      <c r="A145" s="64"/>
    </row>
    <row r="146" spans="1:1" ht="15.75" customHeight="1">
      <c r="A146" s="64"/>
    </row>
    <row r="147" spans="1:1" ht="15.75" customHeight="1">
      <c r="A147" s="64"/>
    </row>
    <row r="148" spans="1:1" ht="15.75" customHeight="1">
      <c r="A148" s="64"/>
    </row>
    <row r="149" spans="1:1" ht="15.75" customHeight="1">
      <c r="A149" s="64"/>
    </row>
    <row r="150" spans="1:1" ht="15.75" customHeight="1">
      <c r="A150" s="64"/>
    </row>
    <row r="151" spans="1:1" ht="15.75" customHeight="1">
      <c r="A151" s="64"/>
    </row>
    <row r="152" spans="1:1" ht="15.75" customHeight="1">
      <c r="A152" s="64"/>
    </row>
    <row r="153" spans="1:1" ht="15.75" customHeight="1">
      <c r="A153" s="64"/>
    </row>
    <row r="154" spans="1:1" ht="15.75" customHeight="1">
      <c r="A154" s="64"/>
    </row>
    <row r="155" spans="1:1" ht="15.75" customHeight="1">
      <c r="A155" s="64"/>
    </row>
    <row r="156" spans="1:1" ht="15.75" customHeight="1">
      <c r="A156" s="64"/>
    </row>
    <row r="157" spans="1:1" ht="15.75" customHeight="1">
      <c r="A157" s="64"/>
    </row>
    <row r="158" spans="1:1" ht="15.75" customHeight="1">
      <c r="A158" s="64"/>
    </row>
    <row r="159" spans="1:1" ht="15.75" customHeight="1">
      <c r="A159" s="64"/>
    </row>
    <row r="160" spans="1:1" ht="15.75" customHeight="1">
      <c r="A160" s="64"/>
    </row>
    <row r="161" spans="1:1" ht="15.75" customHeight="1">
      <c r="A161" s="64"/>
    </row>
    <row r="162" spans="1:1" ht="15.75" customHeight="1">
      <c r="A162" s="64"/>
    </row>
    <row r="163" spans="1:1" ht="15.75" customHeight="1">
      <c r="A163" s="64"/>
    </row>
    <row r="164" spans="1:1" ht="15.75" customHeight="1">
      <c r="A164" s="64"/>
    </row>
    <row r="165" spans="1:1" ht="15.75" customHeight="1">
      <c r="A165" s="64"/>
    </row>
    <row r="166" spans="1:1" ht="15.75" customHeight="1">
      <c r="A166" s="64"/>
    </row>
    <row r="167" spans="1:1" ht="15.75" customHeight="1">
      <c r="A167" s="64"/>
    </row>
    <row r="168" spans="1:1" ht="15.75" customHeight="1">
      <c r="A168" s="64"/>
    </row>
    <row r="169" spans="1:1" ht="15.75" customHeight="1">
      <c r="A169" s="64"/>
    </row>
    <row r="170" spans="1:1" ht="15.75" customHeight="1">
      <c r="A170" s="64"/>
    </row>
    <row r="171" spans="1:1" ht="15.75" customHeight="1">
      <c r="A171" s="64"/>
    </row>
    <row r="172" spans="1:1" ht="15.75" customHeight="1">
      <c r="A172" s="64"/>
    </row>
    <row r="173" spans="1:1" ht="15.75" customHeight="1">
      <c r="A173" s="64"/>
    </row>
    <row r="174" spans="1:1" ht="15.75" customHeight="1">
      <c r="A174" s="64"/>
    </row>
    <row r="175" spans="1:1" ht="15.75" customHeight="1">
      <c r="A175" s="64"/>
    </row>
    <row r="176" spans="1:1" ht="15.75" customHeight="1">
      <c r="A176" s="64"/>
    </row>
    <row r="177" spans="1:1" ht="15.75" customHeight="1">
      <c r="A177" s="64"/>
    </row>
    <row r="178" spans="1:1" ht="15.75" customHeight="1">
      <c r="A178" s="64"/>
    </row>
    <row r="179" spans="1:1" ht="15.75" customHeight="1">
      <c r="A179" s="64"/>
    </row>
    <row r="180" spans="1:1" ht="15.75" customHeight="1">
      <c r="A180" s="64"/>
    </row>
    <row r="181" spans="1:1" ht="15.75" customHeight="1">
      <c r="A181" s="64"/>
    </row>
    <row r="182" spans="1:1" ht="15.75" customHeight="1">
      <c r="A182" s="64"/>
    </row>
    <row r="183" spans="1:1" ht="15.75" customHeight="1">
      <c r="A183" s="64"/>
    </row>
    <row r="184" spans="1:1" ht="15.75" customHeight="1">
      <c r="A184" s="64"/>
    </row>
    <row r="185" spans="1:1" ht="15.75" customHeight="1">
      <c r="A185" s="64"/>
    </row>
    <row r="186" spans="1:1" ht="15.75" customHeight="1">
      <c r="A186" s="64"/>
    </row>
    <row r="187" spans="1:1" ht="15.75" customHeight="1">
      <c r="A187" s="64"/>
    </row>
    <row r="188" spans="1:1" ht="15.75" customHeight="1">
      <c r="A188" s="64"/>
    </row>
    <row r="189" spans="1:1" ht="15.75" customHeight="1">
      <c r="A189" s="64"/>
    </row>
    <row r="190" spans="1:1" ht="15.75" customHeight="1">
      <c r="A190" s="64"/>
    </row>
    <row r="191" spans="1:1" ht="15.75" customHeight="1">
      <c r="A191" s="64"/>
    </row>
    <row r="192" spans="1:1" ht="15.75" customHeight="1">
      <c r="A192" s="64"/>
    </row>
    <row r="193" spans="1:1" ht="15.75" customHeight="1">
      <c r="A193" s="64"/>
    </row>
    <row r="194" spans="1:1" ht="15.75" customHeight="1">
      <c r="A194" s="64"/>
    </row>
    <row r="195" spans="1:1" ht="15.75" customHeight="1">
      <c r="A195" s="64"/>
    </row>
    <row r="196" spans="1:1" ht="15.75" customHeight="1">
      <c r="A196" s="64"/>
    </row>
    <row r="197" spans="1:1" ht="15.75" customHeight="1">
      <c r="A197" s="64"/>
    </row>
    <row r="198" spans="1:1" ht="15.75" customHeight="1">
      <c r="A198" s="64"/>
    </row>
    <row r="199" spans="1:1" ht="15.75" customHeight="1">
      <c r="A199" s="64"/>
    </row>
    <row r="200" spans="1:1" ht="15.75" customHeight="1">
      <c r="A200" s="64"/>
    </row>
    <row r="201" spans="1:1" ht="15.75" customHeight="1">
      <c r="A201" s="64"/>
    </row>
    <row r="202" spans="1:1" ht="15.75" customHeight="1">
      <c r="A202" s="64"/>
    </row>
    <row r="203" spans="1:1" ht="15.75" customHeight="1">
      <c r="A203" s="64"/>
    </row>
    <row r="204" spans="1:1" ht="15.75" customHeight="1">
      <c r="A204" s="64"/>
    </row>
    <row r="205" spans="1:1" ht="15.75" customHeight="1">
      <c r="A205" s="64"/>
    </row>
    <row r="206" spans="1:1" ht="15.75" customHeight="1">
      <c r="A206" s="64"/>
    </row>
    <row r="207" spans="1:1" ht="15.75" customHeight="1">
      <c r="A207" s="64"/>
    </row>
    <row r="208" spans="1:1" ht="15.75" customHeight="1">
      <c r="A208" s="64"/>
    </row>
    <row r="209" spans="1:1" ht="15.75" customHeight="1">
      <c r="A209" s="64"/>
    </row>
    <row r="210" spans="1:1" ht="15.75" customHeight="1">
      <c r="A210" s="64"/>
    </row>
    <row r="211" spans="1:1" ht="15.75" customHeight="1">
      <c r="A211" s="64"/>
    </row>
    <row r="212" spans="1:1" ht="15.75" customHeight="1">
      <c r="A212" s="64"/>
    </row>
    <row r="213" spans="1:1" ht="15.75" customHeight="1">
      <c r="A213" s="64"/>
    </row>
    <row r="214" spans="1:1" ht="15.75" customHeight="1">
      <c r="A214" s="64"/>
    </row>
    <row r="215" spans="1:1" ht="15.75" customHeight="1">
      <c r="A215" s="64"/>
    </row>
    <row r="216" spans="1:1" ht="15.75" customHeight="1">
      <c r="A216" s="64"/>
    </row>
    <row r="217" spans="1:1" ht="15.75" customHeight="1">
      <c r="A217" s="64"/>
    </row>
    <row r="218" spans="1:1" ht="15.75" customHeight="1">
      <c r="A218" s="64"/>
    </row>
    <row r="219" spans="1:1" ht="15.75" customHeight="1">
      <c r="A219" s="64"/>
    </row>
    <row r="220" spans="1:1" ht="15.75" customHeight="1">
      <c r="A220" s="64"/>
    </row>
    <row r="221" spans="1:1" ht="15.75" customHeight="1">
      <c r="A221" s="64"/>
    </row>
    <row r="222" spans="1:1" ht="15.75" customHeight="1">
      <c r="A222" s="64"/>
    </row>
    <row r="223" spans="1:1" ht="15.75" customHeight="1">
      <c r="A223" s="64"/>
    </row>
    <row r="224" spans="1:1" ht="15.75" customHeight="1">
      <c r="A224" s="64"/>
    </row>
    <row r="225" spans="1:1" ht="15.75" customHeight="1">
      <c r="A225" s="64"/>
    </row>
    <row r="226" spans="1:1" ht="15.75" customHeight="1">
      <c r="A226" s="64"/>
    </row>
    <row r="227" spans="1:1" ht="15.75" customHeight="1">
      <c r="A227" s="64"/>
    </row>
    <row r="228" spans="1:1" ht="15.75" customHeight="1">
      <c r="A228" s="64"/>
    </row>
    <row r="229" spans="1:1" ht="15.75" customHeight="1">
      <c r="A229" s="64"/>
    </row>
    <row r="230" spans="1:1" ht="15.75" customHeight="1">
      <c r="A230" s="64"/>
    </row>
    <row r="231" spans="1:1" ht="15.75" customHeight="1">
      <c r="A231" s="64"/>
    </row>
    <row r="232" spans="1:1" ht="15.75" customHeight="1">
      <c r="A232" s="64"/>
    </row>
    <row r="233" spans="1:1" ht="15.75" customHeight="1">
      <c r="A233" s="64"/>
    </row>
    <row r="234" spans="1:1" ht="15.75" customHeight="1">
      <c r="A234" s="64"/>
    </row>
    <row r="235" spans="1:1" ht="15.75" customHeight="1">
      <c r="A235" s="64"/>
    </row>
    <row r="236" spans="1:1" ht="15.75" customHeight="1">
      <c r="A236" s="64"/>
    </row>
    <row r="237" spans="1:1" ht="15.75" customHeight="1">
      <c r="A237" s="64"/>
    </row>
    <row r="238" spans="1:1" ht="15.75" customHeight="1">
      <c r="A238" s="64"/>
    </row>
    <row r="239" spans="1:1" ht="15.75" customHeight="1">
      <c r="A239" s="64"/>
    </row>
    <row r="240" spans="1:1" ht="15.75" customHeight="1">
      <c r="A240" s="64"/>
    </row>
    <row r="241" spans="1:1" ht="15.75" customHeight="1">
      <c r="A241" s="64"/>
    </row>
    <row r="242" spans="1:1" ht="15.75" customHeight="1">
      <c r="A242" s="64"/>
    </row>
    <row r="243" spans="1:1" ht="15.75" customHeight="1">
      <c r="A243" s="64"/>
    </row>
    <row r="244" spans="1:1" ht="15.75" customHeight="1">
      <c r="A244" s="64"/>
    </row>
    <row r="245" spans="1:1" ht="15.75" customHeight="1">
      <c r="A245" s="64"/>
    </row>
    <row r="246" spans="1:1" ht="15.75" customHeight="1">
      <c r="A246" s="64"/>
    </row>
    <row r="247" spans="1:1" ht="15.75" customHeight="1">
      <c r="A247" s="64"/>
    </row>
    <row r="248" spans="1:1" ht="15.75" customHeight="1">
      <c r="A248" s="64"/>
    </row>
    <row r="249" spans="1:1" ht="15.75" customHeight="1">
      <c r="A249" s="64"/>
    </row>
    <row r="250" spans="1:1" ht="15.75" customHeight="1">
      <c r="A250" s="64"/>
    </row>
    <row r="251" spans="1:1" ht="15.75" customHeight="1">
      <c r="A251" s="64"/>
    </row>
    <row r="252" spans="1:1" ht="15.75" customHeight="1">
      <c r="A252" s="64"/>
    </row>
    <row r="253" spans="1:1" ht="15.75" customHeight="1">
      <c r="A253" s="64"/>
    </row>
    <row r="254" spans="1:1" ht="15.75" customHeight="1">
      <c r="A254" s="64"/>
    </row>
    <row r="255" spans="1:1" ht="15.75" customHeight="1">
      <c r="A255" s="64"/>
    </row>
    <row r="256" spans="1:1" ht="15.75" customHeight="1">
      <c r="A256" s="64"/>
    </row>
    <row r="257" spans="1:1" ht="15.75" customHeight="1">
      <c r="A257" s="64"/>
    </row>
    <row r="258" spans="1:1" ht="15.75" customHeight="1">
      <c r="A258" s="64"/>
    </row>
    <row r="259" spans="1:1" ht="15.75" customHeight="1">
      <c r="A259" s="64"/>
    </row>
    <row r="260" spans="1:1" ht="15.75" customHeight="1">
      <c r="A260" s="64"/>
    </row>
    <row r="261" spans="1:1" ht="15.75" customHeight="1">
      <c r="A261" s="64"/>
    </row>
    <row r="262" spans="1:1" ht="15.75" customHeight="1">
      <c r="A262" s="64"/>
    </row>
    <row r="263" spans="1:1" ht="15.75" customHeight="1">
      <c r="A263" s="64"/>
    </row>
    <row r="264" spans="1:1" ht="15.75" customHeight="1">
      <c r="A264" s="64"/>
    </row>
    <row r="265" spans="1:1" ht="15.75" customHeight="1">
      <c r="A265" s="64"/>
    </row>
    <row r="266" spans="1:1" ht="15.75" customHeight="1">
      <c r="A266" s="64"/>
    </row>
    <row r="267" spans="1:1" ht="15.75" customHeight="1">
      <c r="A267" s="64"/>
    </row>
    <row r="268" spans="1:1" ht="15.75" customHeight="1">
      <c r="A268" s="64"/>
    </row>
    <row r="269" spans="1:1" ht="15.75" customHeight="1">
      <c r="A269" s="64"/>
    </row>
    <row r="270" spans="1:1" ht="15.75" customHeight="1">
      <c r="A270" s="64"/>
    </row>
    <row r="271" spans="1:1" ht="15.75" customHeight="1">
      <c r="A271" s="64"/>
    </row>
    <row r="272" spans="1:1" ht="15.75" customHeight="1">
      <c r="A272" s="64"/>
    </row>
    <row r="273" spans="1:1" ht="15.75" customHeight="1">
      <c r="A273" s="64"/>
    </row>
    <row r="274" spans="1:1" ht="15.75" customHeight="1">
      <c r="A274" s="64"/>
    </row>
    <row r="275" spans="1:1" ht="15.75" customHeight="1">
      <c r="A275" s="64"/>
    </row>
    <row r="276" spans="1:1" ht="15.75" customHeight="1">
      <c r="A276" s="64"/>
    </row>
    <row r="277" spans="1:1" ht="15.75" customHeight="1">
      <c r="A277" s="64"/>
    </row>
    <row r="278" spans="1:1" ht="15.75" customHeight="1">
      <c r="A278" s="64"/>
    </row>
    <row r="279" spans="1:1" ht="15.75" customHeight="1">
      <c r="A279" s="64"/>
    </row>
    <row r="280" spans="1:1" ht="15.75" customHeight="1">
      <c r="A280" s="64"/>
    </row>
    <row r="281" spans="1:1" ht="15.75" customHeight="1">
      <c r="A281" s="64"/>
    </row>
    <row r="282" spans="1:1" ht="15.75" customHeight="1">
      <c r="A282" s="64"/>
    </row>
    <row r="283" spans="1:1" ht="15.75" customHeight="1">
      <c r="A283" s="64"/>
    </row>
    <row r="284" spans="1:1" ht="15.75" customHeight="1">
      <c r="A284" s="64"/>
    </row>
    <row r="285" spans="1:1" ht="15.75" customHeight="1">
      <c r="A285" s="64"/>
    </row>
    <row r="286" spans="1:1" ht="15.75" customHeight="1">
      <c r="A286" s="64"/>
    </row>
    <row r="287" spans="1:1" ht="15.75" customHeight="1">
      <c r="A287" s="64"/>
    </row>
    <row r="288" spans="1:1" ht="15.75" customHeight="1">
      <c r="A288" s="64"/>
    </row>
    <row r="289" spans="1:1" ht="15.75" customHeight="1">
      <c r="A289" s="64"/>
    </row>
    <row r="290" spans="1:1" ht="15.75" customHeight="1">
      <c r="A290" s="64"/>
    </row>
    <row r="291" spans="1:1" ht="15.75" customHeight="1">
      <c r="A291" s="64"/>
    </row>
    <row r="292" spans="1:1" ht="15.75" customHeight="1">
      <c r="A292" s="64"/>
    </row>
    <row r="293" spans="1:1" ht="15.75" customHeight="1">
      <c r="A293" s="64"/>
    </row>
    <row r="294" spans="1:1" ht="15.75" customHeight="1">
      <c r="A294" s="64"/>
    </row>
    <row r="295" spans="1:1" ht="15.75" customHeight="1">
      <c r="A295" s="64"/>
    </row>
    <row r="296" spans="1:1" ht="15.75" customHeight="1">
      <c r="A296" s="64"/>
    </row>
    <row r="297" spans="1:1" ht="15.75" customHeight="1">
      <c r="A297" s="64"/>
    </row>
    <row r="298" spans="1:1" ht="15.75" customHeight="1">
      <c r="A298" s="64"/>
    </row>
    <row r="299" spans="1:1" ht="15.75" customHeight="1">
      <c r="A299" s="64"/>
    </row>
    <row r="300" spans="1:1" ht="15.75" customHeight="1">
      <c r="A300" s="64"/>
    </row>
    <row r="301" spans="1:1" ht="15.75" customHeight="1">
      <c r="A301" s="64"/>
    </row>
    <row r="302" spans="1:1" ht="15.75" customHeight="1">
      <c r="A302" s="64"/>
    </row>
    <row r="303" spans="1:1" ht="15.75" customHeight="1">
      <c r="A303" s="64"/>
    </row>
    <row r="304" spans="1:1" ht="15.75" customHeight="1">
      <c r="A304" s="64"/>
    </row>
    <row r="305" spans="1:1" ht="15.75" customHeight="1">
      <c r="A305" s="64"/>
    </row>
    <row r="306" spans="1:1" ht="15.75" customHeight="1">
      <c r="A306" s="64"/>
    </row>
    <row r="307" spans="1:1" ht="15.75" customHeight="1">
      <c r="A307" s="64"/>
    </row>
    <row r="308" spans="1:1" ht="15.75" customHeight="1">
      <c r="A308" s="64"/>
    </row>
    <row r="309" spans="1:1" ht="15.75" customHeight="1">
      <c r="A309" s="64"/>
    </row>
    <row r="310" spans="1:1" ht="15.75" customHeight="1">
      <c r="A310" s="64"/>
    </row>
    <row r="311" spans="1:1" ht="15.75" customHeight="1">
      <c r="A311" s="64"/>
    </row>
    <row r="312" spans="1:1" ht="15.75" customHeight="1">
      <c r="A312" s="64"/>
    </row>
    <row r="313" spans="1:1" ht="15.75" customHeight="1">
      <c r="A313" s="64"/>
    </row>
    <row r="314" spans="1:1" ht="15.75" customHeight="1">
      <c r="A314" s="64"/>
    </row>
    <row r="315" spans="1:1" ht="15.75" customHeight="1">
      <c r="A315" s="64"/>
    </row>
    <row r="316" spans="1:1" ht="15.75" customHeight="1">
      <c r="A316" s="64"/>
    </row>
    <row r="317" spans="1:1" ht="15.75" customHeight="1">
      <c r="A317" s="64"/>
    </row>
    <row r="318" spans="1:1" ht="15.75" customHeight="1">
      <c r="A318" s="64"/>
    </row>
    <row r="319" spans="1:1" ht="15.75" customHeight="1">
      <c r="A319" s="64"/>
    </row>
    <row r="320" spans="1:1" ht="15.75" customHeight="1">
      <c r="A320" s="64"/>
    </row>
    <row r="321" spans="1:1" ht="15.75" customHeight="1">
      <c r="A321" s="64"/>
    </row>
    <row r="322" spans="1:1" ht="15.75" customHeight="1">
      <c r="A322" s="64"/>
    </row>
    <row r="323" spans="1:1" ht="15.75" customHeight="1">
      <c r="A323" s="64"/>
    </row>
    <row r="324" spans="1:1" ht="15.75" customHeight="1">
      <c r="A324" s="64"/>
    </row>
    <row r="325" spans="1:1" ht="15.75" customHeight="1">
      <c r="A325" s="64"/>
    </row>
    <row r="326" spans="1:1" ht="15.75" customHeight="1">
      <c r="A326" s="64"/>
    </row>
    <row r="327" spans="1:1" ht="15.75" customHeight="1">
      <c r="A327" s="64"/>
    </row>
    <row r="328" spans="1:1" ht="15.75" customHeight="1">
      <c r="A328" s="64"/>
    </row>
    <row r="329" spans="1:1" ht="15.75" customHeight="1">
      <c r="A329" s="64"/>
    </row>
    <row r="330" spans="1:1" ht="15.75" customHeight="1">
      <c r="A330" s="64"/>
    </row>
    <row r="331" spans="1:1" ht="15.75" customHeight="1">
      <c r="A331" s="64"/>
    </row>
    <row r="332" spans="1:1" ht="15.75" customHeight="1">
      <c r="A332" s="64"/>
    </row>
    <row r="333" spans="1:1" ht="15.75" customHeight="1">
      <c r="A333" s="64"/>
    </row>
    <row r="334" spans="1:1" ht="15.75" customHeight="1">
      <c r="A334" s="64"/>
    </row>
    <row r="335" spans="1:1" ht="15.75" customHeight="1">
      <c r="A335" s="64"/>
    </row>
    <row r="336" spans="1:1" ht="15.75" customHeight="1">
      <c r="A336" s="64"/>
    </row>
    <row r="337" spans="1:1" ht="15.75" customHeight="1">
      <c r="A337" s="64"/>
    </row>
    <row r="338" spans="1:1" ht="15.75" customHeight="1">
      <c r="A338" s="64"/>
    </row>
    <row r="339" spans="1:1" ht="15.75" customHeight="1">
      <c r="A339" s="64"/>
    </row>
    <row r="340" spans="1:1" ht="15.75" customHeight="1">
      <c r="A340" s="64"/>
    </row>
    <row r="341" spans="1:1" ht="15.75" customHeight="1">
      <c r="A341" s="64"/>
    </row>
    <row r="342" spans="1:1" ht="15.75" customHeight="1">
      <c r="A342" s="64"/>
    </row>
    <row r="343" spans="1:1" ht="15.75" customHeight="1">
      <c r="A343" s="64"/>
    </row>
    <row r="344" spans="1:1" ht="15.75" customHeight="1">
      <c r="A344" s="64"/>
    </row>
    <row r="345" spans="1:1" ht="15.75" customHeight="1">
      <c r="A345" s="64"/>
    </row>
    <row r="346" spans="1:1" ht="15.75" customHeight="1">
      <c r="A346" s="64"/>
    </row>
    <row r="347" spans="1:1" ht="15.75" customHeight="1">
      <c r="A347" s="64"/>
    </row>
    <row r="348" spans="1:1" ht="15.75" customHeight="1">
      <c r="A348" s="64"/>
    </row>
    <row r="349" spans="1:1" ht="15.75" customHeight="1">
      <c r="A349" s="64"/>
    </row>
    <row r="350" spans="1:1" ht="15.75" customHeight="1">
      <c r="A350" s="64"/>
    </row>
    <row r="351" spans="1:1" ht="15.75" customHeight="1">
      <c r="A351" s="64"/>
    </row>
    <row r="352" spans="1:1" ht="15.75" customHeight="1">
      <c r="A352" s="64"/>
    </row>
    <row r="353" spans="1:1" ht="15.75" customHeight="1">
      <c r="A353" s="64"/>
    </row>
    <row r="354" spans="1:1" ht="15.75" customHeight="1">
      <c r="A354" s="64"/>
    </row>
    <row r="355" spans="1:1" ht="15.75" customHeight="1">
      <c r="A355" s="64"/>
    </row>
    <row r="356" spans="1:1" ht="15.75" customHeight="1">
      <c r="A356" s="64"/>
    </row>
    <row r="357" spans="1:1" ht="15.75" customHeight="1">
      <c r="A357" s="64"/>
    </row>
    <row r="358" spans="1:1" ht="15.75" customHeight="1">
      <c r="A358" s="64"/>
    </row>
    <row r="359" spans="1:1" ht="15.75" customHeight="1">
      <c r="A359" s="64"/>
    </row>
    <row r="360" spans="1:1" ht="15.75" customHeight="1">
      <c r="A360" s="64"/>
    </row>
    <row r="361" spans="1:1" ht="15.75" customHeight="1">
      <c r="A361" s="64"/>
    </row>
    <row r="362" spans="1:1" ht="15.75" customHeight="1">
      <c r="A362" s="64"/>
    </row>
    <row r="363" spans="1:1" ht="15.75" customHeight="1">
      <c r="A363" s="64"/>
    </row>
    <row r="364" spans="1:1" ht="15.75" customHeight="1">
      <c r="A364" s="64"/>
    </row>
    <row r="365" spans="1:1" ht="15.75" customHeight="1">
      <c r="A365" s="64"/>
    </row>
    <row r="366" spans="1:1" ht="15.75" customHeight="1">
      <c r="A366" s="64"/>
    </row>
    <row r="367" spans="1:1" ht="15.75" customHeight="1">
      <c r="A367" s="64"/>
    </row>
    <row r="368" spans="1:1" ht="15.75" customHeight="1">
      <c r="A368" s="64"/>
    </row>
    <row r="369" spans="1:1" ht="15.75" customHeight="1">
      <c r="A369" s="64"/>
    </row>
    <row r="370" spans="1:1" ht="15.75" customHeight="1">
      <c r="A370" s="64"/>
    </row>
    <row r="371" spans="1:1" ht="15.75" customHeight="1">
      <c r="A371" s="64"/>
    </row>
    <row r="372" spans="1:1" ht="15.75" customHeight="1">
      <c r="A372" s="64"/>
    </row>
    <row r="373" spans="1:1" ht="15.75" customHeight="1">
      <c r="A373" s="64"/>
    </row>
    <row r="374" spans="1:1" ht="15.75" customHeight="1">
      <c r="A374" s="64"/>
    </row>
    <row r="375" spans="1:1" ht="15.75" customHeight="1">
      <c r="A375" s="64"/>
    </row>
    <row r="376" spans="1:1" ht="15.75" customHeight="1">
      <c r="A376" s="64"/>
    </row>
    <row r="377" spans="1:1" ht="15.75" customHeight="1">
      <c r="A377" s="64"/>
    </row>
    <row r="378" spans="1:1" ht="15.75" customHeight="1">
      <c r="A378" s="64"/>
    </row>
    <row r="379" spans="1:1" ht="15.75" customHeight="1">
      <c r="A379" s="64"/>
    </row>
    <row r="380" spans="1:1" ht="15.75" customHeight="1">
      <c r="A380" s="64"/>
    </row>
    <row r="381" spans="1:1" ht="15.75" customHeight="1">
      <c r="A381" s="64"/>
    </row>
    <row r="382" spans="1:1" ht="15.75" customHeight="1">
      <c r="A382" s="64"/>
    </row>
    <row r="383" spans="1:1" ht="15.75" customHeight="1">
      <c r="A383" s="64"/>
    </row>
    <row r="384" spans="1:1" ht="15.75" customHeight="1">
      <c r="A384" s="64"/>
    </row>
    <row r="385" spans="1:1" ht="15.75" customHeight="1">
      <c r="A385" s="64"/>
    </row>
    <row r="386" spans="1:1" ht="15.75" customHeight="1">
      <c r="A386" s="64"/>
    </row>
    <row r="387" spans="1:1" ht="15.75" customHeight="1">
      <c r="A387" s="64"/>
    </row>
    <row r="388" spans="1:1" ht="15.75" customHeight="1">
      <c r="A388" s="64"/>
    </row>
    <row r="389" spans="1:1" ht="15.75" customHeight="1">
      <c r="A389" s="64"/>
    </row>
    <row r="390" spans="1:1" ht="15.75" customHeight="1">
      <c r="A390" s="64"/>
    </row>
    <row r="391" spans="1:1" ht="15.75" customHeight="1">
      <c r="A391" s="64"/>
    </row>
    <row r="392" spans="1:1" ht="15.75" customHeight="1">
      <c r="A392" s="64"/>
    </row>
    <row r="393" spans="1:1" ht="15.75" customHeight="1">
      <c r="A393" s="64"/>
    </row>
    <row r="394" spans="1:1" ht="15.75" customHeight="1">
      <c r="A394" s="64"/>
    </row>
    <row r="395" spans="1:1" ht="15.75" customHeight="1">
      <c r="A395" s="64"/>
    </row>
    <row r="396" spans="1:1" ht="15.75" customHeight="1">
      <c r="A396" s="64"/>
    </row>
    <row r="397" spans="1:1" ht="15.75" customHeight="1">
      <c r="A397" s="64"/>
    </row>
    <row r="398" spans="1:1" ht="15.75" customHeight="1">
      <c r="A398" s="64"/>
    </row>
    <row r="399" spans="1:1" ht="15.75" customHeight="1">
      <c r="A399" s="64"/>
    </row>
    <row r="400" spans="1:1" ht="15.75" customHeight="1">
      <c r="A400" s="64"/>
    </row>
    <row r="401" spans="1:1" ht="15.75" customHeight="1">
      <c r="A401" s="64"/>
    </row>
    <row r="402" spans="1:1" ht="15.75" customHeight="1">
      <c r="A402" s="64"/>
    </row>
    <row r="403" spans="1:1" ht="15.75" customHeight="1">
      <c r="A403" s="64"/>
    </row>
    <row r="404" spans="1:1" ht="15.75" customHeight="1">
      <c r="A404" s="64"/>
    </row>
    <row r="405" spans="1:1" ht="15.75" customHeight="1">
      <c r="A405" s="64"/>
    </row>
    <row r="406" spans="1:1" ht="15.75" customHeight="1">
      <c r="A406" s="64"/>
    </row>
    <row r="407" spans="1:1" ht="15.75" customHeight="1">
      <c r="A407" s="64"/>
    </row>
    <row r="408" spans="1:1" ht="15.75" customHeight="1">
      <c r="A408" s="64"/>
    </row>
    <row r="409" spans="1:1" ht="15.75" customHeight="1">
      <c r="A409" s="64"/>
    </row>
    <row r="410" spans="1:1" ht="15.75" customHeight="1">
      <c r="A410" s="64"/>
    </row>
    <row r="411" spans="1:1" ht="15.75" customHeight="1">
      <c r="A411" s="64"/>
    </row>
    <row r="412" spans="1:1" ht="15.75" customHeight="1">
      <c r="A412" s="64"/>
    </row>
    <row r="413" spans="1:1" ht="15.75" customHeight="1">
      <c r="A413" s="64"/>
    </row>
    <row r="414" spans="1:1" ht="15.75" customHeight="1">
      <c r="A414" s="64"/>
    </row>
    <row r="415" spans="1:1" ht="15.75" customHeight="1">
      <c r="A415" s="64"/>
    </row>
    <row r="416" spans="1:1" ht="15.75" customHeight="1">
      <c r="A416" s="64"/>
    </row>
    <row r="417" spans="1:1" ht="15.75" customHeight="1">
      <c r="A417" s="64"/>
    </row>
    <row r="418" spans="1:1" ht="15.75" customHeight="1">
      <c r="A418" s="64"/>
    </row>
    <row r="419" spans="1:1" ht="15.75" customHeight="1">
      <c r="A419" s="64"/>
    </row>
    <row r="420" spans="1:1" ht="15.75" customHeight="1">
      <c r="A420" s="64"/>
    </row>
    <row r="421" spans="1:1" ht="15.75" customHeight="1">
      <c r="A421" s="64"/>
    </row>
    <row r="422" spans="1:1" ht="15.75" customHeight="1">
      <c r="A422" s="64"/>
    </row>
    <row r="423" spans="1:1" ht="15.75" customHeight="1">
      <c r="A423" s="64"/>
    </row>
    <row r="424" spans="1:1" ht="15.75" customHeight="1">
      <c r="A424" s="64"/>
    </row>
    <row r="425" spans="1:1" ht="15.75" customHeight="1">
      <c r="A425" s="64"/>
    </row>
    <row r="426" spans="1:1" ht="15.75" customHeight="1">
      <c r="A426" s="64"/>
    </row>
    <row r="427" spans="1:1" ht="15.75" customHeight="1">
      <c r="A427" s="64"/>
    </row>
    <row r="428" spans="1:1" ht="15.75" customHeight="1">
      <c r="A428" s="64"/>
    </row>
    <row r="429" spans="1:1" ht="15.75" customHeight="1">
      <c r="A429" s="64"/>
    </row>
    <row r="430" spans="1:1" ht="15.75" customHeight="1">
      <c r="A430" s="64"/>
    </row>
    <row r="431" spans="1:1" ht="15.75" customHeight="1">
      <c r="A431" s="64"/>
    </row>
    <row r="432" spans="1:1" ht="15.75" customHeight="1">
      <c r="A432" s="64"/>
    </row>
    <row r="433" spans="1:1" ht="15.75" customHeight="1">
      <c r="A433" s="64"/>
    </row>
    <row r="434" spans="1:1" ht="15.75" customHeight="1">
      <c r="A434" s="64"/>
    </row>
    <row r="435" spans="1:1" ht="15.75" customHeight="1">
      <c r="A435" s="64"/>
    </row>
    <row r="436" spans="1:1" ht="15.75" customHeight="1">
      <c r="A436" s="64"/>
    </row>
    <row r="437" spans="1:1" ht="15.75" customHeight="1">
      <c r="A437" s="64"/>
    </row>
    <row r="438" spans="1:1" ht="15.75" customHeight="1">
      <c r="A438" s="64"/>
    </row>
    <row r="439" spans="1:1" ht="15.75" customHeight="1">
      <c r="A439" s="64"/>
    </row>
    <row r="440" spans="1:1" ht="15.75" customHeight="1">
      <c r="A440" s="64"/>
    </row>
    <row r="441" spans="1:1" ht="15.75" customHeight="1">
      <c r="A441" s="64"/>
    </row>
    <row r="442" spans="1:1" ht="15.75" customHeight="1">
      <c r="A442" s="64"/>
    </row>
    <row r="443" spans="1:1" ht="15.75" customHeight="1">
      <c r="A443" s="64"/>
    </row>
    <row r="444" spans="1:1" ht="15.75" customHeight="1">
      <c r="A444" s="64"/>
    </row>
    <row r="445" spans="1:1" ht="15.75" customHeight="1">
      <c r="A445" s="64"/>
    </row>
    <row r="446" spans="1:1" ht="15.75" customHeight="1">
      <c r="A446" s="64"/>
    </row>
    <row r="447" spans="1:1" ht="15.75" customHeight="1">
      <c r="A447" s="64"/>
    </row>
    <row r="448" spans="1:1" ht="15.75" customHeight="1">
      <c r="A448" s="64"/>
    </row>
    <row r="449" spans="1:1" ht="15.75" customHeight="1">
      <c r="A449" s="64"/>
    </row>
    <row r="450" spans="1:1" ht="15.75" customHeight="1">
      <c r="A450" s="64"/>
    </row>
    <row r="451" spans="1:1" ht="15.75" customHeight="1">
      <c r="A451" s="64"/>
    </row>
    <row r="452" spans="1:1" ht="15.75" customHeight="1">
      <c r="A452" s="64"/>
    </row>
    <row r="453" spans="1:1" ht="15.75" customHeight="1">
      <c r="A453" s="64"/>
    </row>
    <row r="454" spans="1:1" ht="15.75" customHeight="1">
      <c r="A454" s="64"/>
    </row>
    <row r="455" spans="1:1" ht="15.75" customHeight="1">
      <c r="A455" s="64"/>
    </row>
    <row r="456" spans="1:1" ht="15.75" customHeight="1">
      <c r="A456" s="64"/>
    </row>
    <row r="457" spans="1:1" ht="15.75" customHeight="1">
      <c r="A457" s="64"/>
    </row>
    <row r="458" spans="1:1" ht="15.75" customHeight="1">
      <c r="A458" s="64"/>
    </row>
    <row r="459" spans="1:1" ht="15.75" customHeight="1">
      <c r="A459" s="64"/>
    </row>
    <row r="460" spans="1:1" ht="15.75" customHeight="1">
      <c r="A460" s="64"/>
    </row>
    <row r="461" spans="1:1" ht="15.75" customHeight="1">
      <c r="A461" s="64"/>
    </row>
    <row r="462" spans="1:1" ht="15.75" customHeight="1">
      <c r="A462" s="64"/>
    </row>
    <row r="463" spans="1:1" ht="15.75" customHeight="1">
      <c r="A463" s="64"/>
    </row>
    <row r="464" spans="1:1" ht="15.75" customHeight="1">
      <c r="A464" s="64"/>
    </row>
    <row r="465" spans="1:1" ht="15.75" customHeight="1">
      <c r="A465" s="64"/>
    </row>
    <row r="466" spans="1:1" ht="15.75" customHeight="1">
      <c r="A466" s="64"/>
    </row>
    <row r="467" spans="1:1" ht="15.75" customHeight="1">
      <c r="A467" s="64"/>
    </row>
    <row r="468" spans="1:1" ht="15.75" customHeight="1">
      <c r="A468" s="64"/>
    </row>
    <row r="469" spans="1:1" ht="15.75" customHeight="1">
      <c r="A469" s="64"/>
    </row>
    <row r="470" spans="1:1" ht="15.75" customHeight="1">
      <c r="A470" s="64"/>
    </row>
    <row r="471" spans="1:1" ht="15.75" customHeight="1">
      <c r="A471" s="64"/>
    </row>
    <row r="472" spans="1:1" ht="15.75" customHeight="1">
      <c r="A472" s="64"/>
    </row>
    <row r="473" spans="1:1" ht="15.75" customHeight="1">
      <c r="A473" s="64"/>
    </row>
    <row r="474" spans="1:1" ht="15.75" customHeight="1">
      <c r="A474" s="64"/>
    </row>
    <row r="475" spans="1:1" ht="15.75" customHeight="1">
      <c r="A475" s="64"/>
    </row>
    <row r="476" spans="1:1" ht="15.75" customHeight="1">
      <c r="A476" s="64"/>
    </row>
    <row r="477" spans="1:1" ht="15.75" customHeight="1">
      <c r="A477" s="64"/>
    </row>
    <row r="478" spans="1:1" ht="15.75" customHeight="1">
      <c r="A478" s="64"/>
    </row>
    <row r="479" spans="1:1" ht="15.75" customHeight="1">
      <c r="A479" s="64"/>
    </row>
    <row r="480" spans="1:1" ht="15.75" customHeight="1">
      <c r="A480" s="64"/>
    </row>
    <row r="481" spans="1:1" ht="15.75" customHeight="1">
      <c r="A481" s="64"/>
    </row>
    <row r="482" spans="1:1" ht="15.75" customHeight="1">
      <c r="A482" s="64"/>
    </row>
    <row r="483" spans="1:1" ht="15.75" customHeight="1">
      <c r="A483" s="64"/>
    </row>
    <row r="484" spans="1:1" ht="15.75" customHeight="1">
      <c r="A484" s="64"/>
    </row>
    <row r="485" spans="1:1" ht="15.75" customHeight="1">
      <c r="A485" s="64"/>
    </row>
    <row r="486" spans="1:1" ht="15.75" customHeight="1">
      <c r="A486" s="64"/>
    </row>
    <row r="487" spans="1:1" ht="15.75" customHeight="1">
      <c r="A487" s="64"/>
    </row>
    <row r="488" spans="1:1" ht="15.75" customHeight="1">
      <c r="A488" s="64"/>
    </row>
    <row r="489" spans="1:1" ht="15.75" customHeight="1">
      <c r="A489" s="64"/>
    </row>
    <row r="490" spans="1:1" ht="15.75" customHeight="1">
      <c r="A490" s="64"/>
    </row>
    <row r="491" spans="1:1" ht="15.75" customHeight="1">
      <c r="A491" s="64"/>
    </row>
    <row r="492" spans="1:1" ht="15.75" customHeight="1">
      <c r="A492" s="64"/>
    </row>
    <row r="493" spans="1:1" ht="15.75" customHeight="1">
      <c r="A493" s="64"/>
    </row>
    <row r="494" spans="1:1" ht="15.75" customHeight="1">
      <c r="A494" s="64"/>
    </row>
    <row r="495" spans="1:1" ht="15.75" customHeight="1">
      <c r="A495" s="64"/>
    </row>
    <row r="496" spans="1:1" ht="15.75" customHeight="1">
      <c r="A496" s="64"/>
    </row>
    <row r="497" spans="1:1" ht="15.75" customHeight="1">
      <c r="A497" s="64"/>
    </row>
    <row r="498" spans="1:1" ht="15.75" customHeight="1">
      <c r="A498" s="64"/>
    </row>
    <row r="499" spans="1:1" ht="15.75" customHeight="1">
      <c r="A499" s="64"/>
    </row>
    <row r="500" spans="1:1" ht="15.75" customHeight="1">
      <c r="A500" s="64"/>
    </row>
    <row r="501" spans="1:1" ht="15.75" customHeight="1">
      <c r="A501" s="64"/>
    </row>
    <row r="502" spans="1:1" ht="15.75" customHeight="1">
      <c r="A502" s="64"/>
    </row>
    <row r="503" spans="1:1" ht="15.75" customHeight="1">
      <c r="A503" s="64"/>
    </row>
    <row r="504" spans="1:1" ht="15.75" customHeight="1">
      <c r="A504" s="64"/>
    </row>
    <row r="505" spans="1:1" ht="15.75" customHeight="1">
      <c r="A505" s="64"/>
    </row>
    <row r="506" spans="1:1" ht="15.75" customHeight="1">
      <c r="A506" s="64"/>
    </row>
    <row r="507" spans="1:1" ht="15.75" customHeight="1">
      <c r="A507" s="64"/>
    </row>
    <row r="508" spans="1:1" ht="15.75" customHeight="1">
      <c r="A508" s="64"/>
    </row>
    <row r="509" spans="1:1" ht="15.75" customHeight="1">
      <c r="A509" s="64"/>
    </row>
    <row r="510" spans="1:1" ht="15.75" customHeight="1">
      <c r="A510" s="64"/>
    </row>
    <row r="511" spans="1:1" ht="15.75" customHeight="1">
      <c r="A511" s="64"/>
    </row>
    <row r="512" spans="1:1" ht="15.75" customHeight="1">
      <c r="A512" s="64"/>
    </row>
    <row r="513" spans="1:1" ht="15.75" customHeight="1">
      <c r="A513" s="64"/>
    </row>
    <row r="514" spans="1:1" ht="15.75" customHeight="1">
      <c r="A514" s="64"/>
    </row>
    <row r="515" spans="1:1" ht="15.75" customHeight="1">
      <c r="A515" s="64"/>
    </row>
    <row r="516" spans="1:1" ht="15.75" customHeight="1">
      <c r="A516" s="64"/>
    </row>
    <row r="517" spans="1:1" ht="15.75" customHeight="1">
      <c r="A517" s="64"/>
    </row>
    <row r="518" spans="1:1" ht="15.75" customHeight="1">
      <c r="A518" s="64"/>
    </row>
    <row r="519" spans="1:1" ht="15.75" customHeight="1">
      <c r="A519" s="64"/>
    </row>
    <row r="520" spans="1:1" ht="15.75" customHeight="1">
      <c r="A520" s="64"/>
    </row>
    <row r="521" spans="1:1" ht="15.75" customHeight="1">
      <c r="A521" s="64"/>
    </row>
    <row r="522" spans="1:1" ht="15.75" customHeight="1">
      <c r="A522" s="64"/>
    </row>
    <row r="523" spans="1:1" ht="15.75" customHeight="1">
      <c r="A523" s="64"/>
    </row>
    <row r="524" spans="1:1" ht="15.75" customHeight="1">
      <c r="A524" s="64"/>
    </row>
    <row r="525" spans="1:1" ht="15.75" customHeight="1">
      <c r="A525" s="64"/>
    </row>
    <row r="526" spans="1:1" ht="15.75" customHeight="1">
      <c r="A526" s="64"/>
    </row>
    <row r="527" spans="1:1" ht="15.75" customHeight="1">
      <c r="A527" s="64"/>
    </row>
    <row r="528" spans="1:1" ht="15.75" customHeight="1">
      <c r="A528" s="64"/>
    </row>
    <row r="529" spans="1:1" ht="15.75" customHeight="1">
      <c r="A529" s="64"/>
    </row>
    <row r="530" spans="1:1" ht="15.75" customHeight="1">
      <c r="A530" s="64"/>
    </row>
    <row r="531" spans="1:1" ht="15.75" customHeight="1">
      <c r="A531" s="64"/>
    </row>
    <row r="532" spans="1:1" ht="15.75" customHeight="1">
      <c r="A532" s="64"/>
    </row>
    <row r="533" spans="1:1" ht="15.75" customHeight="1">
      <c r="A533" s="64"/>
    </row>
    <row r="534" spans="1:1" ht="15.75" customHeight="1">
      <c r="A534" s="64"/>
    </row>
    <row r="535" spans="1:1" ht="15.75" customHeight="1">
      <c r="A535" s="64"/>
    </row>
    <row r="536" spans="1:1" ht="15.75" customHeight="1">
      <c r="A536" s="64"/>
    </row>
    <row r="537" spans="1:1" ht="15.75" customHeight="1">
      <c r="A537" s="64"/>
    </row>
    <row r="538" spans="1:1" ht="15.75" customHeight="1">
      <c r="A538" s="64"/>
    </row>
    <row r="539" spans="1:1" ht="15.75" customHeight="1">
      <c r="A539" s="64"/>
    </row>
    <row r="540" spans="1:1" ht="15.75" customHeight="1">
      <c r="A540" s="64"/>
    </row>
    <row r="541" spans="1:1" ht="15.75" customHeight="1">
      <c r="A541" s="64"/>
    </row>
    <row r="542" spans="1:1" ht="15.75" customHeight="1">
      <c r="A542" s="64"/>
    </row>
    <row r="543" spans="1:1" ht="15.75" customHeight="1">
      <c r="A543" s="64"/>
    </row>
    <row r="544" spans="1:1" ht="15.75" customHeight="1">
      <c r="A544" s="64"/>
    </row>
    <row r="545" spans="1:1" ht="15.75" customHeight="1">
      <c r="A545" s="64"/>
    </row>
    <row r="546" spans="1:1" ht="15.75" customHeight="1">
      <c r="A546" s="64"/>
    </row>
    <row r="547" spans="1:1" ht="15.75" customHeight="1">
      <c r="A547" s="64"/>
    </row>
    <row r="548" spans="1:1" ht="15.75" customHeight="1">
      <c r="A548" s="64"/>
    </row>
    <row r="549" spans="1:1" ht="15.75" customHeight="1">
      <c r="A549" s="64"/>
    </row>
    <row r="550" spans="1:1" ht="15.75" customHeight="1">
      <c r="A550" s="64"/>
    </row>
    <row r="551" spans="1:1" ht="15.75" customHeight="1">
      <c r="A551" s="64"/>
    </row>
    <row r="552" spans="1:1" ht="15.75" customHeight="1">
      <c r="A552" s="64"/>
    </row>
    <row r="553" spans="1:1" ht="15.75" customHeight="1">
      <c r="A553" s="64"/>
    </row>
    <row r="554" spans="1:1" ht="15.75" customHeight="1">
      <c r="A554" s="64"/>
    </row>
    <row r="555" spans="1:1" ht="15.75" customHeight="1">
      <c r="A555" s="64"/>
    </row>
    <row r="556" spans="1:1" ht="15.75" customHeight="1">
      <c r="A556" s="64"/>
    </row>
    <row r="557" spans="1:1" ht="15.75" customHeight="1">
      <c r="A557" s="64"/>
    </row>
    <row r="558" spans="1:1" ht="15.75" customHeight="1">
      <c r="A558" s="64"/>
    </row>
    <row r="559" spans="1:1" ht="15.75" customHeight="1">
      <c r="A559" s="64"/>
    </row>
    <row r="560" spans="1:1" ht="15.75" customHeight="1">
      <c r="A560" s="64"/>
    </row>
    <row r="561" spans="1:1" ht="15.75" customHeight="1">
      <c r="A561" s="64"/>
    </row>
    <row r="562" spans="1:1" ht="15.75" customHeight="1">
      <c r="A562" s="64"/>
    </row>
    <row r="563" spans="1:1" ht="15.75" customHeight="1">
      <c r="A563" s="64"/>
    </row>
    <row r="564" spans="1:1" ht="15.75" customHeight="1">
      <c r="A564" s="64"/>
    </row>
    <row r="565" spans="1:1" ht="15.75" customHeight="1">
      <c r="A565" s="64"/>
    </row>
    <row r="566" spans="1:1" ht="15.75" customHeight="1">
      <c r="A566" s="64"/>
    </row>
    <row r="567" spans="1:1" ht="15.75" customHeight="1">
      <c r="A567" s="64"/>
    </row>
    <row r="568" spans="1:1" ht="15.75" customHeight="1">
      <c r="A568" s="64"/>
    </row>
    <row r="569" spans="1:1" ht="15.75" customHeight="1">
      <c r="A569" s="64"/>
    </row>
    <row r="570" spans="1:1" ht="15.75" customHeight="1">
      <c r="A570" s="64"/>
    </row>
    <row r="571" spans="1:1" ht="15.75" customHeight="1">
      <c r="A571" s="64"/>
    </row>
    <row r="572" spans="1:1" ht="15.75" customHeight="1">
      <c r="A572" s="64"/>
    </row>
    <row r="573" spans="1:1" ht="15.75" customHeight="1">
      <c r="A573" s="64"/>
    </row>
    <row r="574" spans="1:1" ht="15.75" customHeight="1">
      <c r="A574" s="64"/>
    </row>
    <row r="575" spans="1:1" ht="15.75" customHeight="1">
      <c r="A575" s="64"/>
    </row>
    <row r="576" spans="1:1" ht="15.75" customHeight="1">
      <c r="A576" s="64"/>
    </row>
    <row r="577" spans="1:1" ht="15.75" customHeight="1">
      <c r="A577" s="64"/>
    </row>
    <row r="578" spans="1:1" ht="15.75" customHeight="1">
      <c r="A578" s="64"/>
    </row>
    <row r="579" spans="1:1" ht="15.75" customHeight="1">
      <c r="A579" s="64"/>
    </row>
    <row r="580" spans="1:1" ht="15.75" customHeight="1">
      <c r="A580" s="64"/>
    </row>
    <row r="581" spans="1:1" ht="15.75" customHeight="1">
      <c r="A581" s="64"/>
    </row>
    <row r="582" spans="1:1" ht="15.75" customHeight="1">
      <c r="A582" s="64"/>
    </row>
    <row r="583" spans="1:1" ht="15.75" customHeight="1">
      <c r="A583" s="64"/>
    </row>
    <row r="584" spans="1:1" ht="15.75" customHeight="1">
      <c r="A584" s="64"/>
    </row>
    <row r="585" spans="1:1" ht="15.75" customHeight="1">
      <c r="A585" s="64"/>
    </row>
    <row r="586" spans="1:1" ht="15.75" customHeight="1">
      <c r="A586" s="64"/>
    </row>
    <row r="587" spans="1:1" ht="15.75" customHeight="1">
      <c r="A587" s="64"/>
    </row>
    <row r="588" spans="1:1" ht="15.75" customHeight="1">
      <c r="A588" s="64"/>
    </row>
    <row r="589" spans="1:1" ht="15.75" customHeight="1">
      <c r="A589" s="64"/>
    </row>
    <row r="590" spans="1:1" ht="15.75" customHeight="1">
      <c r="A590" s="64"/>
    </row>
    <row r="591" spans="1:1" ht="15.75" customHeight="1">
      <c r="A591" s="64"/>
    </row>
    <row r="592" spans="1:1" ht="15.75" customHeight="1">
      <c r="A592" s="64"/>
    </row>
    <row r="593" spans="1:1" ht="15.75" customHeight="1">
      <c r="A593" s="64"/>
    </row>
    <row r="594" spans="1:1" ht="15.75" customHeight="1">
      <c r="A594" s="64"/>
    </row>
    <row r="595" spans="1:1" ht="15.75" customHeight="1">
      <c r="A595" s="64"/>
    </row>
    <row r="596" spans="1:1" ht="15.75" customHeight="1">
      <c r="A596" s="64"/>
    </row>
    <row r="597" spans="1:1" ht="15.75" customHeight="1">
      <c r="A597" s="64"/>
    </row>
    <row r="598" spans="1:1" ht="15.75" customHeight="1">
      <c r="A598" s="64"/>
    </row>
    <row r="599" spans="1:1" ht="15.75" customHeight="1">
      <c r="A599" s="64"/>
    </row>
    <row r="600" spans="1:1" ht="15.75" customHeight="1">
      <c r="A600" s="64"/>
    </row>
    <row r="601" spans="1:1" ht="15.75" customHeight="1">
      <c r="A601" s="64"/>
    </row>
    <row r="602" spans="1:1" ht="15.75" customHeight="1">
      <c r="A602" s="64"/>
    </row>
    <row r="603" spans="1:1" ht="15.75" customHeight="1">
      <c r="A603" s="64"/>
    </row>
    <row r="604" spans="1:1" ht="15.75" customHeight="1">
      <c r="A604" s="64"/>
    </row>
    <row r="605" spans="1:1" ht="15.75" customHeight="1">
      <c r="A605" s="64"/>
    </row>
    <row r="606" spans="1:1" ht="15.75" customHeight="1">
      <c r="A606" s="64"/>
    </row>
    <row r="607" spans="1:1" ht="15.75" customHeight="1">
      <c r="A607" s="64"/>
    </row>
    <row r="608" spans="1:1" ht="15.75" customHeight="1">
      <c r="A608" s="64"/>
    </row>
    <row r="609" spans="1:1" ht="15.75" customHeight="1">
      <c r="A609" s="64"/>
    </row>
    <row r="610" spans="1:1" ht="15.75" customHeight="1">
      <c r="A610" s="64"/>
    </row>
    <row r="611" spans="1:1" ht="15.75" customHeight="1">
      <c r="A611" s="64"/>
    </row>
    <row r="612" spans="1:1" ht="15.75" customHeight="1">
      <c r="A612" s="64"/>
    </row>
    <row r="613" spans="1:1" ht="15.75" customHeight="1">
      <c r="A613" s="64"/>
    </row>
    <row r="614" spans="1:1" ht="15.75" customHeight="1">
      <c r="A614" s="64"/>
    </row>
    <row r="615" spans="1:1" ht="15.75" customHeight="1">
      <c r="A615" s="64"/>
    </row>
    <row r="616" spans="1:1" ht="15.75" customHeight="1">
      <c r="A616" s="64"/>
    </row>
    <row r="617" spans="1:1" ht="15.75" customHeight="1">
      <c r="A617" s="64"/>
    </row>
    <row r="618" spans="1:1" ht="15.75" customHeight="1">
      <c r="A618" s="64"/>
    </row>
    <row r="619" spans="1:1" ht="15.75" customHeight="1">
      <c r="A619" s="64"/>
    </row>
    <row r="620" spans="1:1" ht="15.75" customHeight="1">
      <c r="A620" s="64"/>
    </row>
    <row r="621" spans="1:1" ht="15.75" customHeight="1">
      <c r="A621" s="64"/>
    </row>
    <row r="622" spans="1:1" ht="15.75" customHeight="1">
      <c r="A622" s="64"/>
    </row>
    <row r="623" spans="1:1" ht="15.75" customHeight="1">
      <c r="A623" s="64"/>
    </row>
    <row r="624" spans="1:1" ht="15.75" customHeight="1">
      <c r="A624" s="64"/>
    </row>
    <row r="625" spans="1:1" ht="15.75" customHeight="1">
      <c r="A625" s="64"/>
    </row>
    <row r="626" spans="1:1" ht="15.75" customHeight="1">
      <c r="A626" s="64"/>
    </row>
    <row r="627" spans="1:1" ht="15.75" customHeight="1">
      <c r="A627" s="64"/>
    </row>
    <row r="628" spans="1:1" ht="15.75" customHeight="1">
      <c r="A628" s="64"/>
    </row>
    <row r="629" spans="1:1" ht="15.75" customHeight="1">
      <c r="A629" s="64"/>
    </row>
    <row r="630" spans="1:1" ht="15.75" customHeight="1">
      <c r="A630" s="64"/>
    </row>
    <row r="631" spans="1:1" ht="15.75" customHeight="1">
      <c r="A631" s="64"/>
    </row>
    <row r="632" spans="1:1" ht="15.75" customHeight="1">
      <c r="A632" s="64"/>
    </row>
    <row r="633" spans="1:1" ht="15.75" customHeight="1">
      <c r="A633" s="64"/>
    </row>
    <row r="634" spans="1:1" ht="15.75" customHeight="1">
      <c r="A634" s="64"/>
    </row>
    <row r="635" spans="1:1" ht="15.75" customHeight="1">
      <c r="A635" s="64"/>
    </row>
    <row r="636" spans="1:1" ht="15.75" customHeight="1">
      <c r="A636" s="64"/>
    </row>
    <row r="637" spans="1:1" ht="15.75" customHeight="1">
      <c r="A637" s="64"/>
    </row>
    <row r="638" spans="1:1" ht="15.75" customHeight="1">
      <c r="A638" s="64"/>
    </row>
    <row r="639" spans="1:1" ht="15.75" customHeight="1">
      <c r="A639" s="64"/>
    </row>
    <row r="640" spans="1:1" ht="15.75" customHeight="1">
      <c r="A640" s="64"/>
    </row>
    <row r="641" spans="1:1" ht="15.75" customHeight="1">
      <c r="A641" s="64"/>
    </row>
    <row r="642" spans="1:1" ht="15.75" customHeight="1">
      <c r="A642" s="64"/>
    </row>
    <row r="643" spans="1:1" ht="15.75" customHeight="1">
      <c r="A643" s="64"/>
    </row>
    <row r="644" spans="1:1" ht="15.75" customHeight="1">
      <c r="A644" s="64"/>
    </row>
    <row r="645" spans="1:1" ht="15.75" customHeight="1">
      <c r="A645" s="64"/>
    </row>
    <row r="646" spans="1:1" ht="15.75" customHeight="1">
      <c r="A646" s="64"/>
    </row>
    <row r="647" spans="1:1" ht="15.75" customHeight="1">
      <c r="A647" s="64"/>
    </row>
    <row r="648" spans="1:1" ht="15.75" customHeight="1">
      <c r="A648" s="64"/>
    </row>
    <row r="649" spans="1:1" ht="15.75" customHeight="1">
      <c r="A649" s="64"/>
    </row>
    <row r="650" spans="1:1" ht="15.75" customHeight="1">
      <c r="A650" s="64"/>
    </row>
    <row r="651" spans="1:1" ht="15.75" customHeight="1">
      <c r="A651" s="64"/>
    </row>
    <row r="652" spans="1:1" ht="15.75" customHeight="1">
      <c r="A652" s="64"/>
    </row>
    <row r="653" spans="1:1" ht="15.75" customHeight="1">
      <c r="A653" s="64"/>
    </row>
    <row r="654" spans="1:1" ht="15.75" customHeight="1">
      <c r="A654" s="64"/>
    </row>
    <row r="655" spans="1:1" ht="15.75" customHeight="1">
      <c r="A655" s="64"/>
    </row>
    <row r="656" spans="1:1" ht="15.75" customHeight="1">
      <c r="A656" s="64"/>
    </row>
    <row r="657" spans="1:1" ht="15.75" customHeight="1">
      <c r="A657" s="64"/>
    </row>
    <row r="658" spans="1:1" ht="15.75" customHeight="1">
      <c r="A658" s="64"/>
    </row>
    <row r="659" spans="1:1" ht="15.75" customHeight="1">
      <c r="A659" s="64"/>
    </row>
    <row r="660" spans="1:1" ht="15.75" customHeight="1">
      <c r="A660" s="64"/>
    </row>
    <row r="661" spans="1:1" ht="15.75" customHeight="1">
      <c r="A661" s="64"/>
    </row>
    <row r="662" spans="1:1" ht="15.75" customHeight="1">
      <c r="A662" s="64"/>
    </row>
    <row r="663" spans="1:1" ht="15.75" customHeight="1">
      <c r="A663" s="64"/>
    </row>
    <row r="664" spans="1:1" ht="15.75" customHeight="1">
      <c r="A664" s="64"/>
    </row>
    <row r="665" spans="1:1" ht="15.75" customHeight="1">
      <c r="A665" s="64"/>
    </row>
    <row r="666" spans="1:1" ht="15.75" customHeight="1">
      <c r="A666" s="64"/>
    </row>
    <row r="667" spans="1:1" ht="15.75" customHeight="1">
      <c r="A667" s="64"/>
    </row>
    <row r="668" spans="1:1" ht="15.75" customHeight="1">
      <c r="A668" s="64"/>
    </row>
    <row r="669" spans="1:1" ht="15.75" customHeight="1">
      <c r="A669" s="64"/>
    </row>
    <row r="670" spans="1:1" ht="15.75" customHeight="1">
      <c r="A670" s="64"/>
    </row>
    <row r="671" spans="1:1" ht="15.75" customHeight="1">
      <c r="A671" s="64"/>
    </row>
    <row r="672" spans="1:1" ht="15.75" customHeight="1">
      <c r="A672" s="64"/>
    </row>
    <row r="673" spans="1:1" ht="15.75" customHeight="1">
      <c r="A673" s="64"/>
    </row>
    <row r="674" spans="1:1" ht="15.75" customHeight="1">
      <c r="A674" s="64"/>
    </row>
    <row r="675" spans="1:1" ht="15.75" customHeight="1">
      <c r="A675" s="64"/>
    </row>
    <row r="676" spans="1:1" ht="15.75" customHeight="1">
      <c r="A676" s="64"/>
    </row>
    <row r="677" spans="1:1" ht="15.75" customHeight="1">
      <c r="A677" s="64"/>
    </row>
    <row r="678" spans="1:1" ht="15.75" customHeight="1">
      <c r="A678" s="64"/>
    </row>
    <row r="679" spans="1:1" ht="15.75" customHeight="1">
      <c r="A679" s="64"/>
    </row>
    <row r="680" spans="1:1" ht="15.75" customHeight="1">
      <c r="A680" s="64"/>
    </row>
    <row r="681" spans="1:1" ht="15.75" customHeight="1">
      <c r="A681" s="64"/>
    </row>
    <row r="682" spans="1:1" ht="15.75" customHeight="1">
      <c r="A682" s="64"/>
    </row>
    <row r="683" spans="1:1" ht="15.75" customHeight="1">
      <c r="A683" s="64"/>
    </row>
    <row r="684" spans="1:1" ht="15.75" customHeight="1">
      <c r="A684" s="64"/>
    </row>
    <row r="685" spans="1:1" ht="15.75" customHeight="1">
      <c r="A685" s="64"/>
    </row>
    <row r="686" spans="1:1" ht="15.75" customHeight="1">
      <c r="A686" s="64"/>
    </row>
    <row r="687" spans="1:1" ht="15.75" customHeight="1">
      <c r="A687" s="64"/>
    </row>
    <row r="688" spans="1:1" ht="15.75" customHeight="1">
      <c r="A688" s="64"/>
    </row>
    <row r="689" spans="1:1" ht="15.75" customHeight="1">
      <c r="A689" s="64"/>
    </row>
    <row r="690" spans="1:1" ht="15.75" customHeight="1">
      <c r="A690" s="64"/>
    </row>
    <row r="691" spans="1:1" ht="15.75" customHeight="1">
      <c r="A691" s="64"/>
    </row>
    <row r="692" spans="1:1" ht="15.75" customHeight="1">
      <c r="A692" s="64"/>
    </row>
    <row r="693" spans="1:1" ht="15.75" customHeight="1">
      <c r="A693" s="64"/>
    </row>
    <row r="694" spans="1:1" ht="15.75" customHeight="1">
      <c r="A694" s="64"/>
    </row>
    <row r="695" spans="1:1" ht="15.75" customHeight="1">
      <c r="A695" s="64"/>
    </row>
    <row r="696" spans="1:1" ht="15.75" customHeight="1">
      <c r="A696" s="64"/>
    </row>
    <row r="697" spans="1:1" ht="15.75" customHeight="1">
      <c r="A697" s="64"/>
    </row>
    <row r="698" spans="1:1" ht="15.75" customHeight="1">
      <c r="A698" s="64"/>
    </row>
    <row r="699" spans="1:1" ht="15.75" customHeight="1">
      <c r="A699" s="64"/>
    </row>
    <row r="700" spans="1:1" ht="15.75" customHeight="1">
      <c r="A700" s="64"/>
    </row>
    <row r="701" spans="1:1" ht="15.75" customHeight="1">
      <c r="A701" s="64"/>
    </row>
    <row r="702" spans="1:1" ht="15.75" customHeight="1">
      <c r="A702" s="64"/>
    </row>
    <row r="703" spans="1:1" ht="15.75" customHeight="1">
      <c r="A703" s="64"/>
    </row>
    <row r="704" spans="1:1" ht="15.75" customHeight="1">
      <c r="A704" s="64"/>
    </row>
    <row r="705" spans="1:1" ht="15.75" customHeight="1">
      <c r="A705" s="64"/>
    </row>
    <row r="706" spans="1:1" ht="15.75" customHeight="1">
      <c r="A706" s="64"/>
    </row>
    <row r="707" spans="1:1" ht="15.75" customHeight="1">
      <c r="A707" s="64"/>
    </row>
    <row r="708" spans="1:1" ht="15.75" customHeight="1">
      <c r="A708" s="64"/>
    </row>
    <row r="709" spans="1:1" ht="15.75" customHeight="1">
      <c r="A709" s="64"/>
    </row>
    <row r="710" spans="1:1" ht="15.75" customHeight="1">
      <c r="A710" s="64"/>
    </row>
    <row r="711" spans="1:1" ht="15.75" customHeight="1">
      <c r="A711" s="64"/>
    </row>
    <row r="712" spans="1:1" ht="15.75" customHeight="1">
      <c r="A712" s="64"/>
    </row>
    <row r="713" spans="1:1" ht="15.75" customHeight="1">
      <c r="A713" s="64"/>
    </row>
    <row r="714" spans="1:1" ht="15.75" customHeight="1">
      <c r="A714" s="64"/>
    </row>
    <row r="715" spans="1:1" ht="15.75" customHeight="1">
      <c r="A715" s="64"/>
    </row>
    <row r="716" spans="1:1" ht="15.75" customHeight="1">
      <c r="A716" s="64"/>
    </row>
    <row r="717" spans="1:1" ht="15.75" customHeight="1">
      <c r="A717" s="64"/>
    </row>
    <row r="718" spans="1:1" ht="15.75" customHeight="1">
      <c r="A718" s="64"/>
    </row>
    <row r="719" spans="1:1" ht="15.75" customHeight="1">
      <c r="A719" s="64"/>
    </row>
    <row r="720" spans="1:1" ht="15.75" customHeight="1">
      <c r="A720" s="64"/>
    </row>
    <row r="721" spans="1:1" ht="15.75" customHeight="1">
      <c r="A721" s="64"/>
    </row>
    <row r="722" spans="1:1" ht="15.75" customHeight="1">
      <c r="A722" s="64"/>
    </row>
    <row r="723" spans="1:1" ht="15.75" customHeight="1">
      <c r="A723" s="64"/>
    </row>
    <row r="724" spans="1:1" ht="15.75" customHeight="1">
      <c r="A724" s="64"/>
    </row>
    <row r="725" spans="1:1" ht="15.75" customHeight="1">
      <c r="A725" s="64"/>
    </row>
    <row r="726" spans="1:1" ht="15.75" customHeight="1">
      <c r="A726" s="64"/>
    </row>
    <row r="727" spans="1:1" ht="15.75" customHeight="1">
      <c r="A727" s="64"/>
    </row>
    <row r="728" spans="1:1" ht="15.75" customHeight="1">
      <c r="A728" s="64"/>
    </row>
    <row r="729" spans="1:1" ht="15.75" customHeight="1">
      <c r="A729" s="64"/>
    </row>
    <row r="730" spans="1:1" ht="15.75" customHeight="1">
      <c r="A730" s="64"/>
    </row>
    <row r="731" spans="1:1" ht="15.75" customHeight="1">
      <c r="A731" s="64"/>
    </row>
    <row r="732" spans="1:1" ht="15.75" customHeight="1">
      <c r="A732" s="64"/>
    </row>
    <row r="733" spans="1:1" ht="15.75" customHeight="1">
      <c r="A733" s="64"/>
    </row>
    <row r="734" spans="1:1" ht="15.75" customHeight="1">
      <c r="A734" s="64"/>
    </row>
    <row r="735" spans="1:1" ht="15.75" customHeight="1">
      <c r="A735" s="64"/>
    </row>
    <row r="736" spans="1:1" ht="15.75" customHeight="1">
      <c r="A736" s="64"/>
    </row>
    <row r="737" spans="1:1" ht="15.75" customHeight="1">
      <c r="A737" s="64"/>
    </row>
    <row r="738" spans="1:1" ht="15.75" customHeight="1">
      <c r="A738" s="64"/>
    </row>
    <row r="739" spans="1:1" ht="15.75" customHeight="1">
      <c r="A739" s="64"/>
    </row>
    <row r="740" spans="1:1" ht="15.75" customHeight="1">
      <c r="A740" s="64"/>
    </row>
    <row r="741" spans="1:1" ht="15.75" customHeight="1">
      <c r="A741" s="64"/>
    </row>
    <row r="742" spans="1:1" ht="15.75" customHeight="1">
      <c r="A742" s="64"/>
    </row>
    <row r="743" spans="1:1" ht="15.75" customHeight="1">
      <c r="A743" s="64"/>
    </row>
    <row r="744" spans="1:1" ht="15.75" customHeight="1">
      <c r="A744" s="64"/>
    </row>
    <row r="745" spans="1:1" ht="15.75" customHeight="1">
      <c r="A745" s="64"/>
    </row>
    <row r="746" spans="1:1" ht="15.75" customHeight="1">
      <c r="A746" s="64"/>
    </row>
    <row r="747" spans="1:1" ht="15.75" customHeight="1">
      <c r="A747" s="64"/>
    </row>
    <row r="748" spans="1:1" ht="15.75" customHeight="1">
      <c r="A748" s="64"/>
    </row>
    <row r="749" spans="1:1" ht="15.75" customHeight="1">
      <c r="A749" s="64"/>
    </row>
    <row r="750" spans="1:1" ht="15.75" customHeight="1">
      <c r="A750" s="64"/>
    </row>
    <row r="751" spans="1:1" ht="15.75" customHeight="1">
      <c r="A751" s="64"/>
    </row>
    <row r="752" spans="1:1" ht="15.75" customHeight="1">
      <c r="A752" s="64"/>
    </row>
    <row r="753" spans="1:1" ht="15.75" customHeight="1">
      <c r="A753" s="64"/>
    </row>
    <row r="754" spans="1:1" ht="15.75" customHeight="1">
      <c r="A754" s="64"/>
    </row>
    <row r="755" spans="1:1" ht="15.75" customHeight="1">
      <c r="A755" s="64"/>
    </row>
    <row r="756" spans="1:1" ht="15.75" customHeight="1">
      <c r="A756" s="64"/>
    </row>
    <row r="757" spans="1:1" ht="15.75" customHeight="1">
      <c r="A757" s="64"/>
    </row>
    <row r="758" spans="1:1" ht="15.75" customHeight="1">
      <c r="A758" s="64"/>
    </row>
    <row r="759" spans="1:1" ht="15.75" customHeight="1">
      <c r="A759" s="64"/>
    </row>
    <row r="760" spans="1:1" ht="15.75" customHeight="1">
      <c r="A760" s="64"/>
    </row>
    <row r="761" spans="1:1" ht="15.75" customHeight="1">
      <c r="A761" s="64"/>
    </row>
    <row r="762" spans="1:1" ht="15.75" customHeight="1">
      <c r="A762" s="64"/>
    </row>
    <row r="763" spans="1:1" ht="15.75" customHeight="1">
      <c r="A763" s="64"/>
    </row>
    <row r="764" spans="1:1" ht="15.75" customHeight="1">
      <c r="A764" s="64"/>
    </row>
    <row r="765" spans="1:1" ht="15.75" customHeight="1">
      <c r="A765" s="64"/>
    </row>
    <row r="766" spans="1:1" ht="15.75" customHeight="1">
      <c r="A766" s="64"/>
    </row>
    <row r="767" spans="1:1" ht="15.75" customHeight="1">
      <c r="A767" s="64"/>
    </row>
    <row r="768" spans="1:1" ht="15.75" customHeight="1">
      <c r="A768" s="64"/>
    </row>
    <row r="769" spans="1:1" ht="15.75" customHeight="1">
      <c r="A769" s="64"/>
    </row>
    <row r="770" spans="1:1" ht="15.75" customHeight="1">
      <c r="A770" s="64"/>
    </row>
    <row r="771" spans="1:1" ht="15.75" customHeight="1">
      <c r="A771" s="64"/>
    </row>
    <row r="772" spans="1:1" ht="15.75" customHeight="1">
      <c r="A772" s="64"/>
    </row>
    <row r="773" spans="1:1" ht="15.75" customHeight="1">
      <c r="A773" s="64"/>
    </row>
    <row r="774" spans="1:1" ht="15.75" customHeight="1">
      <c r="A774" s="64"/>
    </row>
    <row r="775" spans="1:1" ht="15.75" customHeight="1">
      <c r="A775" s="64"/>
    </row>
    <row r="776" spans="1:1" ht="15.75" customHeight="1">
      <c r="A776" s="64"/>
    </row>
    <row r="777" spans="1:1" ht="15.75" customHeight="1">
      <c r="A777" s="64"/>
    </row>
    <row r="778" spans="1:1" ht="15.75" customHeight="1">
      <c r="A778" s="64"/>
    </row>
    <row r="779" spans="1:1" ht="15.75" customHeight="1">
      <c r="A779" s="64"/>
    </row>
    <row r="780" spans="1:1" ht="15.75" customHeight="1">
      <c r="A780" s="64"/>
    </row>
    <row r="781" spans="1:1" ht="15.75" customHeight="1">
      <c r="A781" s="64"/>
    </row>
    <row r="782" spans="1:1" ht="15.75" customHeight="1">
      <c r="A782" s="64"/>
    </row>
    <row r="783" spans="1:1" ht="15.75" customHeight="1">
      <c r="A783" s="64"/>
    </row>
    <row r="784" spans="1:1" ht="15.75" customHeight="1">
      <c r="A784" s="64"/>
    </row>
    <row r="785" spans="1:1" ht="15.75" customHeight="1">
      <c r="A785" s="64"/>
    </row>
    <row r="786" spans="1:1" ht="15.75" customHeight="1">
      <c r="A786" s="64"/>
    </row>
    <row r="787" spans="1:1" ht="15.75" customHeight="1">
      <c r="A787" s="64"/>
    </row>
    <row r="788" spans="1:1" ht="15.75" customHeight="1">
      <c r="A788" s="64"/>
    </row>
    <row r="789" spans="1:1" ht="15.75" customHeight="1">
      <c r="A789" s="64"/>
    </row>
    <row r="790" spans="1:1" ht="15.75" customHeight="1">
      <c r="A790" s="64"/>
    </row>
    <row r="791" spans="1:1" ht="15.75" customHeight="1">
      <c r="A791" s="64"/>
    </row>
    <row r="792" spans="1:1" ht="15.75" customHeight="1">
      <c r="A792" s="64"/>
    </row>
    <row r="793" spans="1:1" ht="15.75" customHeight="1">
      <c r="A793" s="64"/>
    </row>
    <row r="794" spans="1:1" ht="15.75" customHeight="1">
      <c r="A794" s="64"/>
    </row>
    <row r="795" spans="1:1" ht="15.75" customHeight="1">
      <c r="A795" s="64"/>
    </row>
    <row r="796" spans="1:1" ht="15.75" customHeight="1">
      <c r="A796" s="64"/>
    </row>
    <row r="797" spans="1:1" ht="15.75" customHeight="1">
      <c r="A797" s="64"/>
    </row>
    <row r="798" spans="1:1" ht="15.75" customHeight="1">
      <c r="A798" s="64"/>
    </row>
    <row r="799" spans="1:1" ht="15.75" customHeight="1">
      <c r="A799" s="64"/>
    </row>
    <row r="800" spans="1:1" ht="15.75" customHeight="1">
      <c r="A800" s="64"/>
    </row>
    <row r="801" spans="1:1" ht="15.75" customHeight="1">
      <c r="A801" s="64"/>
    </row>
    <row r="802" spans="1:1" ht="15.75" customHeight="1">
      <c r="A802" s="64"/>
    </row>
    <row r="803" spans="1:1" ht="15.75" customHeight="1">
      <c r="A803" s="64"/>
    </row>
    <row r="804" spans="1:1" ht="15.75" customHeight="1">
      <c r="A804" s="64"/>
    </row>
    <row r="805" spans="1:1" ht="15.75" customHeight="1">
      <c r="A805" s="64"/>
    </row>
    <row r="806" spans="1:1" ht="15.75" customHeight="1">
      <c r="A806" s="64"/>
    </row>
    <row r="807" spans="1:1" ht="15.75" customHeight="1">
      <c r="A807" s="64"/>
    </row>
    <row r="808" spans="1:1" ht="15.75" customHeight="1">
      <c r="A808" s="64"/>
    </row>
    <row r="809" spans="1:1" ht="15.75" customHeight="1">
      <c r="A809" s="64"/>
    </row>
    <row r="810" spans="1:1" ht="15.75" customHeight="1">
      <c r="A810" s="64"/>
    </row>
    <row r="811" spans="1:1" ht="15.75" customHeight="1">
      <c r="A811" s="64"/>
    </row>
    <row r="812" spans="1:1" ht="15.75" customHeight="1">
      <c r="A812" s="64"/>
    </row>
    <row r="813" spans="1:1" ht="15.75" customHeight="1">
      <c r="A813" s="64"/>
    </row>
    <row r="814" spans="1:1" ht="15.75" customHeight="1">
      <c r="A814" s="64"/>
    </row>
    <row r="815" spans="1:1" ht="15.75" customHeight="1">
      <c r="A815" s="64"/>
    </row>
    <row r="816" spans="1:1" ht="15.75" customHeight="1">
      <c r="A816" s="64"/>
    </row>
    <row r="817" spans="1:1" ht="15.75" customHeight="1">
      <c r="A817" s="64"/>
    </row>
    <row r="818" spans="1:1" ht="15.75" customHeight="1">
      <c r="A818" s="64"/>
    </row>
    <row r="819" spans="1:1" ht="15.75" customHeight="1">
      <c r="A819" s="64"/>
    </row>
    <row r="820" spans="1:1" ht="15.75" customHeight="1">
      <c r="A820" s="64"/>
    </row>
    <row r="821" spans="1:1" ht="15.75" customHeight="1">
      <c r="A821" s="64"/>
    </row>
    <row r="822" spans="1:1" ht="15.75" customHeight="1">
      <c r="A822" s="64"/>
    </row>
    <row r="823" spans="1:1" ht="15.75" customHeight="1">
      <c r="A823" s="64"/>
    </row>
    <row r="824" spans="1:1" ht="15.75" customHeight="1">
      <c r="A824" s="64"/>
    </row>
    <row r="825" spans="1:1" ht="15.75" customHeight="1">
      <c r="A825" s="64"/>
    </row>
    <row r="826" spans="1:1" ht="15.75" customHeight="1">
      <c r="A826" s="64"/>
    </row>
    <row r="827" spans="1:1" ht="15.75" customHeight="1">
      <c r="A827" s="64"/>
    </row>
    <row r="828" spans="1:1" ht="15.75" customHeight="1">
      <c r="A828" s="64"/>
    </row>
    <row r="829" spans="1:1" ht="15.75" customHeight="1">
      <c r="A829" s="64"/>
    </row>
    <row r="830" spans="1:1" ht="15.75" customHeight="1">
      <c r="A830" s="64"/>
    </row>
    <row r="831" spans="1:1" ht="15.75" customHeight="1">
      <c r="A831" s="64"/>
    </row>
    <row r="832" spans="1:1" ht="15.75" customHeight="1">
      <c r="A832" s="64"/>
    </row>
    <row r="833" spans="1:1" ht="15.75" customHeight="1">
      <c r="A833" s="64"/>
    </row>
    <row r="834" spans="1:1" ht="15.75" customHeight="1">
      <c r="A834" s="64"/>
    </row>
    <row r="835" spans="1:1" ht="15.75" customHeight="1">
      <c r="A835" s="64"/>
    </row>
    <row r="836" spans="1:1" ht="15.75" customHeight="1">
      <c r="A836" s="64"/>
    </row>
    <row r="837" spans="1:1" ht="15.75" customHeight="1">
      <c r="A837" s="64"/>
    </row>
    <row r="838" spans="1:1" ht="15.75" customHeight="1">
      <c r="A838" s="64"/>
    </row>
    <row r="839" spans="1:1" ht="15.75" customHeight="1">
      <c r="A839" s="64"/>
    </row>
    <row r="840" spans="1:1" ht="15.75" customHeight="1">
      <c r="A840" s="64"/>
    </row>
    <row r="841" spans="1:1" ht="15.75" customHeight="1">
      <c r="A841" s="64"/>
    </row>
    <row r="842" spans="1:1" ht="15.75" customHeight="1">
      <c r="A842" s="64"/>
    </row>
    <row r="843" spans="1:1" ht="15.75" customHeight="1">
      <c r="A843" s="64"/>
    </row>
    <row r="844" spans="1:1" ht="15.75" customHeight="1">
      <c r="A844" s="64"/>
    </row>
    <row r="845" spans="1:1" ht="15.75" customHeight="1">
      <c r="A845" s="64"/>
    </row>
    <row r="846" spans="1:1" ht="15.75" customHeight="1">
      <c r="A846" s="64"/>
    </row>
    <row r="847" spans="1:1" ht="15.75" customHeight="1">
      <c r="A847" s="64"/>
    </row>
    <row r="848" spans="1:1" ht="15.75" customHeight="1">
      <c r="A848" s="64"/>
    </row>
    <row r="849" spans="1:1" ht="15.75" customHeight="1">
      <c r="A849" s="64"/>
    </row>
    <row r="850" spans="1:1" ht="15.75" customHeight="1">
      <c r="A850" s="64"/>
    </row>
    <row r="851" spans="1:1" ht="15.75" customHeight="1">
      <c r="A851" s="64"/>
    </row>
    <row r="852" spans="1:1" ht="15.75" customHeight="1">
      <c r="A852" s="64"/>
    </row>
    <row r="853" spans="1:1" ht="15.75" customHeight="1">
      <c r="A853" s="64"/>
    </row>
    <row r="854" spans="1:1" ht="15.75" customHeight="1">
      <c r="A854" s="64"/>
    </row>
    <row r="855" spans="1:1" ht="15.75" customHeight="1">
      <c r="A855" s="64"/>
    </row>
    <row r="856" spans="1:1" ht="15.75" customHeight="1">
      <c r="A856" s="64"/>
    </row>
    <row r="857" spans="1:1" ht="15.75" customHeight="1">
      <c r="A857" s="64"/>
    </row>
    <row r="858" spans="1:1" ht="15.75" customHeight="1">
      <c r="A858" s="64"/>
    </row>
    <row r="859" spans="1:1" ht="15.75" customHeight="1">
      <c r="A859" s="64"/>
    </row>
    <row r="860" spans="1:1" ht="15.75" customHeight="1">
      <c r="A860" s="64"/>
    </row>
    <row r="861" spans="1:1" ht="15.75" customHeight="1">
      <c r="A861" s="64"/>
    </row>
    <row r="862" spans="1:1" ht="15.75" customHeight="1">
      <c r="A862" s="64"/>
    </row>
    <row r="863" spans="1:1" ht="15.75" customHeight="1">
      <c r="A863" s="64"/>
    </row>
    <row r="864" spans="1:1" ht="15.75" customHeight="1">
      <c r="A864" s="64"/>
    </row>
    <row r="865" spans="1:1" ht="15.75" customHeight="1">
      <c r="A865" s="64"/>
    </row>
    <row r="866" spans="1:1" ht="15.75" customHeight="1">
      <c r="A866" s="64"/>
    </row>
    <row r="867" spans="1:1" ht="15.75" customHeight="1">
      <c r="A867" s="64"/>
    </row>
    <row r="868" spans="1:1" ht="15.75" customHeight="1">
      <c r="A868" s="64"/>
    </row>
    <row r="869" spans="1:1" ht="15.75" customHeight="1">
      <c r="A869" s="64"/>
    </row>
    <row r="870" spans="1:1" ht="15.75" customHeight="1">
      <c r="A870" s="64"/>
    </row>
    <row r="871" spans="1:1" ht="15.75" customHeight="1">
      <c r="A871" s="64"/>
    </row>
    <row r="872" spans="1:1" ht="15.75" customHeight="1">
      <c r="A872" s="64"/>
    </row>
    <row r="873" spans="1:1" ht="15.75" customHeight="1">
      <c r="A873" s="64"/>
    </row>
    <row r="874" spans="1:1" ht="15.75" customHeight="1">
      <c r="A874" s="64"/>
    </row>
    <row r="875" spans="1:1" ht="15.75" customHeight="1">
      <c r="A875" s="64"/>
    </row>
    <row r="876" spans="1:1" ht="15.75" customHeight="1">
      <c r="A876" s="64"/>
    </row>
    <row r="877" spans="1:1" ht="15.75" customHeight="1">
      <c r="A877" s="64"/>
    </row>
    <row r="878" spans="1:1" ht="15.75" customHeight="1">
      <c r="A878" s="64"/>
    </row>
    <row r="879" spans="1:1" ht="15.75" customHeight="1">
      <c r="A879" s="64"/>
    </row>
    <row r="880" spans="1:1" ht="15.75" customHeight="1">
      <c r="A880" s="64"/>
    </row>
    <row r="881" spans="1:1" ht="15.75" customHeight="1">
      <c r="A881" s="64"/>
    </row>
    <row r="882" spans="1:1" ht="15.75" customHeight="1">
      <c r="A882" s="64"/>
    </row>
    <row r="883" spans="1:1" ht="15.75" customHeight="1">
      <c r="A883" s="64"/>
    </row>
    <row r="884" spans="1:1" ht="15.75" customHeight="1">
      <c r="A884" s="64"/>
    </row>
    <row r="885" spans="1:1" ht="15.75" customHeight="1">
      <c r="A885" s="64"/>
    </row>
    <row r="886" spans="1:1" ht="15.75" customHeight="1">
      <c r="A886" s="64"/>
    </row>
    <row r="887" spans="1:1" ht="15.75" customHeight="1">
      <c r="A887" s="64"/>
    </row>
    <row r="888" spans="1:1" ht="15.75" customHeight="1">
      <c r="A888" s="64"/>
    </row>
    <row r="889" spans="1:1" ht="15.75" customHeight="1">
      <c r="A889" s="64"/>
    </row>
    <row r="890" spans="1:1" ht="15.75" customHeight="1">
      <c r="A890" s="64"/>
    </row>
    <row r="891" spans="1:1" ht="15.75" customHeight="1">
      <c r="A891" s="64"/>
    </row>
    <row r="892" spans="1:1" ht="15.75" customHeight="1">
      <c r="A892" s="64"/>
    </row>
    <row r="893" spans="1:1" ht="15.75" customHeight="1">
      <c r="A893" s="64"/>
    </row>
    <row r="894" spans="1:1" ht="15.75" customHeight="1">
      <c r="A894" s="64"/>
    </row>
    <row r="895" spans="1:1" ht="15.75" customHeight="1">
      <c r="A895" s="64"/>
    </row>
    <row r="896" spans="1:1" ht="15.75" customHeight="1">
      <c r="A896" s="64"/>
    </row>
    <row r="897" spans="1:1" ht="15.75" customHeight="1">
      <c r="A897" s="64"/>
    </row>
    <row r="898" spans="1:1" ht="15.75" customHeight="1">
      <c r="A898" s="64"/>
    </row>
    <row r="899" spans="1:1" ht="15.75" customHeight="1">
      <c r="A899" s="64"/>
    </row>
    <row r="900" spans="1:1" ht="15.75" customHeight="1">
      <c r="A900" s="64"/>
    </row>
    <row r="901" spans="1:1" ht="15.75" customHeight="1">
      <c r="A901" s="64"/>
    </row>
    <row r="902" spans="1:1" ht="15.75" customHeight="1">
      <c r="A902" s="64"/>
    </row>
    <row r="903" spans="1:1" ht="15.75" customHeight="1">
      <c r="A903" s="64"/>
    </row>
    <row r="904" spans="1:1" ht="15.75" customHeight="1">
      <c r="A904" s="64"/>
    </row>
    <row r="905" spans="1:1" ht="15.75" customHeight="1">
      <c r="A905" s="64"/>
    </row>
    <row r="906" spans="1:1" ht="15.75" customHeight="1">
      <c r="A906" s="64"/>
    </row>
    <row r="907" spans="1:1" ht="15.75" customHeight="1">
      <c r="A907" s="64"/>
    </row>
    <row r="908" spans="1:1" ht="15.75" customHeight="1">
      <c r="A908" s="64"/>
    </row>
    <row r="909" spans="1:1" ht="15.75" customHeight="1">
      <c r="A909" s="64"/>
    </row>
    <row r="910" spans="1:1" ht="15.75" customHeight="1">
      <c r="A910" s="64"/>
    </row>
    <row r="911" spans="1:1" ht="15.75" customHeight="1">
      <c r="A911" s="64"/>
    </row>
    <row r="912" spans="1:1" ht="15.75" customHeight="1">
      <c r="A912" s="64"/>
    </row>
    <row r="913" spans="1:1" ht="15.75" customHeight="1">
      <c r="A913" s="64"/>
    </row>
    <row r="914" spans="1:1" ht="15.75" customHeight="1">
      <c r="A914" s="64"/>
    </row>
    <row r="915" spans="1:1" ht="15.75" customHeight="1">
      <c r="A915" s="64"/>
    </row>
    <row r="916" spans="1:1" ht="15.75" customHeight="1">
      <c r="A916" s="64"/>
    </row>
    <row r="917" spans="1:1" ht="15.75" customHeight="1">
      <c r="A917" s="64"/>
    </row>
    <row r="918" spans="1:1" ht="15.75" customHeight="1">
      <c r="A918" s="64"/>
    </row>
    <row r="919" spans="1:1" ht="15.75" customHeight="1">
      <c r="A919" s="64"/>
    </row>
    <row r="920" spans="1:1" ht="15.75" customHeight="1">
      <c r="A920" s="64"/>
    </row>
    <row r="921" spans="1:1" ht="15.75" customHeight="1">
      <c r="A921" s="64"/>
    </row>
    <row r="922" spans="1:1" ht="15.75" customHeight="1">
      <c r="A922" s="64"/>
    </row>
    <row r="923" spans="1:1" ht="15.75" customHeight="1">
      <c r="A923" s="64"/>
    </row>
    <row r="924" spans="1:1" ht="15.75" customHeight="1">
      <c r="A924" s="64"/>
    </row>
    <row r="925" spans="1:1" ht="15.75" customHeight="1">
      <c r="A925" s="64"/>
    </row>
    <row r="926" spans="1:1" ht="15.75" customHeight="1">
      <c r="A926" s="64"/>
    </row>
    <row r="927" spans="1:1" ht="15.75" customHeight="1">
      <c r="A927" s="64"/>
    </row>
    <row r="928" spans="1:1" ht="15.75" customHeight="1">
      <c r="A928" s="64"/>
    </row>
    <row r="929" spans="1:1" ht="15.75" customHeight="1">
      <c r="A929" s="64"/>
    </row>
    <row r="930" spans="1:1" ht="15.75" customHeight="1">
      <c r="A930" s="64"/>
    </row>
    <row r="931" spans="1:1" ht="15.75" customHeight="1">
      <c r="A931" s="64"/>
    </row>
    <row r="932" spans="1:1" ht="15.75" customHeight="1">
      <c r="A932" s="64"/>
    </row>
    <row r="933" spans="1:1" ht="15.75" customHeight="1">
      <c r="A933" s="64"/>
    </row>
    <row r="934" spans="1:1" ht="15.75" customHeight="1">
      <c r="A934" s="64"/>
    </row>
    <row r="935" spans="1:1" ht="15.75" customHeight="1">
      <c r="A935" s="64"/>
    </row>
    <row r="936" spans="1:1" ht="15.75" customHeight="1">
      <c r="A936" s="64"/>
    </row>
    <row r="937" spans="1:1" ht="15.75" customHeight="1">
      <c r="A937" s="64"/>
    </row>
    <row r="938" spans="1:1" ht="15.75" customHeight="1">
      <c r="A938" s="64"/>
    </row>
    <row r="939" spans="1:1" ht="15.75" customHeight="1">
      <c r="A939" s="64"/>
    </row>
    <row r="940" spans="1:1" ht="15.75" customHeight="1">
      <c r="A940" s="64"/>
    </row>
    <row r="941" spans="1:1" ht="15.75" customHeight="1">
      <c r="A941" s="64"/>
    </row>
    <row r="942" spans="1:1" ht="15.75" customHeight="1">
      <c r="A942" s="64"/>
    </row>
    <row r="943" spans="1:1" ht="15.75" customHeight="1">
      <c r="A943" s="64"/>
    </row>
    <row r="944" spans="1:1" ht="15.75" customHeight="1">
      <c r="A944" s="64"/>
    </row>
    <row r="945" spans="1:1" ht="15.75" customHeight="1">
      <c r="A945" s="64"/>
    </row>
    <row r="946" spans="1:1" ht="15.75" customHeight="1">
      <c r="A946" s="64"/>
    </row>
    <row r="947" spans="1:1" ht="15.75" customHeight="1">
      <c r="A947" s="64"/>
    </row>
    <row r="948" spans="1:1" ht="15.75" customHeight="1">
      <c r="A948" s="64"/>
    </row>
    <row r="949" spans="1:1" ht="15.75" customHeight="1">
      <c r="A949" s="64"/>
    </row>
    <row r="950" spans="1:1" ht="15.75" customHeight="1">
      <c r="A950" s="64"/>
    </row>
    <row r="951" spans="1:1" ht="15.75" customHeight="1">
      <c r="A951" s="64"/>
    </row>
    <row r="952" spans="1:1" ht="15.75" customHeight="1">
      <c r="A952" s="64"/>
    </row>
    <row r="953" spans="1:1" ht="15.75" customHeight="1">
      <c r="A953" s="64"/>
    </row>
    <row r="954" spans="1:1" ht="15.75" customHeight="1">
      <c r="A954" s="64"/>
    </row>
    <row r="955" spans="1:1" ht="15.75" customHeight="1">
      <c r="A955" s="64"/>
    </row>
    <row r="956" spans="1:1" ht="15.75" customHeight="1">
      <c r="A956" s="64"/>
    </row>
    <row r="957" spans="1:1" ht="15.75" customHeight="1">
      <c r="A957" s="64"/>
    </row>
    <row r="958" spans="1:1" ht="15.75" customHeight="1">
      <c r="A958" s="64"/>
    </row>
    <row r="959" spans="1:1" ht="15.75" customHeight="1">
      <c r="A959" s="64"/>
    </row>
    <row r="960" spans="1:1" ht="15.75" customHeight="1">
      <c r="A960" s="64"/>
    </row>
    <row r="961" spans="1:1" ht="15.75" customHeight="1">
      <c r="A961" s="64"/>
    </row>
    <row r="962" spans="1:1" ht="15.75" customHeight="1">
      <c r="A962" s="64"/>
    </row>
    <row r="963" spans="1:1" ht="15.75" customHeight="1">
      <c r="A963" s="64"/>
    </row>
    <row r="964" spans="1:1" ht="15.75" customHeight="1">
      <c r="A964" s="64"/>
    </row>
    <row r="965" spans="1:1" ht="15.75" customHeight="1">
      <c r="A965" s="64"/>
    </row>
    <row r="966" spans="1:1" ht="15.75" customHeight="1">
      <c r="A966" s="64"/>
    </row>
    <row r="967" spans="1:1" ht="15.75" customHeight="1">
      <c r="A967" s="64"/>
    </row>
    <row r="968" spans="1:1" ht="15.75" customHeight="1">
      <c r="A968" s="64"/>
    </row>
    <row r="969" spans="1:1" ht="15.75" customHeight="1">
      <c r="A969" s="64"/>
    </row>
    <row r="970" spans="1:1" ht="15.75" customHeight="1">
      <c r="A970" s="64"/>
    </row>
    <row r="971" spans="1:1" ht="15.75" customHeight="1">
      <c r="A971" s="64"/>
    </row>
    <row r="972" spans="1:1" ht="15.75" customHeight="1">
      <c r="A972" s="64"/>
    </row>
    <row r="973" spans="1:1" ht="15.75" customHeight="1">
      <c r="A973" s="64"/>
    </row>
    <row r="974" spans="1:1" ht="15.75" customHeight="1">
      <c r="A974" s="64"/>
    </row>
    <row r="975" spans="1:1" ht="15.75" customHeight="1">
      <c r="A975" s="64"/>
    </row>
    <row r="976" spans="1:1" ht="15.75" customHeight="1">
      <c r="A976" s="64"/>
    </row>
    <row r="977" spans="1:1" ht="15.75" customHeight="1">
      <c r="A977" s="64"/>
    </row>
    <row r="978" spans="1:1" ht="15.75" customHeight="1">
      <c r="A978" s="64"/>
    </row>
    <row r="979" spans="1:1" ht="15.75" customHeight="1">
      <c r="A979" s="64"/>
    </row>
    <row r="980" spans="1:1" ht="15.75" customHeight="1">
      <c r="A980" s="64"/>
    </row>
    <row r="981" spans="1:1" ht="15.75" customHeight="1">
      <c r="A981" s="64"/>
    </row>
    <row r="982" spans="1:1" ht="15.75" customHeight="1">
      <c r="A982" s="64"/>
    </row>
    <row r="983" spans="1:1" ht="15.75" customHeight="1">
      <c r="A983" s="64"/>
    </row>
    <row r="984" spans="1:1" ht="15.75" customHeight="1">
      <c r="A984" s="64"/>
    </row>
    <row r="985" spans="1:1" ht="15.75" customHeight="1">
      <c r="A985" s="64"/>
    </row>
    <row r="986" spans="1:1" ht="15.75" customHeight="1">
      <c r="A986" s="64"/>
    </row>
    <row r="987" spans="1:1" ht="15.75" customHeight="1">
      <c r="A987" s="64"/>
    </row>
    <row r="988" spans="1:1" ht="15.75" customHeight="1">
      <c r="A988" s="64"/>
    </row>
    <row r="989" spans="1:1" ht="15.75" customHeight="1">
      <c r="A989" s="64"/>
    </row>
    <row r="990" spans="1:1" ht="15.75" customHeight="1">
      <c r="A990" s="64"/>
    </row>
    <row r="991" spans="1:1" ht="15.75" customHeight="1">
      <c r="A991" s="64"/>
    </row>
    <row r="992" spans="1:1" ht="15.75" customHeight="1">
      <c r="A992" s="64"/>
    </row>
    <row r="993" spans="1:1" ht="15.75" customHeight="1">
      <c r="A993" s="64"/>
    </row>
    <row r="994" spans="1:1" ht="15.75" customHeight="1">
      <c r="A994" s="64"/>
    </row>
    <row r="995" spans="1:1" ht="15.75" customHeight="1">
      <c r="A995" s="64"/>
    </row>
    <row r="996" spans="1:1" ht="15.75" customHeight="1">
      <c r="A996" s="64"/>
    </row>
  </sheetData>
  <mergeCells count="1">
    <mergeCell ref="B1:I1"/>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sheetPr>
  <dimension ref="A1:F998"/>
  <sheetViews>
    <sheetView workbookViewId="0">
      <selection activeCell="D19" sqref="D19"/>
    </sheetView>
  </sheetViews>
  <sheetFormatPr defaultColWidth="14.453125" defaultRowHeight="15" customHeight="1"/>
  <cols>
    <col min="1" max="1" width="25.08984375" customWidth="1"/>
    <col min="2" max="2" width="51.7265625" hidden="1" customWidth="1"/>
    <col min="3" max="3" width="14.7265625" customWidth="1"/>
    <col min="4" max="6" width="43.54296875" customWidth="1"/>
    <col min="7" max="25" width="8.7265625" customWidth="1"/>
  </cols>
  <sheetData>
    <row r="1" spans="1:6" ht="41" thickBot="1">
      <c r="A1" s="71" t="s">
        <v>9</v>
      </c>
      <c r="B1" s="71" t="s">
        <v>1980</v>
      </c>
      <c r="C1" s="71" t="s">
        <v>2180</v>
      </c>
      <c r="D1" s="47" t="s">
        <v>1981</v>
      </c>
      <c r="E1" s="48" t="s">
        <v>1982</v>
      </c>
      <c r="F1" s="48" t="s">
        <v>1983</v>
      </c>
    </row>
    <row r="2" spans="1:6" ht="29.5" thickBot="1">
      <c r="A2" s="52" t="s">
        <v>285</v>
      </c>
      <c r="B2" s="52" t="s">
        <v>1984</v>
      </c>
      <c r="C2" s="82">
        <v>1</v>
      </c>
      <c r="D2" s="72" t="s">
        <v>1985</v>
      </c>
      <c r="E2" s="72" t="s">
        <v>1988</v>
      </c>
      <c r="F2" s="62"/>
    </row>
    <row r="3" spans="1:6" ht="29.5" thickBot="1">
      <c r="A3" s="52" t="s">
        <v>299</v>
      </c>
      <c r="B3" s="62"/>
      <c r="C3" s="82">
        <v>2.5</v>
      </c>
      <c r="D3" s="73" t="s">
        <v>1990</v>
      </c>
      <c r="E3" s="74" t="s">
        <v>1994</v>
      </c>
      <c r="F3" s="73" t="s">
        <v>74</v>
      </c>
    </row>
    <row r="4" spans="1:6" thickBot="1">
      <c r="A4" s="52" t="s">
        <v>310</v>
      </c>
      <c r="B4" s="62"/>
      <c r="C4" s="82">
        <v>0</v>
      </c>
      <c r="D4" s="62"/>
      <c r="E4" s="62"/>
      <c r="F4" s="62"/>
    </row>
    <row r="5" spans="1:6" ht="29.5" thickBot="1">
      <c r="A5" s="52" t="s">
        <v>314</v>
      </c>
      <c r="B5" s="62"/>
      <c r="C5" s="82">
        <v>1.5</v>
      </c>
      <c r="D5" s="62"/>
      <c r="E5" s="72" t="s">
        <v>1999</v>
      </c>
      <c r="F5" s="75" t="s">
        <v>2000</v>
      </c>
    </row>
    <row r="6" spans="1:6" thickBot="1">
      <c r="A6" s="52" t="s">
        <v>318</v>
      </c>
      <c r="B6" s="62"/>
      <c r="C6" s="82">
        <v>1</v>
      </c>
      <c r="D6" s="72" t="s">
        <v>2004</v>
      </c>
      <c r="E6" s="72" t="s">
        <v>2005</v>
      </c>
      <c r="F6" s="62"/>
    </row>
    <row r="7" spans="1:6" thickBot="1">
      <c r="A7" s="52" t="s">
        <v>321</v>
      </c>
      <c r="B7" s="62"/>
      <c r="C7" s="82">
        <v>0.5</v>
      </c>
      <c r="D7" s="62"/>
      <c r="E7" s="62"/>
      <c r="F7" s="72" t="s">
        <v>341</v>
      </c>
    </row>
    <row r="8" spans="1:6" thickBot="1">
      <c r="A8" s="52" t="s">
        <v>323</v>
      </c>
      <c r="B8" s="52" t="s">
        <v>2006</v>
      </c>
      <c r="C8" s="82">
        <v>0.5</v>
      </c>
      <c r="D8" s="62"/>
      <c r="E8" s="62"/>
      <c r="F8" s="72" t="s">
        <v>2008</v>
      </c>
    </row>
    <row r="9" spans="1:6" ht="29.5" thickBot="1">
      <c r="A9" s="52" t="s">
        <v>328</v>
      </c>
      <c r="B9" s="52" t="s">
        <v>2009</v>
      </c>
      <c r="C9" s="82">
        <v>1.5</v>
      </c>
      <c r="D9" s="62"/>
      <c r="E9" s="76" t="s">
        <v>2010</v>
      </c>
      <c r="F9" s="73" t="s">
        <v>2013</v>
      </c>
    </row>
    <row r="10" spans="1:6" thickBot="1">
      <c r="A10" s="52" t="s">
        <v>334</v>
      </c>
      <c r="B10" s="52" t="s">
        <v>2014</v>
      </c>
      <c r="C10" s="82">
        <v>0.5</v>
      </c>
      <c r="D10" s="72" t="s">
        <v>2015</v>
      </c>
      <c r="E10" s="62"/>
      <c r="F10" s="62"/>
    </row>
    <row r="11" spans="1:6" thickBot="1">
      <c r="A11" s="62"/>
      <c r="B11" s="62"/>
      <c r="C11" s="82"/>
      <c r="D11" s="62" t="s">
        <v>2017</v>
      </c>
      <c r="E11" s="62"/>
      <c r="F11" s="62"/>
    </row>
    <row r="12" spans="1:6" thickBot="1">
      <c r="A12" s="62"/>
      <c r="B12" s="62"/>
      <c r="C12" s="82"/>
      <c r="D12" s="62" t="s">
        <v>2018</v>
      </c>
      <c r="E12" s="62"/>
      <c r="F12" s="62"/>
    </row>
    <row r="13" spans="1:6" thickBot="1">
      <c r="A13" s="62"/>
      <c r="B13" s="62"/>
      <c r="C13" s="82"/>
      <c r="D13" s="62" t="s">
        <v>2019</v>
      </c>
      <c r="E13" s="62"/>
      <c r="F13" s="62"/>
    </row>
    <row r="14" spans="1:6" thickBot="1">
      <c r="A14" s="62"/>
      <c r="B14" s="62"/>
      <c r="C14" s="82"/>
      <c r="D14" s="62" t="s">
        <v>2022</v>
      </c>
      <c r="E14" s="62"/>
      <c r="F14" s="62"/>
    </row>
    <row r="15" spans="1:6" thickBot="1">
      <c r="A15" s="62"/>
      <c r="B15" s="62"/>
      <c r="C15" s="82"/>
      <c r="D15" s="62" t="s">
        <v>2023</v>
      </c>
      <c r="E15" s="62"/>
      <c r="F15" s="62"/>
    </row>
    <row r="16" spans="1:6" ht="23.5" thickBot="1">
      <c r="A16" s="62"/>
      <c r="B16" s="62"/>
      <c r="C16" s="82"/>
      <c r="D16" s="62" t="s">
        <v>2026</v>
      </c>
      <c r="E16" s="62"/>
      <c r="F16" s="62"/>
    </row>
    <row r="17" spans="1:6" ht="23.5" thickBot="1">
      <c r="A17" s="62"/>
      <c r="B17" s="62"/>
      <c r="C17" s="82"/>
      <c r="D17" s="62"/>
      <c r="E17" s="62" t="s">
        <v>2027</v>
      </c>
      <c r="F17" s="62"/>
    </row>
    <row r="18" spans="1:6" thickBot="1">
      <c r="A18" s="62"/>
      <c r="B18" s="62"/>
      <c r="C18" s="82"/>
      <c r="D18" s="62"/>
      <c r="E18" s="62" t="s">
        <v>2028</v>
      </c>
      <c r="F18" s="62"/>
    </row>
    <row r="19" spans="1:6" ht="15.75" customHeight="1" thickBot="1">
      <c r="A19" s="62"/>
      <c r="B19" s="62"/>
      <c r="C19" s="82"/>
      <c r="D19" s="62"/>
      <c r="E19" s="62" t="s">
        <v>2031</v>
      </c>
      <c r="F19" s="62"/>
    </row>
    <row r="20" spans="1:6" ht="15.75" customHeight="1" thickBot="1">
      <c r="A20" s="62"/>
      <c r="B20" s="62"/>
      <c r="C20" s="82"/>
      <c r="D20" s="62"/>
      <c r="E20" s="62"/>
      <c r="F20" s="62" t="s">
        <v>2032</v>
      </c>
    </row>
    <row r="21" spans="1:6" ht="15.75" customHeight="1" thickBot="1">
      <c r="A21" s="62"/>
      <c r="B21" s="62"/>
      <c r="C21" s="82"/>
      <c r="D21" s="62"/>
      <c r="E21" s="62"/>
      <c r="F21" s="62" t="s">
        <v>2034</v>
      </c>
    </row>
    <row r="22" spans="1:6" ht="15.75" customHeight="1" thickBot="1">
      <c r="A22" s="62"/>
      <c r="B22" s="62"/>
      <c r="C22" s="88"/>
      <c r="D22" s="62"/>
      <c r="E22" s="62"/>
      <c r="F22" s="62" t="s">
        <v>2036</v>
      </c>
    </row>
    <row r="23" spans="1:6" ht="15.75" customHeight="1" thickBot="1">
      <c r="A23" s="62"/>
      <c r="B23" s="62"/>
      <c r="C23" s="88"/>
      <c r="D23" s="62"/>
      <c r="E23" s="62"/>
      <c r="F23" s="62" t="s">
        <v>2037</v>
      </c>
    </row>
    <row r="24" spans="1:6" ht="15.75" customHeight="1" thickBot="1">
      <c r="A24" s="62"/>
      <c r="B24" s="62"/>
      <c r="C24" s="82"/>
      <c r="D24" s="62"/>
      <c r="E24" s="62"/>
      <c r="F24" s="62" t="s">
        <v>2038</v>
      </c>
    </row>
    <row r="25" spans="1:6" ht="15.75" customHeight="1" thickBot="1">
      <c r="A25" s="62"/>
      <c r="B25" s="62"/>
      <c r="C25" s="82"/>
      <c r="D25" s="62"/>
      <c r="E25" s="62"/>
      <c r="F25" s="62" t="s">
        <v>2042</v>
      </c>
    </row>
    <row r="26" spans="1:6" ht="15.75" customHeight="1" thickBot="1">
      <c r="A26" s="62"/>
      <c r="B26" s="62"/>
      <c r="C26" s="82"/>
      <c r="D26" s="62"/>
      <c r="E26" s="62"/>
      <c r="F26" s="62" t="s">
        <v>2044</v>
      </c>
    </row>
    <row r="27" spans="1:6" ht="15.75" customHeight="1" thickBot="1">
      <c r="A27" s="62"/>
      <c r="B27" s="62"/>
      <c r="C27" s="82"/>
      <c r="D27" s="62"/>
      <c r="E27" s="62"/>
      <c r="F27" s="62" t="s">
        <v>2045</v>
      </c>
    </row>
    <row r="28" spans="1:6" ht="15.75" customHeight="1" thickBot="1">
      <c r="A28" s="62"/>
      <c r="B28" s="62"/>
      <c r="C28" s="82"/>
      <c r="D28" s="62"/>
      <c r="E28" s="62"/>
      <c r="F28" s="62" t="s">
        <v>2047</v>
      </c>
    </row>
    <row r="29" spans="1:6" ht="15.75" customHeight="1" thickBot="1">
      <c r="A29" s="62"/>
      <c r="B29" s="62"/>
      <c r="C29" s="82"/>
      <c r="D29" s="62"/>
      <c r="E29" s="62"/>
      <c r="F29" s="62" t="s">
        <v>2049</v>
      </c>
    </row>
    <row r="30" spans="1:6" ht="15.75" customHeight="1" thickBot="1">
      <c r="A30" s="62"/>
      <c r="B30" s="62"/>
      <c r="C30" s="82"/>
      <c r="D30" s="62"/>
      <c r="E30" s="62"/>
      <c r="F30" s="62"/>
    </row>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spans="3:3" ht="15.75" customHeight="1">
      <c r="C209" s="90"/>
    </row>
    <row r="210" spans="3:3" ht="15.75" customHeight="1">
      <c r="C210" s="90"/>
    </row>
    <row r="211" spans="3:3" ht="15.75" customHeight="1">
      <c r="C211" s="90"/>
    </row>
    <row r="212" spans="3:3" ht="15.75" customHeight="1">
      <c r="C212" s="90"/>
    </row>
    <row r="213" spans="3:3" ht="15.75" customHeight="1">
      <c r="C213" s="90"/>
    </row>
    <row r="214" spans="3:3" ht="15.75" customHeight="1">
      <c r="C214" s="90"/>
    </row>
    <row r="215" spans="3:3" ht="15.75" customHeight="1">
      <c r="C215" s="90"/>
    </row>
    <row r="216" spans="3:3" ht="15.75" customHeight="1">
      <c r="C216" s="90"/>
    </row>
    <row r="217" spans="3:3" ht="15.75" customHeight="1">
      <c r="C217" s="90"/>
    </row>
    <row r="218" spans="3:3" ht="15.75" customHeight="1">
      <c r="C218" s="90"/>
    </row>
    <row r="219" spans="3:3" ht="15.75" customHeight="1">
      <c r="C219" s="90"/>
    </row>
    <row r="220" spans="3:3" ht="15.75" customHeight="1">
      <c r="C220" s="90"/>
    </row>
    <row r="221" spans="3:3" ht="15.75" customHeight="1">
      <c r="C221" s="90"/>
    </row>
    <row r="222" spans="3:3" ht="15.75" customHeight="1">
      <c r="C222" s="90"/>
    </row>
    <row r="223" spans="3:3" ht="15.75" customHeight="1">
      <c r="C223" s="90"/>
    </row>
    <row r="224" spans="3:3" ht="15.75" customHeight="1">
      <c r="C224" s="90"/>
    </row>
    <row r="225" spans="3:3" ht="15.75" customHeight="1">
      <c r="C225" s="90"/>
    </row>
    <row r="226" spans="3:3" ht="15.75" customHeight="1">
      <c r="C226" s="90"/>
    </row>
    <row r="227" spans="3:3" ht="15.75" customHeight="1">
      <c r="C227" s="90"/>
    </row>
    <row r="228" spans="3:3" ht="15.75" customHeight="1">
      <c r="C228" s="90"/>
    </row>
    <row r="229" spans="3:3" ht="15.75" customHeight="1">
      <c r="C229" s="90"/>
    </row>
    <row r="230" spans="3:3" ht="15.75" customHeight="1">
      <c r="C230" s="90"/>
    </row>
    <row r="231" spans="3:3" ht="15.75" customHeight="1">
      <c r="C231" s="90"/>
    </row>
    <row r="232" spans="3:3" ht="15.75" customHeight="1">
      <c r="C232" s="90"/>
    </row>
    <row r="233" spans="3:3" ht="15.75" customHeight="1">
      <c r="C233" s="90"/>
    </row>
    <row r="234" spans="3:3" ht="15.75" customHeight="1">
      <c r="C234" s="90"/>
    </row>
    <row r="235" spans="3:3" ht="15.75" customHeight="1">
      <c r="C235" s="90"/>
    </row>
    <row r="236" spans="3:3" ht="15.75" customHeight="1">
      <c r="C236" s="90"/>
    </row>
    <row r="237" spans="3:3" ht="15.75" customHeight="1">
      <c r="C237" s="90"/>
    </row>
    <row r="238" spans="3:3" ht="15.75" customHeight="1">
      <c r="C238" s="90"/>
    </row>
    <row r="239" spans="3:3" ht="15.75" customHeight="1">
      <c r="C239" s="90"/>
    </row>
    <row r="240" spans="3:3" ht="15.75" customHeight="1">
      <c r="C240" s="90"/>
    </row>
    <row r="241" spans="3:3" ht="15.75" customHeight="1">
      <c r="C241" s="90"/>
    </row>
    <row r="242" spans="3:3" ht="15.75" customHeight="1">
      <c r="C242" s="90"/>
    </row>
    <row r="243" spans="3:3" ht="15.75" customHeight="1">
      <c r="C243" s="90"/>
    </row>
    <row r="244" spans="3:3" ht="15.75" customHeight="1">
      <c r="C244" s="90"/>
    </row>
    <row r="245" spans="3:3" ht="15.75" customHeight="1">
      <c r="C245" s="90"/>
    </row>
    <row r="246" spans="3:3" ht="15.75" customHeight="1">
      <c r="C246" s="90"/>
    </row>
    <row r="247" spans="3:3" ht="15.75" customHeight="1">
      <c r="C247" s="90"/>
    </row>
    <row r="248" spans="3:3" ht="15.75" customHeight="1">
      <c r="C248" s="90"/>
    </row>
    <row r="249" spans="3:3" ht="15.75" customHeight="1">
      <c r="C249" s="90"/>
    </row>
    <row r="250" spans="3:3" ht="15.75" customHeight="1">
      <c r="C250" s="90"/>
    </row>
    <row r="251" spans="3:3" ht="15.75" customHeight="1">
      <c r="C251" s="90"/>
    </row>
    <row r="252" spans="3:3" ht="15.75" customHeight="1">
      <c r="C252" s="90"/>
    </row>
    <row r="253" spans="3:3" ht="15.75" customHeight="1">
      <c r="C253" s="90"/>
    </row>
    <row r="254" spans="3:3" ht="15.75" customHeight="1">
      <c r="C254" s="90"/>
    </row>
    <row r="255" spans="3:3" ht="15.75" customHeight="1">
      <c r="C255" s="90"/>
    </row>
    <row r="256" spans="3:3" ht="15.75" customHeight="1">
      <c r="C256" s="90"/>
    </row>
    <row r="257" spans="3:3" ht="15.75" customHeight="1">
      <c r="C257" s="90"/>
    </row>
    <row r="258" spans="3:3" ht="15.75" customHeight="1">
      <c r="C258" s="90"/>
    </row>
    <row r="259" spans="3:3" ht="15.75" customHeight="1">
      <c r="C259" s="90"/>
    </row>
    <row r="260" spans="3:3" ht="15.75" customHeight="1">
      <c r="C260" s="90"/>
    </row>
    <row r="261" spans="3:3" ht="15.75" customHeight="1">
      <c r="C261" s="90"/>
    </row>
    <row r="262" spans="3:3" ht="15.75" customHeight="1">
      <c r="C262" s="90"/>
    </row>
    <row r="263" spans="3:3" ht="15.75" customHeight="1">
      <c r="C263" s="90"/>
    </row>
    <row r="264" spans="3:3" ht="15.75" customHeight="1">
      <c r="C264" s="90"/>
    </row>
    <row r="265" spans="3:3" ht="15.75" customHeight="1">
      <c r="C265" s="90"/>
    </row>
    <row r="266" spans="3:3" ht="15.75" customHeight="1">
      <c r="C266" s="90"/>
    </row>
    <row r="267" spans="3:3" ht="15.75" customHeight="1">
      <c r="C267" s="90"/>
    </row>
    <row r="268" spans="3:3" ht="15.75" customHeight="1">
      <c r="C268" s="90"/>
    </row>
    <row r="269" spans="3:3" ht="15.75" customHeight="1">
      <c r="C269" s="90"/>
    </row>
    <row r="270" spans="3:3" ht="15.75" customHeight="1">
      <c r="C270" s="90"/>
    </row>
    <row r="271" spans="3:3" ht="15.75" customHeight="1">
      <c r="C271" s="90"/>
    </row>
    <row r="272" spans="3:3" ht="15.75" customHeight="1">
      <c r="C272" s="90"/>
    </row>
    <row r="273" spans="3:3" ht="15.75" customHeight="1">
      <c r="C273" s="90"/>
    </row>
    <row r="274" spans="3:3" ht="15.75" customHeight="1">
      <c r="C274" s="90"/>
    </row>
    <row r="275" spans="3:3" ht="15.75" customHeight="1">
      <c r="C275" s="90"/>
    </row>
    <row r="276" spans="3:3" ht="15.75" customHeight="1">
      <c r="C276" s="90"/>
    </row>
    <row r="277" spans="3:3" ht="15.75" customHeight="1">
      <c r="C277" s="90"/>
    </row>
    <row r="278" spans="3:3" ht="15.75" customHeight="1">
      <c r="C278" s="90"/>
    </row>
    <row r="279" spans="3:3" ht="15.75" customHeight="1">
      <c r="C279" s="90"/>
    </row>
    <row r="280" spans="3:3" ht="15.75" customHeight="1">
      <c r="C280" s="90"/>
    </row>
    <row r="281" spans="3:3" ht="15.75" customHeight="1">
      <c r="C281" s="90"/>
    </row>
    <row r="282" spans="3:3" ht="15.75" customHeight="1">
      <c r="C282" s="90"/>
    </row>
    <row r="283" spans="3:3" ht="15.75" customHeight="1">
      <c r="C283" s="90"/>
    </row>
    <row r="284" spans="3:3" ht="15.75" customHeight="1">
      <c r="C284" s="90"/>
    </row>
    <row r="285" spans="3:3" ht="15.75" customHeight="1">
      <c r="C285" s="90"/>
    </row>
    <row r="286" spans="3:3" ht="15.75" customHeight="1">
      <c r="C286" s="90"/>
    </row>
    <row r="287" spans="3:3" ht="15.75" customHeight="1">
      <c r="C287" s="90"/>
    </row>
    <row r="288" spans="3:3" ht="15.75" customHeight="1">
      <c r="C288" s="90"/>
    </row>
    <row r="289" spans="3:3" ht="15.75" customHeight="1">
      <c r="C289" s="90"/>
    </row>
    <row r="290" spans="3:3" ht="15.75" customHeight="1">
      <c r="C290" s="90"/>
    </row>
    <row r="291" spans="3:3" ht="15.75" customHeight="1">
      <c r="C291" s="90"/>
    </row>
    <row r="292" spans="3:3" ht="15.75" customHeight="1">
      <c r="C292" s="90"/>
    </row>
    <row r="293" spans="3:3" ht="15.75" customHeight="1">
      <c r="C293" s="90"/>
    </row>
    <row r="294" spans="3:3" ht="15.75" customHeight="1">
      <c r="C294" s="90"/>
    </row>
    <row r="295" spans="3:3" ht="15.75" customHeight="1">
      <c r="C295" s="90"/>
    </row>
    <row r="296" spans="3:3" ht="15.75" customHeight="1">
      <c r="C296" s="90"/>
    </row>
    <row r="297" spans="3:3" ht="15.75" customHeight="1">
      <c r="C297" s="90"/>
    </row>
    <row r="298" spans="3:3" ht="15.75" customHeight="1">
      <c r="C298" s="90"/>
    </row>
    <row r="299" spans="3:3" ht="15.75" customHeight="1">
      <c r="C299" s="90"/>
    </row>
    <row r="300" spans="3:3" ht="15.75" customHeight="1">
      <c r="C300" s="90"/>
    </row>
    <row r="301" spans="3:3" ht="15.75" customHeight="1">
      <c r="C301" s="90"/>
    </row>
    <row r="302" spans="3:3" ht="15.75" customHeight="1">
      <c r="C302" s="90"/>
    </row>
    <row r="303" spans="3:3" ht="15.75" customHeight="1">
      <c r="C303" s="90"/>
    </row>
    <row r="304" spans="3:3" ht="15.75" customHeight="1">
      <c r="C304" s="90"/>
    </row>
    <row r="305" spans="3:3" ht="15.75" customHeight="1">
      <c r="C305" s="90"/>
    </row>
    <row r="306" spans="3:3" ht="15.75" customHeight="1">
      <c r="C306" s="90"/>
    </row>
    <row r="307" spans="3:3" ht="15.75" customHeight="1">
      <c r="C307" s="90"/>
    </row>
    <row r="308" spans="3:3" ht="15.75" customHeight="1">
      <c r="C308" s="90"/>
    </row>
    <row r="309" spans="3:3" ht="15.75" customHeight="1">
      <c r="C309" s="90"/>
    </row>
    <row r="310" spans="3:3" ht="15.75" customHeight="1">
      <c r="C310" s="90"/>
    </row>
    <row r="311" spans="3:3" ht="15.75" customHeight="1">
      <c r="C311" s="90"/>
    </row>
    <row r="312" spans="3:3" ht="15.75" customHeight="1">
      <c r="C312" s="90"/>
    </row>
    <row r="313" spans="3:3" ht="15.75" customHeight="1">
      <c r="C313" s="90"/>
    </row>
    <row r="314" spans="3:3" ht="15.75" customHeight="1">
      <c r="C314" s="90"/>
    </row>
    <row r="315" spans="3:3" ht="15.75" customHeight="1">
      <c r="C315" s="90"/>
    </row>
    <row r="316" spans="3:3" ht="15.75" customHeight="1">
      <c r="C316" s="90"/>
    </row>
    <row r="317" spans="3:3" ht="15.75" customHeight="1">
      <c r="C317" s="90"/>
    </row>
    <row r="318" spans="3:3" ht="15.75" customHeight="1">
      <c r="C318" s="90"/>
    </row>
    <row r="319" spans="3:3" ht="15.75" customHeight="1">
      <c r="C319" s="90"/>
    </row>
    <row r="320" spans="3:3" ht="15.75" customHeight="1">
      <c r="C320" s="90"/>
    </row>
    <row r="321" spans="3:3" ht="15.75" customHeight="1">
      <c r="C321" s="90"/>
    </row>
    <row r="322" spans="3:3" ht="15.75" customHeight="1">
      <c r="C322" s="90"/>
    </row>
    <row r="323" spans="3:3" ht="15.75" customHeight="1">
      <c r="C323" s="90"/>
    </row>
    <row r="324" spans="3:3" ht="15.75" customHeight="1">
      <c r="C324" s="90"/>
    </row>
    <row r="325" spans="3:3" ht="15.75" customHeight="1">
      <c r="C325" s="90"/>
    </row>
    <row r="326" spans="3:3" ht="15.75" customHeight="1">
      <c r="C326" s="90"/>
    </row>
    <row r="327" spans="3:3" ht="15.75" customHeight="1">
      <c r="C327" s="90"/>
    </row>
    <row r="328" spans="3:3" ht="15.75" customHeight="1">
      <c r="C328" s="90"/>
    </row>
    <row r="329" spans="3:3" ht="15.75" customHeight="1">
      <c r="C329" s="90"/>
    </row>
    <row r="330" spans="3:3" ht="15.75" customHeight="1">
      <c r="C330" s="90"/>
    </row>
    <row r="331" spans="3:3" ht="15.75" customHeight="1">
      <c r="C331" s="90"/>
    </row>
    <row r="332" spans="3:3" ht="15.75" customHeight="1">
      <c r="C332" s="90"/>
    </row>
    <row r="333" spans="3:3" ht="15.75" customHeight="1">
      <c r="C333" s="90"/>
    </row>
    <row r="334" spans="3:3" ht="15.75" customHeight="1">
      <c r="C334" s="90"/>
    </row>
    <row r="335" spans="3:3" ht="15.75" customHeight="1">
      <c r="C335" s="90"/>
    </row>
    <row r="336" spans="3:3" ht="15.75" customHeight="1">
      <c r="C336" s="90"/>
    </row>
    <row r="337" spans="3:3" ht="15.75" customHeight="1">
      <c r="C337" s="90"/>
    </row>
    <row r="338" spans="3:3" ht="15.75" customHeight="1">
      <c r="C338" s="90"/>
    </row>
    <row r="339" spans="3:3" ht="15.75" customHeight="1">
      <c r="C339" s="90"/>
    </row>
    <row r="340" spans="3:3" ht="15.75" customHeight="1">
      <c r="C340" s="90"/>
    </row>
    <row r="341" spans="3:3" ht="15.75" customHeight="1">
      <c r="C341" s="90"/>
    </row>
    <row r="342" spans="3:3" ht="15.75" customHeight="1">
      <c r="C342" s="90"/>
    </row>
    <row r="343" spans="3:3" ht="15.75" customHeight="1">
      <c r="C343" s="90"/>
    </row>
    <row r="344" spans="3:3" ht="15.75" customHeight="1">
      <c r="C344" s="90"/>
    </row>
    <row r="345" spans="3:3" ht="15.75" customHeight="1">
      <c r="C345" s="90"/>
    </row>
    <row r="346" spans="3:3" ht="15.75" customHeight="1">
      <c r="C346" s="90"/>
    </row>
    <row r="347" spans="3:3" ht="15.75" customHeight="1">
      <c r="C347" s="90"/>
    </row>
    <row r="348" spans="3:3" ht="15.75" customHeight="1">
      <c r="C348" s="90"/>
    </row>
    <row r="349" spans="3:3" ht="15.75" customHeight="1">
      <c r="C349" s="90"/>
    </row>
    <row r="350" spans="3:3" ht="15.75" customHeight="1">
      <c r="C350" s="90"/>
    </row>
    <row r="351" spans="3:3" ht="15.75" customHeight="1">
      <c r="C351" s="90"/>
    </row>
    <row r="352" spans="3:3" ht="15.75" customHeight="1">
      <c r="C352" s="90"/>
    </row>
    <row r="353" spans="3:3" ht="15.75" customHeight="1">
      <c r="C353" s="90"/>
    </row>
    <row r="354" spans="3:3" ht="15.75" customHeight="1">
      <c r="C354" s="90"/>
    </row>
    <row r="355" spans="3:3" ht="15.75" customHeight="1">
      <c r="C355" s="90"/>
    </row>
    <row r="356" spans="3:3" ht="15.75" customHeight="1">
      <c r="C356" s="90"/>
    </row>
    <row r="357" spans="3:3" ht="15.75" customHeight="1">
      <c r="C357" s="90"/>
    </row>
    <row r="358" spans="3:3" ht="15.75" customHeight="1">
      <c r="C358" s="90"/>
    </row>
    <row r="359" spans="3:3" ht="15.75" customHeight="1">
      <c r="C359" s="90"/>
    </row>
    <row r="360" spans="3:3" ht="15.75" customHeight="1">
      <c r="C360" s="90"/>
    </row>
    <row r="361" spans="3:3" ht="15.75" customHeight="1">
      <c r="C361" s="90"/>
    </row>
    <row r="362" spans="3:3" ht="15.75" customHeight="1">
      <c r="C362" s="90"/>
    </row>
    <row r="363" spans="3:3" ht="15.75" customHeight="1">
      <c r="C363" s="90"/>
    </row>
    <row r="364" spans="3:3" ht="15.75" customHeight="1">
      <c r="C364" s="90"/>
    </row>
    <row r="365" spans="3:3" ht="15.75" customHeight="1">
      <c r="C365" s="90"/>
    </row>
    <row r="366" spans="3:3" ht="15.75" customHeight="1">
      <c r="C366" s="90"/>
    </row>
    <row r="367" spans="3:3" ht="15.75" customHeight="1">
      <c r="C367" s="90"/>
    </row>
    <row r="368" spans="3:3" ht="15.75" customHeight="1">
      <c r="C368" s="90"/>
    </row>
    <row r="369" spans="3:3" ht="15.75" customHeight="1">
      <c r="C369" s="90"/>
    </row>
    <row r="370" spans="3:3" ht="15.75" customHeight="1">
      <c r="C370" s="90"/>
    </row>
    <row r="371" spans="3:3" ht="15.75" customHeight="1">
      <c r="C371" s="90"/>
    </row>
    <row r="372" spans="3:3" ht="15.75" customHeight="1">
      <c r="C372" s="90"/>
    </row>
    <row r="373" spans="3:3" ht="15.75" customHeight="1">
      <c r="C373" s="90"/>
    </row>
    <row r="374" spans="3:3" ht="15.75" customHeight="1">
      <c r="C374" s="90"/>
    </row>
    <row r="375" spans="3:3" ht="15.75" customHeight="1">
      <c r="C375" s="90"/>
    </row>
    <row r="376" spans="3:3" ht="15.75" customHeight="1">
      <c r="C376" s="90"/>
    </row>
    <row r="377" spans="3:3" ht="15.75" customHeight="1">
      <c r="C377" s="90"/>
    </row>
    <row r="378" spans="3:3" ht="15.75" customHeight="1">
      <c r="C378" s="90"/>
    </row>
    <row r="379" spans="3:3" ht="15.75" customHeight="1">
      <c r="C379" s="90"/>
    </row>
    <row r="380" spans="3:3" ht="15.75" customHeight="1">
      <c r="C380" s="90"/>
    </row>
    <row r="381" spans="3:3" ht="15.75" customHeight="1">
      <c r="C381" s="90"/>
    </row>
    <row r="382" spans="3:3" ht="15.75" customHeight="1">
      <c r="C382" s="90"/>
    </row>
    <row r="383" spans="3:3" ht="15.75" customHeight="1">
      <c r="C383" s="90"/>
    </row>
    <row r="384" spans="3:3" ht="15.75" customHeight="1">
      <c r="C384" s="90"/>
    </row>
    <row r="385" spans="3:3" ht="15.75" customHeight="1">
      <c r="C385" s="90"/>
    </row>
    <row r="386" spans="3:3" ht="15.75" customHeight="1">
      <c r="C386" s="90"/>
    </row>
    <row r="387" spans="3:3" ht="15.75" customHeight="1">
      <c r="C387" s="90"/>
    </row>
    <row r="388" spans="3:3" ht="15.75" customHeight="1">
      <c r="C388" s="90"/>
    </row>
    <row r="389" spans="3:3" ht="15.75" customHeight="1">
      <c r="C389" s="90"/>
    </row>
    <row r="390" spans="3:3" ht="15.75" customHeight="1">
      <c r="C390" s="90"/>
    </row>
    <row r="391" spans="3:3" ht="15.75" customHeight="1">
      <c r="C391" s="90"/>
    </row>
    <row r="392" spans="3:3" ht="15.75" customHeight="1">
      <c r="C392" s="90"/>
    </row>
    <row r="393" spans="3:3" ht="15.75" customHeight="1">
      <c r="C393" s="90"/>
    </row>
    <row r="394" spans="3:3" ht="15.75" customHeight="1">
      <c r="C394" s="90"/>
    </row>
    <row r="395" spans="3:3" ht="15.75" customHeight="1">
      <c r="C395" s="90"/>
    </row>
    <row r="396" spans="3:3" ht="15.75" customHeight="1">
      <c r="C396" s="90"/>
    </row>
    <row r="397" spans="3:3" ht="15.75" customHeight="1">
      <c r="C397" s="90"/>
    </row>
    <row r="398" spans="3:3" ht="15.75" customHeight="1">
      <c r="C398" s="90"/>
    </row>
    <row r="399" spans="3:3" ht="15.75" customHeight="1">
      <c r="C399" s="90"/>
    </row>
    <row r="400" spans="3:3" ht="15.75" customHeight="1">
      <c r="C400" s="90"/>
    </row>
    <row r="401" spans="3:3" ht="15.75" customHeight="1">
      <c r="C401" s="90"/>
    </row>
    <row r="402" spans="3:3" ht="15.75" customHeight="1">
      <c r="C402" s="90"/>
    </row>
    <row r="403" spans="3:3" ht="15.75" customHeight="1">
      <c r="C403" s="90"/>
    </row>
    <row r="404" spans="3:3" ht="15.75" customHeight="1">
      <c r="C404" s="90"/>
    </row>
    <row r="405" spans="3:3" ht="15.75" customHeight="1">
      <c r="C405" s="90"/>
    </row>
    <row r="406" spans="3:3" ht="15.75" customHeight="1">
      <c r="C406" s="90"/>
    </row>
    <row r="407" spans="3:3" ht="15.75" customHeight="1">
      <c r="C407" s="90"/>
    </row>
    <row r="408" spans="3:3" ht="15.75" customHeight="1">
      <c r="C408" s="90"/>
    </row>
    <row r="409" spans="3:3" ht="15.75" customHeight="1">
      <c r="C409" s="90"/>
    </row>
    <row r="410" spans="3:3" ht="15.75" customHeight="1">
      <c r="C410" s="90"/>
    </row>
    <row r="411" spans="3:3" ht="15.75" customHeight="1">
      <c r="C411" s="90"/>
    </row>
    <row r="412" spans="3:3" ht="15.75" customHeight="1">
      <c r="C412" s="90"/>
    </row>
    <row r="413" spans="3:3" ht="15.75" customHeight="1">
      <c r="C413" s="90"/>
    </row>
    <row r="414" spans="3:3" ht="15.75" customHeight="1">
      <c r="C414" s="90"/>
    </row>
    <row r="415" spans="3:3" ht="15.75" customHeight="1">
      <c r="C415" s="90"/>
    </row>
    <row r="416" spans="3:3" ht="15.75" customHeight="1">
      <c r="C416" s="90"/>
    </row>
    <row r="417" spans="3:3" ht="15.75" customHeight="1">
      <c r="C417" s="90"/>
    </row>
    <row r="418" spans="3:3" ht="15.75" customHeight="1">
      <c r="C418" s="90"/>
    </row>
    <row r="419" spans="3:3" ht="15.75" customHeight="1">
      <c r="C419" s="90"/>
    </row>
    <row r="420" spans="3:3" ht="15.75" customHeight="1">
      <c r="C420" s="90"/>
    </row>
    <row r="421" spans="3:3" ht="15.75" customHeight="1">
      <c r="C421" s="90"/>
    </row>
    <row r="422" spans="3:3" ht="15.75" customHeight="1">
      <c r="C422" s="90"/>
    </row>
    <row r="423" spans="3:3" ht="15.75" customHeight="1">
      <c r="C423" s="90"/>
    </row>
    <row r="424" spans="3:3" ht="15.75" customHeight="1">
      <c r="C424" s="90"/>
    </row>
    <row r="425" spans="3:3" ht="15.75" customHeight="1">
      <c r="C425" s="90"/>
    </row>
    <row r="426" spans="3:3" ht="15.75" customHeight="1">
      <c r="C426" s="90"/>
    </row>
    <row r="427" spans="3:3" ht="15.75" customHeight="1">
      <c r="C427" s="90"/>
    </row>
    <row r="428" spans="3:3" ht="15.75" customHeight="1">
      <c r="C428" s="90"/>
    </row>
    <row r="429" spans="3:3" ht="15.75" customHeight="1">
      <c r="C429" s="90"/>
    </row>
    <row r="430" spans="3:3" ht="15.75" customHeight="1">
      <c r="C430" s="90"/>
    </row>
    <row r="431" spans="3:3" ht="15.75" customHeight="1">
      <c r="C431" s="90"/>
    </row>
    <row r="432" spans="3:3" ht="15.75" customHeight="1">
      <c r="C432" s="90"/>
    </row>
    <row r="433" spans="3:3" ht="15.75" customHeight="1">
      <c r="C433" s="90"/>
    </row>
    <row r="434" spans="3:3" ht="15.75" customHeight="1">
      <c r="C434" s="90"/>
    </row>
    <row r="435" spans="3:3" ht="15.75" customHeight="1">
      <c r="C435" s="90"/>
    </row>
    <row r="436" spans="3:3" ht="15.75" customHeight="1">
      <c r="C436" s="90"/>
    </row>
    <row r="437" spans="3:3" ht="15.75" customHeight="1">
      <c r="C437" s="90"/>
    </row>
    <row r="438" spans="3:3" ht="15.75" customHeight="1">
      <c r="C438" s="90"/>
    </row>
    <row r="439" spans="3:3" ht="15.75" customHeight="1">
      <c r="C439" s="90"/>
    </row>
    <row r="440" spans="3:3" ht="15.75" customHeight="1">
      <c r="C440" s="90"/>
    </row>
    <row r="441" spans="3:3" ht="15.75" customHeight="1">
      <c r="C441" s="90"/>
    </row>
    <row r="442" spans="3:3" ht="15.75" customHeight="1">
      <c r="C442" s="90"/>
    </row>
    <row r="443" spans="3:3" ht="15.75" customHeight="1">
      <c r="C443" s="90"/>
    </row>
    <row r="444" spans="3:3" ht="15.75" customHeight="1">
      <c r="C444" s="90"/>
    </row>
    <row r="445" spans="3:3" ht="15.75" customHeight="1">
      <c r="C445" s="90"/>
    </row>
    <row r="446" spans="3:3" ht="15.75" customHeight="1">
      <c r="C446" s="90"/>
    </row>
    <row r="447" spans="3:3" ht="15.75" customHeight="1">
      <c r="C447" s="90"/>
    </row>
    <row r="448" spans="3:3" ht="15.75" customHeight="1">
      <c r="C448" s="90"/>
    </row>
    <row r="449" spans="3:3" ht="15.75" customHeight="1">
      <c r="C449" s="90"/>
    </row>
    <row r="450" spans="3:3" ht="15.75" customHeight="1">
      <c r="C450" s="90"/>
    </row>
    <row r="451" spans="3:3" ht="15.75" customHeight="1">
      <c r="C451" s="90"/>
    </row>
    <row r="452" spans="3:3" ht="15.75" customHeight="1">
      <c r="C452" s="90"/>
    </row>
    <row r="453" spans="3:3" ht="15.75" customHeight="1">
      <c r="C453" s="90"/>
    </row>
    <row r="454" spans="3:3" ht="15.75" customHeight="1">
      <c r="C454" s="90"/>
    </row>
    <row r="455" spans="3:3" ht="15.75" customHeight="1">
      <c r="C455" s="90"/>
    </row>
    <row r="456" spans="3:3" ht="15.75" customHeight="1">
      <c r="C456" s="90"/>
    </row>
    <row r="457" spans="3:3" ht="15.75" customHeight="1">
      <c r="C457" s="90"/>
    </row>
    <row r="458" spans="3:3" ht="15.75" customHeight="1">
      <c r="C458" s="90"/>
    </row>
    <row r="459" spans="3:3" ht="15.75" customHeight="1">
      <c r="C459" s="90"/>
    </row>
    <row r="460" spans="3:3" ht="15.75" customHeight="1">
      <c r="C460" s="90"/>
    </row>
    <row r="461" spans="3:3" ht="15.75" customHeight="1">
      <c r="C461" s="90"/>
    </row>
    <row r="462" spans="3:3" ht="15.75" customHeight="1">
      <c r="C462" s="90"/>
    </row>
    <row r="463" spans="3:3" ht="15.75" customHeight="1">
      <c r="C463" s="90"/>
    </row>
    <row r="464" spans="3:3" ht="15.75" customHeight="1">
      <c r="C464" s="90"/>
    </row>
    <row r="465" spans="3:3" ht="15.75" customHeight="1">
      <c r="C465" s="90"/>
    </row>
    <row r="466" spans="3:3" ht="15.75" customHeight="1">
      <c r="C466" s="90"/>
    </row>
    <row r="467" spans="3:3" ht="15.75" customHeight="1">
      <c r="C467" s="90"/>
    </row>
    <row r="468" spans="3:3" ht="15.75" customHeight="1">
      <c r="C468" s="90"/>
    </row>
    <row r="469" spans="3:3" ht="15.75" customHeight="1">
      <c r="C469" s="90"/>
    </row>
    <row r="470" spans="3:3" ht="15.75" customHeight="1">
      <c r="C470" s="90"/>
    </row>
    <row r="471" spans="3:3" ht="15.75" customHeight="1">
      <c r="C471" s="90"/>
    </row>
    <row r="472" spans="3:3" ht="15.75" customHeight="1">
      <c r="C472" s="90"/>
    </row>
    <row r="473" spans="3:3" ht="15.75" customHeight="1">
      <c r="C473" s="90"/>
    </row>
    <row r="474" spans="3:3" ht="15.75" customHeight="1">
      <c r="C474" s="90"/>
    </row>
    <row r="475" spans="3:3" ht="15.75" customHeight="1">
      <c r="C475" s="90"/>
    </row>
    <row r="476" spans="3:3" ht="15.75" customHeight="1">
      <c r="C476" s="90"/>
    </row>
    <row r="477" spans="3:3" ht="15.75" customHeight="1">
      <c r="C477" s="90"/>
    </row>
    <row r="478" spans="3:3" ht="15.75" customHeight="1">
      <c r="C478" s="90"/>
    </row>
    <row r="479" spans="3:3" ht="15.75" customHeight="1">
      <c r="C479" s="90"/>
    </row>
    <row r="480" spans="3:3" ht="15.75" customHeight="1">
      <c r="C480" s="90"/>
    </row>
    <row r="481" spans="3:3" ht="15.75" customHeight="1">
      <c r="C481" s="90"/>
    </row>
    <row r="482" spans="3:3" ht="15.75" customHeight="1">
      <c r="C482" s="90"/>
    </row>
    <row r="483" spans="3:3" ht="15.75" customHeight="1">
      <c r="C483" s="90"/>
    </row>
    <row r="484" spans="3:3" ht="15.75" customHeight="1">
      <c r="C484" s="90"/>
    </row>
    <row r="485" spans="3:3" ht="15.75" customHeight="1">
      <c r="C485" s="90"/>
    </row>
    <row r="486" spans="3:3" ht="15.75" customHeight="1">
      <c r="C486" s="90"/>
    </row>
    <row r="487" spans="3:3" ht="15.75" customHeight="1">
      <c r="C487" s="90"/>
    </row>
    <row r="488" spans="3:3" ht="15.75" customHeight="1">
      <c r="C488" s="90"/>
    </row>
    <row r="489" spans="3:3" ht="15.75" customHeight="1">
      <c r="C489" s="90"/>
    </row>
    <row r="490" spans="3:3" ht="15.75" customHeight="1">
      <c r="C490" s="90"/>
    </row>
    <row r="491" spans="3:3" ht="15.75" customHeight="1">
      <c r="C491" s="90"/>
    </row>
    <row r="492" spans="3:3" ht="15.75" customHeight="1">
      <c r="C492" s="90"/>
    </row>
    <row r="493" spans="3:3" ht="15.75" customHeight="1">
      <c r="C493" s="90"/>
    </row>
    <row r="494" spans="3:3" ht="15.75" customHeight="1">
      <c r="C494" s="90"/>
    </row>
    <row r="495" spans="3:3" ht="15.75" customHeight="1">
      <c r="C495" s="90"/>
    </row>
    <row r="496" spans="3:3" ht="15.75" customHeight="1">
      <c r="C496" s="90"/>
    </row>
    <row r="497" spans="3:3" ht="15.75" customHeight="1">
      <c r="C497" s="90"/>
    </row>
    <row r="498" spans="3:3" ht="15.75" customHeight="1">
      <c r="C498" s="90"/>
    </row>
    <row r="499" spans="3:3" ht="15.75" customHeight="1">
      <c r="C499" s="90"/>
    </row>
    <row r="500" spans="3:3" ht="15.75" customHeight="1">
      <c r="C500" s="90"/>
    </row>
    <row r="501" spans="3:3" ht="15.75" customHeight="1">
      <c r="C501" s="90"/>
    </row>
    <row r="502" spans="3:3" ht="15.75" customHeight="1">
      <c r="C502" s="90"/>
    </row>
    <row r="503" spans="3:3" ht="15.75" customHeight="1">
      <c r="C503" s="90"/>
    </row>
    <row r="504" spans="3:3" ht="15.75" customHeight="1">
      <c r="C504" s="90"/>
    </row>
    <row r="505" spans="3:3" ht="15.75" customHeight="1">
      <c r="C505" s="90"/>
    </row>
    <row r="506" spans="3:3" ht="15.75" customHeight="1">
      <c r="C506" s="90"/>
    </row>
    <row r="507" spans="3:3" ht="15.75" customHeight="1">
      <c r="C507" s="90"/>
    </row>
    <row r="508" spans="3:3" ht="15.75" customHeight="1">
      <c r="C508" s="90"/>
    </row>
    <row r="509" spans="3:3" ht="15.75" customHeight="1">
      <c r="C509" s="90"/>
    </row>
    <row r="510" spans="3:3" ht="15.75" customHeight="1">
      <c r="C510" s="90"/>
    </row>
    <row r="511" spans="3:3" ht="15.75" customHeight="1">
      <c r="C511" s="90"/>
    </row>
    <row r="512" spans="3:3" ht="15.75" customHeight="1">
      <c r="C512" s="90"/>
    </row>
    <row r="513" spans="3:3" ht="15.75" customHeight="1">
      <c r="C513" s="90"/>
    </row>
    <row r="514" spans="3:3" ht="15.75" customHeight="1">
      <c r="C514" s="90"/>
    </row>
    <row r="515" spans="3:3" ht="15.75" customHeight="1">
      <c r="C515" s="90"/>
    </row>
    <row r="516" spans="3:3" ht="15.75" customHeight="1">
      <c r="C516" s="90"/>
    </row>
    <row r="517" spans="3:3" ht="15.75" customHeight="1">
      <c r="C517" s="90"/>
    </row>
    <row r="518" spans="3:3" ht="15.75" customHeight="1">
      <c r="C518" s="90"/>
    </row>
    <row r="519" spans="3:3" ht="15.75" customHeight="1">
      <c r="C519" s="90"/>
    </row>
    <row r="520" spans="3:3" ht="15.75" customHeight="1">
      <c r="C520" s="90"/>
    </row>
    <row r="521" spans="3:3" ht="15.75" customHeight="1">
      <c r="C521" s="90"/>
    </row>
    <row r="522" spans="3:3" ht="15.75" customHeight="1">
      <c r="C522" s="90"/>
    </row>
    <row r="523" spans="3:3" ht="15.75" customHeight="1">
      <c r="C523" s="90"/>
    </row>
    <row r="524" spans="3:3" ht="15.75" customHeight="1">
      <c r="C524" s="90"/>
    </row>
    <row r="525" spans="3:3" ht="15.75" customHeight="1">
      <c r="C525" s="90"/>
    </row>
    <row r="526" spans="3:3" ht="15.75" customHeight="1">
      <c r="C526" s="90"/>
    </row>
    <row r="527" spans="3:3" ht="15.75" customHeight="1">
      <c r="C527" s="90"/>
    </row>
    <row r="528" spans="3:3" ht="15.75" customHeight="1">
      <c r="C528" s="90"/>
    </row>
    <row r="529" spans="3:3" ht="15.75" customHeight="1">
      <c r="C529" s="90"/>
    </row>
    <row r="530" spans="3:3" ht="15.75" customHeight="1">
      <c r="C530" s="90"/>
    </row>
    <row r="531" spans="3:3" ht="15.75" customHeight="1">
      <c r="C531" s="90"/>
    </row>
    <row r="532" spans="3:3" ht="15.75" customHeight="1">
      <c r="C532" s="90"/>
    </row>
    <row r="533" spans="3:3" ht="15.75" customHeight="1">
      <c r="C533" s="90"/>
    </row>
    <row r="534" spans="3:3" ht="15.75" customHeight="1">
      <c r="C534" s="90"/>
    </row>
    <row r="535" spans="3:3" ht="15.75" customHeight="1">
      <c r="C535" s="90"/>
    </row>
    <row r="536" spans="3:3" ht="15.75" customHeight="1">
      <c r="C536" s="90"/>
    </row>
    <row r="537" spans="3:3" ht="15.75" customHeight="1">
      <c r="C537" s="90"/>
    </row>
    <row r="538" spans="3:3" ht="15.75" customHeight="1">
      <c r="C538" s="90"/>
    </row>
    <row r="539" spans="3:3" ht="15.75" customHeight="1">
      <c r="C539" s="90"/>
    </row>
    <row r="540" spans="3:3" ht="15.75" customHeight="1">
      <c r="C540" s="90"/>
    </row>
    <row r="541" spans="3:3" ht="15.75" customHeight="1">
      <c r="C541" s="90"/>
    </row>
    <row r="542" spans="3:3" ht="15.75" customHeight="1">
      <c r="C542" s="90"/>
    </row>
    <row r="543" spans="3:3" ht="15.75" customHeight="1">
      <c r="C543" s="90"/>
    </row>
    <row r="544" spans="3:3" ht="15.75" customHeight="1">
      <c r="C544" s="90"/>
    </row>
    <row r="545" spans="3:3" ht="15.75" customHeight="1">
      <c r="C545" s="90"/>
    </row>
    <row r="546" spans="3:3" ht="15.75" customHeight="1">
      <c r="C546" s="90"/>
    </row>
    <row r="547" spans="3:3" ht="15.75" customHeight="1">
      <c r="C547" s="90"/>
    </row>
    <row r="548" spans="3:3" ht="15.75" customHeight="1">
      <c r="C548" s="90"/>
    </row>
    <row r="549" spans="3:3" ht="15.75" customHeight="1">
      <c r="C549" s="90"/>
    </row>
    <row r="550" spans="3:3" ht="15.75" customHeight="1">
      <c r="C550" s="90"/>
    </row>
    <row r="551" spans="3:3" ht="15.75" customHeight="1">
      <c r="C551" s="90"/>
    </row>
    <row r="552" spans="3:3" ht="15.75" customHeight="1">
      <c r="C552" s="90"/>
    </row>
    <row r="553" spans="3:3" ht="15.75" customHeight="1">
      <c r="C553" s="90"/>
    </row>
    <row r="554" spans="3:3" ht="15.75" customHeight="1">
      <c r="C554" s="90"/>
    </row>
    <row r="555" spans="3:3" ht="15.75" customHeight="1">
      <c r="C555" s="90"/>
    </row>
    <row r="556" spans="3:3" ht="15.75" customHeight="1">
      <c r="C556" s="90"/>
    </row>
    <row r="557" spans="3:3" ht="15.75" customHeight="1">
      <c r="C557" s="90"/>
    </row>
    <row r="558" spans="3:3" ht="15.75" customHeight="1">
      <c r="C558" s="90"/>
    </row>
    <row r="559" spans="3:3" ht="15.75" customHeight="1">
      <c r="C559" s="90"/>
    </row>
    <row r="560" spans="3:3" ht="15.75" customHeight="1">
      <c r="C560" s="90"/>
    </row>
    <row r="561" spans="3:3" ht="15.75" customHeight="1">
      <c r="C561" s="90"/>
    </row>
    <row r="562" spans="3:3" ht="15.75" customHeight="1">
      <c r="C562" s="90"/>
    </row>
    <row r="563" spans="3:3" ht="15.75" customHeight="1">
      <c r="C563" s="90"/>
    </row>
    <row r="564" spans="3:3" ht="15.75" customHeight="1">
      <c r="C564" s="90"/>
    </row>
    <row r="565" spans="3:3" ht="15.75" customHeight="1">
      <c r="C565" s="90"/>
    </row>
    <row r="566" spans="3:3" ht="15.75" customHeight="1">
      <c r="C566" s="90"/>
    </row>
    <row r="567" spans="3:3" ht="15.75" customHeight="1">
      <c r="C567" s="90"/>
    </row>
    <row r="568" spans="3:3" ht="15.75" customHeight="1">
      <c r="C568" s="90"/>
    </row>
    <row r="569" spans="3:3" ht="15.75" customHeight="1">
      <c r="C569" s="90"/>
    </row>
    <row r="570" spans="3:3" ht="15.75" customHeight="1">
      <c r="C570" s="90"/>
    </row>
    <row r="571" spans="3:3" ht="15.75" customHeight="1">
      <c r="C571" s="90"/>
    </row>
    <row r="572" spans="3:3" ht="15.75" customHeight="1">
      <c r="C572" s="90"/>
    </row>
    <row r="573" spans="3:3" ht="15.75" customHeight="1">
      <c r="C573" s="90"/>
    </row>
    <row r="574" spans="3:3" ht="15.75" customHeight="1">
      <c r="C574" s="90"/>
    </row>
    <row r="575" spans="3:3" ht="15.75" customHeight="1">
      <c r="C575" s="90"/>
    </row>
    <row r="576" spans="3:3" ht="15.75" customHeight="1">
      <c r="C576" s="90"/>
    </row>
    <row r="577" spans="3:3" ht="15.75" customHeight="1">
      <c r="C577" s="90"/>
    </row>
    <row r="578" spans="3:3" ht="15.75" customHeight="1">
      <c r="C578" s="90"/>
    </row>
    <row r="579" spans="3:3" ht="15.75" customHeight="1">
      <c r="C579" s="90"/>
    </row>
    <row r="580" spans="3:3" ht="15.75" customHeight="1">
      <c r="C580" s="90"/>
    </row>
    <row r="581" spans="3:3" ht="15.75" customHeight="1">
      <c r="C581" s="90"/>
    </row>
    <row r="582" spans="3:3" ht="15.75" customHeight="1">
      <c r="C582" s="90"/>
    </row>
    <row r="583" spans="3:3" ht="15.75" customHeight="1">
      <c r="C583" s="90"/>
    </row>
    <row r="584" spans="3:3" ht="15.75" customHeight="1">
      <c r="C584" s="90"/>
    </row>
    <row r="585" spans="3:3" ht="15.75" customHeight="1">
      <c r="C585" s="90"/>
    </row>
    <row r="586" spans="3:3" ht="15.75" customHeight="1">
      <c r="C586" s="90"/>
    </row>
    <row r="587" spans="3:3" ht="15.75" customHeight="1">
      <c r="C587" s="90"/>
    </row>
    <row r="588" spans="3:3" ht="15.75" customHeight="1">
      <c r="C588" s="90"/>
    </row>
    <row r="589" spans="3:3" ht="15.75" customHeight="1">
      <c r="C589" s="90"/>
    </row>
    <row r="590" spans="3:3" ht="15.75" customHeight="1">
      <c r="C590" s="90"/>
    </row>
    <row r="591" spans="3:3" ht="15.75" customHeight="1">
      <c r="C591" s="90"/>
    </row>
    <row r="592" spans="3:3" ht="15.75" customHeight="1">
      <c r="C592" s="90"/>
    </row>
    <row r="593" spans="3:3" ht="15.75" customHeight="1">
      <c r="C593" s="90"/>
    </row>
    <row r="594" spans="3:3" ht="15.75" customHeight="1">
      <c r="C594" s="90"/>
    </row>
    <row r="595" spans="3:3" ht="15.75" customHeight="1">
      <c r="C595" s="90"/>
    </row>
    <row r="596" spans="3:3" ht="15.75" customHeight="1">
      <c r="C596" s="90"/>
    </row>
    <row r="597" spans="3:3" ht="15.75" customHeight="1">
      <c r="C597" s="90"/>
    </row>
    <row r="598" spans="3:3" ht="15.75" customHeight="1">
      <c r="C598" s="90"/>
    </row>
    <row r="599" spans="3:3" ht="15.75" customHeight="1">
      <c r="C599" s="90"/>
    </row>
    <row r="600" spans="3:3" ht="15.75" customHeight="1">
      <c r="C600" s="90"/>
    </row>
    <row r="601" spans="3:3" ht="15.75" customHeight="1">
      <c r="C601" s="90"/>
    </row>
    <row r="602" spans="3:3" ht="15.75" customHeight="1">
      <c r="C602" s="90"/>
    </row>
    <row r="603" spans="3:3" ht="15.75" customHeight="1">
      <c r="C603" s="90"/>
    </row>
    <row r="604" spans="3:3" ht="15.75" customHeight="1">
      <c r="C604" s="90"/>
    </row>
    <row r="605" spans="3:3" ht="15.75" customHeight="1">
      <c r="C605" s="90"/>
    </row>
    <row r="606" spans="3:3" ht="15.75" customHeight="1">
      <c r="C606" s="90"/>
    </row>
    <row r="607" spans="3:3" ht="15.75" customHeight="1">
      <c r="C607" s="90"/>
    </row>
    <row r="608" spans="3:3" ht="15.75" customHeight="1">
      <c r="C608" s="90"/>
    </row>
    <row r="609" spans="3:3" ht="15.75" customHeight="1">
      <c r="C609" s="90"/>
    </row>
    <row r="610" spans="3:3" ht="15.75" customHeight="1">
      <c r="C610" s="90"/>
    </row>
    <row r="611" spans="3:3" ht="15.75" customHeight="1">
      <c r="C611" s="90"/>
    </row>
    <row r="612" spans="3:3" ht="15.75" customHeight="1">
      <c r="C612" s="90"/>
    </row>
    <row r="613" spans="3:3" ht="15.75" customHeight="1">
      <c r="C613" s="90"/>
    </row>
    <row r="614" spans="3:3" ht="15.75" customHeight="1">
      <c r="C614" s="90"/>
    </row>
    <row r="615" spans="3:3" ht="15.75" customHeight="1">
      <c r="C615" s="90"/>
    </row>
    <row r="616" spans="3:3" ht="15.75" customHeight="1">
      <c r="C616" s="90"/>
    </row>
    <row r="617" spans="3:3" ht="15.75" customHeight="1">
      <c r="C617" s="90"/>
    </row>
    <row r="618" spans="3:3" ht="15.75" customHeight="1">
      <c r="C618" s="90"/>
    </row>
    <row r="619" spans="3:3" ht="15.75" customHeight="1">
      <c r="C619" s="90"/>
    </row>
    <row r="620" spans="3:3" ht="15.75" customHeight="1">
      <c r="C620" s="90"/>
    </row>
    <row r="621" spans="3:3" ht="15.75" customHeight="1">
      <c r="C621" s="90"/>
    </row>
    <row r="622" spans="3:3" ht="15.75" customHeight="1">
      <c r="C622" s="90"/>
    </row>
    <row r="623" spans="3:3" ht="15.75" customHeight="1">
      <c r="C623" s="90"/>
    </row>
    <row r="624" spans="3:3" ht="15.75" customHeight="1">
      <c r="C624" s="90"/>
    </row>
    <row r="625" spans="3:3" ht="15.75" customHeight="1">
      <c r="C625" s="90"/>
    </row>
    <row r="626" spans="3:3" ht="15.75" customHeight="1">
      <c r="C626" s="90"/>
    </row>
    <row r="627" spans="3:3" ht="15.75" customHeight="1">
      <c r="C627" s="90"/>
    </row>
    <row r="628" spans="3:3" ht="15.75" customHeight="1">
      <c r="C628" s="90"/>
    </row>
    <row r="629" spans="3:3" ht="15.75" customHeight="1">
      <c r="C629" s="90"/>
    </row>
    <row r="630" spans="3:3" ht="15.75" customHeight="1">
      <c r="C630" s="90"/>
    </row>
    <row r="631" spans="3:3" ht="15.75" customHeight="1">
      <c r="C631" s="90"/>
    </row>
    <row r="632" spans="3:3" ht="15.75" customHeight="1">
      <c r="C632" s="90"/>
    </row>
    <row r="633" spans="3:3" ht="15.75" customHeight="1">
      <c r="C633" s="90"/>
    </row>
    <row r="634" spans="3:3" ht="15.75" customHeight="1">
      <c r="C634" s="90"/>
    </row>
    <row r="635" spans="3:3" ht="15.75" customHeight="1">
      <c r="C635" s="90"/>
    </row>
    <row r="636" spans="3:3" ht="15.75" customHeight="1">
      <c r="C636" s="90"/>
    </row>
    <row r="637" spans="3:3" ht="15.75" customHeight="1">
      <c r="C637" s="90"/>
    </row>
    <row r="638" spans="3:3" ht="15.75" customHeight="1">
      <c r="C638" s="90"/>
    </row>
    <row r="639" spans="3:3" ht="15.75" customHeight="1">
      <c r="C639" s="90"/>
    </row>
    <row r="640" spans="3:3" ht="15.75" customHeight="1">
      <c r="C640" s="90"/>
    </row>
    <row r="641" spans="3:3" ht="15.75" customHeight="1">
      <c r="C641" s="90"/>
    </row>
    <row r="642" spans="3:3" ht="15.75" customHeight="1">
      <c r="C642" s="90"/>
    </row>
    <row r="643" spans="3:3" ht="15.75" customHeight="1">
      <c r="C643" s="90"/>
    </row>
    <row r="644" spans="3:3" ht="15.75" customHeight="1">
      <c r="C644" s="90"/>
    </row>
    <row r="645" spans="3:3" ht="15.75" customHeight="1">
      <c r="C645" s="90"/>
    </row>
    <row r="646" spans="3:3" ht="15.75" customHeight="1">
      <c r="C646" s="90"/>
    </row>
    <row r="647" spans="3:3" ht="15.75" customHeight="1">
      <c r="C647" s="90"/>
    </row>
    <row r="648" spans="3:3" ht="15.75" customHeight="1">
      <c r="C648" s="90"/>
    </row>
    <row r="649" spans="3:3" ht="15.75" customHeight="1">
      <c r="C649" s="90"/>
    </row>
    <row r="650" spans="3:3" ht="15.75" customHeight="1">
      <c r="C650" s="90"/>
    </row>
    <row r="651" spans="3:3" ht="15.75" customHeight="1">
      <c r="C651" s="90"/>
    </row>
    <row r="652" spans="3:3" ht="15.75" customHeight="1">
      <c r="C652" s="90"/>
    </row>
    <row r="653" spans="3:3" ht="15.75" customHeight="1">
      <c r="C653" s="90"/>
    </row>
    <row r="654" spans="3:3" ht="15.75" customHeight="1">
      <c r="C654" s="90"/>
    </row>
    <row r="655" spans="3:3" ht="15.75" customHeight="1">
      <c r="C655" s="90"/>
    </row>
    <row r="656" spans="3:3" ht="15.75" customHeight="1">
      <c r="C656" s="90"/>
    </row>
    <row r="657" spans="3:3" ht="15.75" customHeight="1">
      <c r="C657" s="90"/>
    </row>
    <row r="658" spans="3:3" ht="15.75" customHeight="1">
      <c r="C658" s="90"/>
    </row>
    <row r="659" spans="3:3" ht="15.75" customHeight="1">
      <c r="C659" s="90"/>
    </row>
    <row r="660" spans="3:3" ht="15.75" customHeight="1">
      <c r="C660" s="90"/>
    </row>
    <row r="661" spans="3:3" ht="15.75" customHeight="1">
      <c r="C661" s="90"/>
    </row>
    <row r="662" spans="3:3" ht="15.75" customHeight="1">
      <c r="C662" s="90"/>
    </row>
    <row r="663" spans="3:3" ht="15.75" customHeight="1">
      <c r="C663" s="90"/>
    </row>
    <row r="664" spans="3:3" ht="15.75" customHeight="1">
      <c r="C664" s="90"/>
    </row>
    <row r="665" spans="3:3" ht="15.75" customHeight="1">
      <c r="C665" s="90"/>
    </row>
    <row r="666" spans="3:3" ht="15.75" customHeight="1">
      <c r="C666" s="90"/>
    </row>
    <row r="667" spans="3:3" ht="15.75" customHeight="1">
      <c r="C667" s="90"/>
    </row>
    <row r="668" spans="3:3" ht="15.75" customHeight="1">
      <c r="C668" s="90"/>
    </row>
    <row r="669" spans="3:3" ht="15.75" customHeight="1">
      <c r="C669" s="90"/>
    </row>
    <row r="670" spans="3:3" ht="15.75" customHeight="1">
      <c r="C670" s="90"/>
    </row>
    <row r="671" spans="3:3" ht="15.75" customHeight="1">
      <c r="C671" s="90"/>
    </row>
    <row r="672" spans="3:3" ht="15.75" customHeight="1">
      <c r="C672" s="90"/>
    </row>
    <row r="673" spans="3:3" ht="15.75" customHeight="1">
      <c r="C673" s="90"/>
    </row>
    <row r="674" spans="3:3" ht="15.75" customHeight="1">
      <c r="C674" s="90"/>
    </row>
    <row r="675" spans="3:3" ht="15.75" customHeight="1">
      <c r="C675" s="90"/>
    </row>
    <row r="676" spans="3:3" ht="15.75" customHeight="1">
      <c r="C676" s="90"/>
    </row>
    <row r="677" spans="3:3" ht="15.75" customHeight="1">
      <c r="C677" s="90"/>
    </row>
    <row r="678" spans="3:3" ht="15.75" customHeight="1">
      <c r="C678" s="90"/>
    </row>
    <row r="679" spans="3:3" ht="15.75" customHeight="1">
      <c r="C679" s="90"/>
    </row>
    <row r="680" spans="3:3" ht="15.75" customHeight="1">
      <c r="C680" s="90"/>
    </row>
    <row r="681" spans="3:3" ht="15.75" customHeight="1">
      <c r="C681" s="90"/>
    </row>
    <row r="682" spans="3:3" ht="15.75" customHeight="1">
      <c r="C682" s="90"/>
    </row>
    <row r="683" spans="3:3" ht="15.75" customHeight="1">
      <c r="C683" s="90"/>
    </row>
    <row r="684" spans="3:3" ht="15.75" customHeight="1">
      <c r="C684" s="90"/>
    </row>
    <row r="685" spans="3:3" ht="15.75" customHeight="1">
      <c r="C685" s="90"/>
    </row>
    <row r="686" spans="3:3" ht="15.75" customHeight="1">
      <c r="C686" s="90"/>
    </row>
    <row r="687" spans="3:3" ht="15.75" customHeight="1">
      <c r="C687" s="90"/>
    </row>
    <row r="688" spans="3:3" ht="15.75" customHeight="1">
      <c r="C688" s="90"/>
    </row>
    <row r="689" spans="3:3" ht="15.75" customHeight="1">
      <c r="C689" s="90"/>
    </row>
    <row r="690" spans="3:3" ht="15.75" customHeight="1">
      <c r="C690" s="90"/>
    </row>
    <row r="691" spans="3:3" ht="15.75" customHeight="1">
      <c r="C691" s="90"/>
    </row>
    <row r="692" spans="3:3" ht="15.75" customHeight="1">
      <c r="C692" s="90"/>
    </row>
    <row r="693" spans="3:3" ht="15.75" customHeight="1">
      <c r="C693" s="90"/>
    </row>
    <row r="694" spans="3:3" ht="15.75" customHeight="1">
      <c r="C694" s="90"/>
    </row>
    <row r="695" spans="3:3" ht="15.75" customHeight="1">
      <c r="C695" s="90"/>
    </row>
    <row r="696" spans="3:3" ht="15.75" customHeight="1">
      <c r="C696" s="90"/>
    </row>
    <row r="697" spans="3:3" ht="15.75" customHeight="1">
      <c r="C697" s="90"/>
    </row>
    <row r="698" spans="3:3" ht="15.75" customHeight="1">
      <c r="C698" s="90"/>
    </row>
    <row r="699" spans="3:3" ht="15.75" customHeight="1">
      <c r="C699" s="90"/>
    </row>
    <row r="700" spans="3:3" ht="15.75" customHeight="1">
      <c r="C700" s="90"/>
    </row>
    <row r="701" spans="3:3" ht="15.75" customHeight="1">
      <c r="C701" s="90"/>
    </row>
    <row r="702" spans="3:3" ht="15.75" customHeight="1">
      <c r="C702" s="90"/>
    </row>
    <row r="703" spans="3:3" ht="15.75" customHeight="1">
      <c r="C703" s="90"/>
    </row>
    <row r="704" spans="3:3" ht="15.75" customHeight="1">
      <c r="C704" s="90"/>
    </row>
    <row r="705" spans="3:3" ht="15.75" customHeight="1">
      <c r="C705" s="90"/>
    </row>
    <row r="706" spans="3:3" ht="15.75" customHeight="1">
      <c r="C706" s="90"/>
    </row>
    <row r="707" spans="3:3" ht="15.75" customHeight="1">
      <c r="C707" s="90"/>
    </row>
    <row r="708" spans="3:3" ht="15.75" customHeight="1">
      <c r="C708" s="90"/>
    </row>
    <row r="709" spans="3:3" ht="15.75" customHeight="1">
      <c r="C709" s="90"/>
    </row>
    <row r="710" spans="3:3" ht="15.75" customHeight="1">
      <c r="C710" s="90"/>
    </row>
    <row r="711" spans="3:3" ht="15.75" customHeight="1">
      <c r="C711" s="90"/>
    </row>
    <row r="712" spans="3:3" ht="15.75" customHeight="1">
      <c r="C712" s="90"/>
    </row>
    <row r="713" spans="3:3" ht="15.75" customHeight="1">
      <c r="C713" s="90"/>
    </row>
    <row r="714" spans="3:3" ht="15.75" customHeight="1">
      <c r="C714" s="90"/>
    </row>
    <row r="715" spans="3:3" ht="15.75" customHeight="1">
      <c r="C715" s="90"/>
    </row>
    <row r="716" spans="3:3" ht="15.75" customHeight="1">
      <c r="C716" s="90"/>
    </row>
    <row r="717" spans="3:3" ht="15.75" customHeight="1">
      <c r="C717" s="90"/>
    </row>
    <row r="718" spans="3:3" ht="15.75" customHeight="1">
      <c r="C718" s="90"/>
    </row>
    <row r="719" spans="3:3" ht="15.75" customHeight="1">
      <c r="C719" s="90"/>
    </row>
    <row r="720" spans="3:3" ht="15.75" customHeight="1">
      <c r="C720" s="90"/>
    </row>
    <row r="721" spans="3:3" ht="15.75" customHeight="1">
      <c r="C721" s="90"/>
    </row>
    <row r="722" spans="3:3" ht="15.75" customHeight="1">
      <c r="C722" s="90"/>
    </row>
    <row r="723" spans="3:3" ht="15.75" customHeight="1">
      <c r="C723" s="90"/>
    </row>
    <row r="724" spans="3:3" ht="15.75" customHeight="1">
      <c r="C724" s="90"/>
    </row>
    <row r="725" spans="3:3" ht="15.75" customHeight="1">
      <c r="C725" s="90"/>
    </row>
    <row r="726" spans="3:3" ht="15.75" customHeight="1">
      <c r="C726" s="90"/>
    </row>
    <row r="727" spans="3:3" ht="15.75" customHeight="1">
      <c r="C727" s="90"/>
    </row>
    <row r="728" spans="3:3" ht="15.75" customHeight="1">
      <c r="C728" s="90"/>
    </row>
    <row r="729" spans="3:3" ht="15.75" customHeight="1">
      <c r="C729" s="90"/>
    </row>
    <row r="730" spans="3:3" ht="15.75" customHeight="1">
      <c r="C730" s="90"/>
    </row>
    <row r="731" spans="3:3" ht="15.75" customHeight="1">
      <c r="C731" s="90"/>
    </row>
    <row r="732" spans="3:3" ht="15.75" customHeight="1">
      <c r="C732" s="90"/>
    </row>
    <row r="733" spans="3:3" ht="15.75" customHeight="1">
      <c r="C733" s="90"/>
    </row>
    <row r="734" spans="3:3" ht="15.75" customHeight="1">
      <c r="C734" s="90"/>
    </row>
    <row r="735" spans="3:3" ht="15.75" customHeight="1">
      <c r="C735" s="90"/>
    </row>
    <row r="736" spans="3:3" ht="15.75" customHeight="1">
      <c r="C736" s="90"/>
    </row>
    <row r="737" spans="3:3" ht="15.75" customHeight="1">
      <c r="C737" s="90"/>
    </row>
    <row r="738" spans="3:3" ht="15.75" customHeight="1">
      <c r="C738" s="90"/>
    </row>
    <row r="739" spans="3:3" ht="15.75" customHeight="1">
      <c r="C739" s="90"/>
    </row>
    <row r="740" spans="3:3" ht="15.75" customHeight="1">
      <c r="C740" s="90"/>
    </row>
    <row r="741" spans="3:3" ht="15.75" customHeight="1">
      <c r="C741" s="90"/>
    </row>
    <row r="742" spans="3:3" ht="15.75" customHeight="1">
      <c r="C742" s="90"/>
    </row>
    <row r="743" spans="3:3" ht="15.75" customHeight="1">
      <c r="C743" s="90"/>
    </row>
    <row r="744" spans="3:3" ht="15.75" customHeight="1">
      <c r="C744" s="90"/>
    </row>
    <row r="745" spans="3:3" ht="15.75" customHeight="1">
      <c r="C745" s="90"/>
    </row>
    <row r="746" spans="3:3" ht="15.75" customHeight="1">
      <c r="C746" s="90"/>
    </row>
    <row r="747" spans="3:3" ht="15.75" customHeight="1">
      <c r="C747" s="90"/>
    </row>
    <row r="748" spans="3:3" ht="15.75" customHeight="1">
      <c r="C748" s="90"/>
    </row>
    <row r="749" spans="3:3" ht="15.75" customHeight="1">
      <c r="C749" s="90"/>
    </row>
    <row r="750" spans="3:3" ht="15.75" customHeight="1">
      <c r="C750" s="90"/>
    </row>
    <row r="751" spans="3:3" ht="15.75" customHeight="1">
      <c r="C751" s="90"/>
    </row>
    <row r="752" spans="3:3" ht="15.75" customHeight="1">
      <c r="C752" s="90"/>
    </row>
    <row r="753" spans="3:3" ht="15.75" customHeight="1">
      <c r="C753" s="90"/>
    </row>
    <row r="754" spans="3:3" ht="15.75" customHeight="1">
      <c r="C754" s="90"/>
    </row>
    <row r="755" spans="3:3" ht="15.75" customHeight="1">
      <c r="C755" s="90"/>
    </row>
    <row r="756" spans="3:3" ht="15.75" customHeight="1">
      <c r="C756" s="90"/>
    </row>
    <row r="757" spans="3:3" ht="15.75" customHeight="1">
      <c r="C757" s="90"/>
    </row>
    <row r="758" spans="3:3" ht="15.75" customHeight="1">
      <c r="C758" s="90"/>
    </row>
    <row r="759" spans="3:3" ht="15.75" customHeight="1">
      <c r="C759" s="90"/>
    </row>
    <row r="760" spans="3:3" ht="15.75" customHeight="1">
      <c r="C760" s="90"/>
    </row>
    <row r="761" spans="3:3" ht="15.75" customHeight="1">
      <c r="C761" s="90"/>
    </row>
    <row r="762" spans="3:3" ht="15.75" customHeight="1">
      <c r="C762" s="90"/>
    </row>
    <row r="763" spans="3:3" ht="15.75" customHeight="1">
      <c r="C763" s="90"/>
    </row>
    <row r="764" spans="3:3" ht="15.75" customHeight="1">
      <c r="C764" s="90"/>
    </row>
    <row r="765" spans="3:3" ht="15.75" customHeight="1">
      <c r="C765" s="90"/>
    </row>
    <row r="766" spans="3:3" ht="15.75" customHeight="1">
      <c r="C766" s="90"/>
    </row>
    <row r="767" spans="3:3" ht="15.75" customHeight="1">
      <c r="C767" s="90"/>
    </row>
    <row r="768" spans="3:3" ht="15.75" customHeight="1">
      <c r="C768" s="90"/>
    </row>
    <row r="769" spans="3:3" ht="15.75" customHeight="1">
      <c r="C769" s="90"/>
    </row>
    <row r="770" spans="3:3" ht="15.75" customHeight="1">
      <c r="C770" s="90"/>
    </row>
    <row r="771" spans="3:3" ht="15.75" customHeight="1">
      <c r="C771" s="90"/>
    </row>
    <row r="772" spans="3:3" ht="15.75" customHeight="1">
      <c r="C772" s="90"/>
    </row>
    <row r="773" spans="3:3" ht="15.75" customHeight="1">
      <c r="C773" s="90"/>
    </row>
    <row r="774" spans="3:3" ht="15.75" customHeight="1">
      <c r="C774" s="90"/>
    </row>
    <row r="775" spans="3:3" ht="15.75" customHeight="1">
      <c r="C775" s="90"/>
    </row>
    <row r="776" spans="3:3" ht="15.75" customHeight="1">
      <c r="C776" s="90"/>
    </row>
    <row r="777" spans="3:3" ht="15.75" customHeight="1">
      <c r="C777" s="90"/>
    </row>
    <row r="778" spans="3:3" ht="15.75" customHeight="1">
      <c r="C778" s="90"/>
    </row>
    <row r="779" spans="3:3" ht="15.75" customHeight="1">
      <c r="C779" s="90"/>
    </row>
    <row r="780" spans="3:3" ht="15.75" customHeight="1">
      <c r="C780" s="90"/>
    </row>
    <row r="781" spans="3:3" ht="15.75" customHeight="1">
      <c r="C781" s="90"/>
    </row>
    <row r="782" spans="3:3" ht="15.75" customHeight="1">
      <c r="C782" s="90"/>
    </row>
    <row r="783" spans="3:3" ht="15.75" customHeight="1">
      <c r="C783" s="90"/>
    </row>
    <row r="784" spans="3:3" ht="15.75" customHeight="1">
      <c r="C784" s="90"/>
    </row>
    <row r="785" spans="3:3" ht="15.75" customHeight="1">
      <c r="C785" s="90"/>
    </row>
    <row r="786" spans="3:3" ht="15.75" customHeight="1">
      <c r="C786" s="90"/>
    </row>
    <row r="787" spans="3:3" ht="15.75" customHeight="1">
      <c r="C787" s="90"/>
    </row>
    <row r="788" spans="3:3" ht="15.75" customHeight="1">
      <c r="C788" s="90"/>
    </row>
    <row r="789" spans="3:3" ht="15.75" customHeight="1">
      <c r="C789" s="90"/>
    </row>
    <row r="790" spans="3:3" ht="15.75" customHeight="1">
      <c r="C790" s="90"/>
    </row>
    <row r="791" spans="3:3" ht="15.75" customHeight="1">
      <c r="C791" s="90"/>
    </row>
    <row r="792" spans="3:3" ht="15.75" customHeight="1">
      <c r="C792" s="90"/>
    </row>
    <row r="793" spans="3:3" ht="15.75" customHeight="1">
      <c r="C793" s="90"/>
    </row>
    <row r="794" spans="3:3" ht="15.75" customHeight="1">
      <c r="C794" s="90"/>
    </row>
    <row r="795" spans="3:3" ht="15.75" customHeight="1">
      <c r="C795" s="90"/>
    </row>
    <row r="796" spans="3:3" ht="15.75" customHeight="1">
      <c r="C796" s="90"/>
    </row>
    <row r="797" spans="3:3" ht="15.75" customHeight="1">
      <c r="C797" s="90"/>
    </row>
    <row r="798" spans="3:3" ht="15.75" customHeight="1">
      <c r="C798" s="90"/>
    </row>
    <row r="799" spans="3:3" ht="15.75" customHeight="1">
      <c r="C799" s="90"/>
    </row>
    <row r="800" spans="3:3" ht="15.75" customHeight="1">
      <c r="C800" s="90"/>
    </row>
    <row r="801" spans="3:3" ht="15.75" customHeight="1">
      <c r="C801" s="90"/>
    </row>
    <row r="802" spans="3:3" ht="15.75" customHeight="1">
      <c r="C802" s="90"/>
    </row>
    <row r="803" spans="3:3" ht="15.75" customHeight="1">
      <c r="C803" s="90"/>
    </row>
    <row r="804" spans="3:3" ht="15.75" customHeight="1">
      <c r="C804" s="90"/>
    </row>
    <row r="805" spans="3:3" ht="15.75" customHeight="1">
      <c r="C805" s="90"/>
    </row>
    <row r="806" spans="3:3" ht="15.75" customHeight="1">
      <c r="C806" s="90"/>
    </row>
    <row r="807" spans="3:3" ht="15.75" customHeight="1">
      <c r="C807" s="90"/>
    </row>
    <row r="808" spans="3:3" ht="15.75" customHeight="1">
      <c r="C808" s="90"/>
    </row>
    <row r="809" spans="3:3" ht="15.75" customHeight="1">
      <c r="C809" s="90"/>
    </row>
    <row r="810" spans="3:3" ht="15.75" customHeight="1">
      <c r="C810" s="90"/>
    </row>
    <row r="811" spans="3:3" ht="15.75" customHeight="1">
      <c r="C811" s="90"/>
    </row>
    <row r="812" spans="3:3" ht="15.75" customHeight="1">
      <c r="C812" s="90"/>
    </row>
    <row r="813" spans="3:3" ht="15.75" customHeight="1">
      <c r="C813" s="90"/>
    </row>
    <row r="814" spans="3:3" ht="15.75" customHeight="1">
      <c r="C814" s="90"/>
    </row>
    <row r="815" spans="3:3" ht="15.75" customHeight="1">
      <c r="C815" s="90"/>
    </row>
    <row r="816" spans="3:3" ht="15.75" customHeight="1">
      <c r="C816" s="90"/>
    </row>
    <row r="817" spans="3:3" ht="15.75" customHeight="1">
      <c r="C817" s="90"/>
    </row>
    <row r="818" spans="3:3" ht="15.75" customHeight="1">
      <c r="C818" s="90"/>
    </row>
    <row r="819" spans="3:3" ht="15.75" customHeight="1">
      <c r="C819" s="90"/>
    </row>
    <row r="820" spans="3:3" ht="15.75" customHeight="1">
      <c r="C820" s="90"/>
    </row>
    <row r="821" spans="3:3" ht="15.75" customHeight="1">
      <c r="C821" s="90"/>
    </row>
    <row r="822" spans="3:3" ht="15.75" customHeight="1">
      <c r="C822" s="90"/>
    </row>
    <row r="823" spans="3:3" ht="15.75" customHeight="1">
      <c r="C823" s="90"/>
    </row>
    <row r="824" spans="3:3" ht="15.75" customHeight="1">
      <c r="C824" s="90"/>
    </row>
    <row r="825" spans="3:3" ht="15.75" customHeight="1">
      <c r="C825" s="90"/>
    </row>
    <row r="826" spans="3:3" ht="15.75" customHeight="1">
      <c r="C826" s="90"/>
    </row>
    <row r="827" spans="3:3" ht="15.75" customHeight="1">
      <c r="C827" s="90"/>
    </row>
    <row r="828" spans="3:3" ht="15.75" customHeight="1">
      <c r="C828" s="90"/>
    </row>
    <row r="829" spans="3:3" ht="15.75" customHeight="1">
      <c r="C829" s="90"/>
    </row>
    <row r="830" spans="3:3" ht="15.75" customHeight="1">
      <c r="C830" s="90"/>
    </row>
    <row r="831" spans="3:3" ht="15.75" customHeight="1">
      <c r="C831" s="90"/>
    </row>
    <row r="832" spans="3:3" ht="15.75" customHeight="1">
      <c r="C832" s="90"/>
    </row>
    <row r="833" spans="3:3" ht="15.75" customHeight="1">
      <c r="C833" s="90"/>
    </row>
    <row r="834" spans="3:3" ht="15.75" customHeight="1">
      <c r="C834" s="90"/>
    </row>
    <row r="835" spans="3:3" ht="15.75" customHeight="1">
      <c r="C835" s="90"/>
    </row>
    <row r="836" spans="3:3" ht="15.75" customHeight="1">
      <c r="C836" s="90"/>
    </row>
    <row r="837" spans="3:3" ht="15.75" customHeight="1">
      <c r="C837" s="90"/>
    </row>
    <row r="838" spans="3:3" ht="15.75" customHeight="1">
      <c r="C838" s="90"/>
    </row>
    <row r="839" spans="3:3" ht="15.75" customHeight="1">
      <c r="C839" s="90"/>
    </row>
    <row r="840" spans="3:3" ht="15.75" customHeight="1">
      <c r="C840" s="90"/>
    </row>
    <row r="841" spans="3:3" ht="15.75" customHeight="1">
      <c r="C841" s="90"/>
    </row>
    <row r="842" spans="3:3" ht="15.75" customHeight="1">
      <c r="C842" s="90"/>
    </row>
    <row r="843" spans="3:3" ht="15.75" customHeight="1">
      <c r="C843" s="90"/>
    </row>
    <row r="844" spans="3:3" ht="15.75" customHeight="1">
      <c r="C844" s="90"/>
    </row>
    <row r="845" spans="3:3" ht="15.75" customHeight="1">
      <c r="C845" s="90"/>
    </row>
    <row r="846" spans="3:3" ht="15.75" customHeight="1">
      <c r="C846" s="90"/>
    </row>
    <row r="847" spans="3:3" ht="15.75" customHeight="1">
      <c r="C847" s="90"/>
    </row>
    <row r="848" spans="3:3" ht="15.75" customHeight="1">
      <c r="C848" s="90"/>
    </row>
    <row r="849" spans="3:3" ht="15.75" customHeight="1">
      <c r="C849" s="90"/>
    </row>
    <row r="850" spans="3:3" ht="15.75" customHeight="1">
      <c r="C850" s="90"/>
    </row>
    <row r="851" spans="3:3" ht="15.75" customHeight="1">
      <c r="C851" s="90"/>
    </row>
    <row r="852" spans="3:3" ht="15.75" customHeight="1">
      <c r="C852" s="90"/>
    </row>
    <row r="853" spans="3:3" ht="15.75" customHeight="1">
      <c r="C853" s="90"/>
    </row>
    <row r="854" spans="3:3" ht="15.75" customHeight="1">
      <c r="C854" s="90"/>
    </row>
    <row r="855" spans="3:3" ht="15.75" customHeight="1">
      <c r="C855" s="90"/>
    </row>
    <row r="856" spans="3:3" ht="15.75" customHeight="1">
      <c r="C856" s="90"/>
    </row>
    <row r="857" spans="3:3" ht="15.75" customHeight="1">
      <c r="C857" s="90"/>
    </row>
    <row r="858" spans="3:3" ht="15.75" customHeight="1">
      <c r="C858" s="90"/>
    </row>
    <row r="859" spans="3:3" ht="15.75" customHeight="1">
      <c r="C859" s="90"/>
    </row>
    <row r="860" spans="3:3" ht="15.75" customHeight="1">
      <c r="C860" s="90"/>
    </row>
    <row r="861" spans="3:3" ht="15.75" customHeight="1">
      <c r="C861" s="90"/>
    </row>
    <row r="862" spans="3:3" ht="15.75" customHeight="1">
      <c r="C862" s="90"/>
    </row>
    <row r="863" spans="3:3" ht="15.75" customHeight="1">
      <c r="C863" s="90"/>
    </row>
    <row r="864" spans="3:3" ht="15.75" customHeight="1">
      <c r="C864" s="90"/>
    </row>
    <row r="865" spans="3:3" ht="15.75" customHeight="1">
      <c r="C865" s="90"/>
    </row>
    <row r="866" spans="3:3" ht="15.75" customHeight="1">
      <c r="C866" s="90"/>
    </row>
    <row r="867" spans="3:3" ht="15.75" customHeight="1">
      <c r="C867" s="90"/>
    </row>
    <row r="868" spans="3:3" ht="15.75" customHeight="1">
      <c r="C868" s="90"/>
    </row>
    <row r="869" spans="3:3" ht="15.75" customHeight="1">
      <c r="C869" s="90"/>
    </row>
    <row r="870" spans="3:3" ht="15.75" customHeight="1">
      <c r="C870" s="90"/>
    </row>
    <row r="871" spans="3:3" ht="15.75" customHeight="1">
      <c r="C871" s="90"/>
    </row>
    <row r="872" spans="3:3" ht="15.75" customHeight="1">
      <c r="C872" s="90"/>
    </row>
    <row r="873" spans="3:3" ht="15.75" customHeight="1">
      <c r="C873" s="90"/>
    </row>
    <row r="874" spans="3:3" ht="15.75" customHeight="1">
      <c r="C874" s="90"/>
    </row>
    <row r="875" spans="3:3" ht="15.75" customHeight="1">
      <c r="C875" s="90"/>
    </row>
    <row r="876" spans="3:3" ht="15.75" customHeight="1">
      <c r="C876" s="90"/>
    </row>
    <row r="877" spans="3:3" ht="15.75" customHeight="1">
      <c r="C877" s="90"/>
    </row>
    <row r="878" spans="3:3" ht="15.75" customHeight="1">
      <c r="C878" s="90"/>
    </row>
    <row r="879" spans="3:3" ht="15.75" customHeight="1">
      <c r="C879" s="90"/>
    </row>
    <row r="880" spans="3:3" ht="15.75" customHeight="1">
      <c r="C880" s="90"/>
    </row>
    <row r="881" spans="3:3" ht="15.75" customHeight="1">
      <c r="C881" s="90"/>
    </row>
    <row r="882" spans="3:3" ht="15.75" customHeight="1">
      <c r="C882" s="90"/>
    </row>
    <row r="883" spans="3:3" ht="15.75" customHeight="1">
      <c r="C883" s="90"/>
    </row>
    <row r="884" spans="3:3" ht="15.75" customHeight="1">
      <c r="C884" s="90"/>
    </row>
    <row r="885" spans="3:3" ht="15.75" customHeight="1">
      <c r="C885" s="90"/>
    </row>
    <row r="886" spans="3:3" ht="15.75" customHeight="1">
      <c r="C886" s="90"/>
    </row>
    <row r="887" spans="3:3" ht="15.75" customHeight="1">
      <c r="C887" s="90"/>
    </row>
    <row r="888" spans="3:3" ht="15.75" customHeight="1">
      <c r="C888" s="90"/>
    </row>
    <row r="889" spans="3:3" ht="15.75" customHeight="1">
      <c r="C889" s="90"/>
    </row>
    <row r="890" spans="3:3" ht="15.75" customHeight="1">
      <c r="C890" s="90"/>
    </row>
    <row r="891" spans="3:3" ht="15.75" customHeight="1">
      <c r="C891" s="90"/>
    </row>
    <row r="892" spans="3:3" ht="15.75" customHeight="1">
      <c r="C892" s="90"/>
    </row>
    <row r="893" spans="3:3" ht="15.75" customHeight="1">
      <c r="C893" s="90"/>
    </row>
    <row r="894" spans="3:3" ht="15.75" customHeight="1">
      <c r="C894" s="90"/>
    </row>
    <row r="895" spans="3:3" ht="15.75" customHeight="1">
      <c r="C895" s="90"/>
    </row>
    <row r="896" spans="3:3" ht="15.75" customHeight="1">
      <c r="C896" s="90"/>
    </row>
    <row r="897" spans="3:3" ht="15.75" customHeight="1">
      <c r="C897" s="90"/>
    </row>
    <row r="898" spans="3:3" ht="15.75" customHeight="1">
      <c r="C898" s="90"/>
    </row>
    <row r="899" spans="3:3" ht="15.75" customHeight="1">
      <c r="C899" s="90"/>
    </row>
    <row r="900" spans="3:3" ht="15.75" customHeight="1">
      <c r="C900" s="90"/>
    </row>
    <row r="901" spans="3:3" ht="15.75" customHeight="1">
      <c r="C901" s="90"/>
    </row>
    <row r="902" spans="3:3" ht="15.75" customHeight="1">
      <c r="C902" s="90"/>
    </row>
    <row r="903" spans="3:3" ht="15.75" customHeight="1">
      <c r="C903" s="90"/>
    </row>
    <row r="904" spans="3:3" ht="15.75" customHeight="1">
      <c r="C904" s="90"/>
    </row>
    <row r="905" spans="3:3" ht="15.75" customHeight="1">
      <c r="C905" s="90"/>
    </row>
    <row r="906" spans="3:3" ht="15.75" customHeight="1">
      <c r="C906" s="90"/>
    </row>
    <row r="907" spans="3:3" ht="15.75" customHeight="1">
      <c r="C907" s="90"/>
    </row>
    <row r="908" spans="3:3" ht="15.75" customHeight="1">
      <c r="C908" s="90"/>
    </row>
    <row r="909" spans="3:3" ht="15.75" customHeight="1">
      <c r="C909" s="90"/>
    </row>
    <row r="910" spans="3:3" ht="15.75" customHeight="1">
      <c r="C910" s="90"/>
    </row>
    <row r="911" spans="3:3" ht="15.75" customHeight="1">
      <c r="C911" s="90"/>
    </row>
    <row r="912" spans="3:3" ht="15.75" customHeight="1">
      <c r="C912" s="90"/>
    </row>
    <row r="913" spans="3:3" ht="15.75" customHeight="1">
      <c r="C913" s="90"/>
    </row>
    <row r="914" spans="3:3" ht="15.75" customHeight="1">
      <c r="C914" s="90"/>
    </row>
    <row r="915" spans="3:3" ht="15.75" customHeight="1">
      <c r="C915" s="90"/>
    </row>
    <row r="916" spans="3:3" ht="15.75" customHeight="1">
      <c r="C916" s="90"/>
    </row>
    <row r="917" spans="3:3" ht="15.75" customHeight="1">
      <c r="C917" s="90"/>
    </row>
    <row r="918" spans="3:3" ht="15.75" customHeight="1">
      <c r="C918" s="90"/>
    </row>
    <row r="919" spans="3:3" ht="15.75" customHeight="1">
      <c r="C919" s="90"/>
    </row>
    <row r="920" spans="3:3" ht="15.75" customHeight="1">
      <c r="C920" s="90"/>
    </row>
    <row r="921" spans="3:3" ht="15.75" customHeight="1">
      <c r="C921" s="90"/>
    </row>
    <row r="922" spans="3:3" ht="15.75" customHeight="1">
      <c r="C922" s="90"/>
    </row>
    <row r="923" spans="3:3" ht="15.75" customHeight="1">
      <c r="C923" s="90"/>
    </row>
    <row r="924" spans="3:3" ht="15.75" customHeight="1">
      <c r="C924" s="90"/>
    </row>
    <row r="925" spans="3:3" ht="15.75" customHeight="1">
      <c r="C925" s="90"/>
    </row>
    <row r="926" spans="3:3" ht="15.75" customHeight="1">
      <c r="C926" s="90"/>
    </row>
    <row r="927" spans="3:3" ht="15.75" customHeight="1">
      <c r="C927" s="90"/>
    </row>
    <row r="928" spans="3:3" ht="15.75" customHeight="1">
      <c r="C928" s="90"/>
    </row>
    <row r="929" spans="3:3" ht="15.75" customHeight="1">
      <c r="C929" s="90"/>
    </row>
    <row r="930" spans="3:3" ht="15.75" customHeight="1">
      <c r="C930" s="90"/>
    </row>
    <row r="931" spans="3:3" ht="15.75" customHeight="1">
      <c r="C931" s="90"/>
    </row>
    <row r="932" spans="3:3" ht="15.75" customHeight="1">
      <c r="C932" s="90"/>
    </row>
    <row r="933" spans="3:3" ht="15.75" customHeight="1">
      <c r="C933" s="90"/>
    </row>
    <row r="934" spans="3:3" ht="15.75" customHeight="1">
      <c r="C934" s="90"/>
    </row>
    <row r="935" spans="3:3" ht="15.75" customHeight="1">
      <c r="C935" s="90"/>
    </row>
    <row r="936" spans="3:3" ht="15.75" customHeight="1">
      <c r="C936" s="90"/>
    </row>
    <row r="937" spans="3:3" ht="15.75" customHeight="1">
      <c r="C937" s="90"/>
    </row>
    <row r="938" spans="3:3" ht="15.75" customHeight="1">
      <c r="C938" s="90"/>
    </row>
    <row r="939" spans="3:3" ht="15.75" customHeight="1">
      <c r="C939" s="90"/>
    </row>
    <row r="940" spans="3:3" ht="15.75" customHeight="1">
      <c r="C940" s="90"/>
    </row>
    <row r="941" spans="3:3" ht="15.75" customHeight="1">
      <c r="C941" s="90"/>
    </row>
    <row r="942" spans="3:3" ht="15.75" customHeight="1">
      <c r="C942" s="90"/>
    </row>
    <row r="943" spans="3:3" ht="15.75" customHeight="1">
      <c r="C943" s="90"/>
    </row>
    <row r="944" spans="3:3" ht="15.75" customHeight="1">
      <c r="C944" s="90"/>
    </row>
    <row r="945" spans="3:3" ht="15.75" customHeight="1">
      <c r="C945" s="90"/>
    </row>
    <row r="946" spans="3:3" ht="15.75" customHeight="1">
      <c r="C946" s="90"/>
    </row>
    <row r="947" spans="3:3" ht="15.75" customHeight="1">
      <c r="C947" s="90"/>
    </row>
    <row r="948" spans="3:3" ht="15.75" customHeight="1">
      <c r="C948" s="90"/>
    </row>
    <row r="949" spans="3:3" ht="15.75" customHeight="1">
      <c r="C949" s="90"/>
    </row>
    <row r="950" spans="3:3" ht="15.75" customHeight="1">
      <c r="C950" s="90"/>
    </row>
    <row r="951" spans="3:3" ht="15.75" customHeight="1">
      <c r="C951" s="90"/>
    </row>
    <row r="952" spans="3:3" ht="15.75" customHeight="1">
      <c r="C952" s="90"/>
    </row>
    <row r="953" spans="3:3" ht="15.75" customHeight="1">
      <c r="C953" s="90"/>
    </row>
    <row r="954" spans="3:3" ht="15.75" customHeight="1">
      <c r="C954" s="90"/>
    </row>
    <row r="955" spans="3:3" ht="15.75" customHeight="1">
      <c r="C955" s="90"/>
    </row>
    <row r="956" spans="3:3" ht="15.75" customHeight="1">
      <c r="C956" s="90"/>
    </row>
    <row r="957" spans="3:3" ht="15.75" customHeight="1">
      <c r="C957" s="90"/>
    </row>
    <row r="958" spans="3:3" ht="15.75" customHeight="1">
      <c r="C958" s="90"/>
    </row>
    <row r="959" spans="3:3" ht="15.75" customHeight="1">
      <c r="C959" s="90"/>
    </row>
    <row r="960" spans="3:3" ht="15.75" customHeight="1">
      <c r="C960" s="90"/>
    </row>
    <row r="961" spans="3:3" ht="15.75" customHeight="1">
      <c r="C961" s="90"/>
    </row>
    <row r="962" spans="3:3" ht="15.75" customHeight="1">
      <c r="C962" s="90"/>
    </row>
    <row r="963" spans="3:3" ht="15.75" customHeight="1">
      <c r="C963" s="90"/>
    </row>
    <row r="964" spans="3:3" ht="15.75" customHeight="1">
      <c r="C964" s="90"/>
    </row>
    <row r="965" spans="3:3" ht="15.75" customHeight="1">
      <c r="C965" s="90"/>
    </row>
    <row r="966" spans="3:3" ht="15.75" customHeight="1">
      <c r="C966" s="90"/>
    </row>
    <row r="967" spans="3:3" ht="15.75" customHeight="1">
      <c r="C967" s="90"/>
    </row>
    <row r="968" spans="3:3" ht="15.75" customHeight="1">
      <c r="C968" s="90"/>
    </row>
    <row r="969" spans="3:3" ht="15.75" customHeight="1">
      <c r="C969" s="90"/>
    </row>
    <row r="970" spans="3:3" ht="15.75" customHeight="1">
      <c r="C970" s="90"/>
    </row>
    <row r="971" spans="3:3" ht="15.75" customHeight="1">
      <c r="C971" s="90"/>
    </row>
    <row r="972" spans="3:3" ht="15.75" customHeight="1">
      <c r="C972" s="90"/>
    </row>
    <row r="973" spans="3:3" ht="15.75" customHeight="1">
      <c r="C973" s="90"/>
    </row>
    <row r="974" spans="3:3" ht="15.75" customHeight="1">
      <c r="C974" s="90"/>
    </row>
    <row r="975" spans="3:3" ht="15.75" customHeight="1">
      <c r="C975" s="90"/>
    </row>
    <row r="976" spans="3:3" ht="15.75" customHeight="1">
      <c r="C976" s="90"/>
    </row>
    <row r="977" spans="3:3" ht="15.75" customHeight="1">
      <c r="C977" s="90"/>
    </row>
    <row r="978" spans="3:3" ht="15.75" customHeight="1">
      <c r="C978" s="90"/>
    </row>
    <row r="979" spans="3:3" ht="15.75" customHeight="1">
      <c r="C979" s="90"/>
    </row>
    <row r="980" spans="3:3" ht="15.75" customHeight="1">
      <c r="C980" s="90"/>
    </row>
    <row r="981" spans="3:3" ht="15.75" customHeight="1">
      <c r="C981" s="90"/>
    </row>
    <row r="982" spans="3:3" ht="15.75" customHeight="1">
      <c r="C982" s="90"/>
    </row>
    <row r="983" spans="3:3" ht="15.75" customHeight="1">
      <c r="C983" s="90"/>
    </row>
    <row r="984" spans="3:3" ht="15.75" customHeight="1">
      <c r="C984" s="90"/>
    </row>
    <row r="985" spans="3:3" ht="15.75" customHeight="1">
      <c r="C985" s="90"/>
    </row>
    <row r="986" spans="3:3" ht="15.75" customHeight="1">
      <c r="C986" s="90"/>
    </row>
    <row r="987" spans="3:3" ht="15.75" customHeight="1">
      <c r="C987" s="90"/>
    </row>
    <row r="988" spans="3:3" ht="15.75" customHeight="1">
      <c r="C988" s="90"/>
    </row>
    <row r="989" spans="3:3" ht="15.75" customHeight="1">
      <c r="C989" s="90"/>
    </row>
    <row r="990" spans="3:3" ht="15.75" customHeight="1">
      <c r="C990" s="90"/>
    </row>
    <row r="991" spans="3:3" ht="15.75" customHeight="1">
      <c r="C991" s="90"/>
    </row>
    <row r="992" spans="3:3" ht="15.75" customHeight="1">
      <c r="C992" s="90"/>
    </row>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ReadMe</vt:lpstr>
      <vt:lpstr>ReadMe__</vt:lpstr>
      <vt:lpstr>2. Taxonomy</vt:lpstr>
      <vt:lpstr>Aggregated_Input_BottomUp</vt:lpstr>
      <vt:lpstr>3.1 Patterns</vt:lpstr>
      <vt:lpstr>3.1.1 Patterns_2nd level</vt:lpstr>
      <vt:lpstr>3.2 Themes</vt:lpstr>
      <vt:lpstr>3.2.1 Themes_2nd level</vt:lpstr>
      <vt:lpstr>4.1 Input_Patterns_TopDown</vt:lpstr>
      <vt:lpstr>4.2 Input_Themes_TopDown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Barthelemy</dc:creator>
  <cp:lastModifiedBy>Florian Barthelemy</cp:lastModifiedBy>
  <dcterms:created xsi:type="dcterms:W3CDTF">2019-03-01T10:10:36Z</dcterms:created>
  <dcterms:modified xsi:type="dcterms:W3CDTF">2019-03-01T10:29:58Z</dcterms:modified>
</cp:coreProperties>
</file>