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minimized="1" xWindow="38420" yWindow="8800" windowWidth="27300" windowHeight="21000" tabRatio="500" activeTab="2"/>
  </bookViews>
  <sheets>
    <sheet name="Sheet1" sheetId="1" r:id="rId1"/>
    <sheet name="2XMMi" sheetId="2" r:id="rId2"/>
    <sheet name="Swift 70" sheetId="3" r:id="rId3"/>
    <sheet name="Integral" sheetId="4" r:id="rId4"/>
    <sheet name="Sheet2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37" i="1"/>
  <c r="D43" i="1"/>
  <c r="G43" i="1"/>
  <c r="I43" i="1"/>
  <c r="F43" i="1"/>
  <c r="H43" i="1"/>
  <c r="J43" i="1"/>
  <c r="H42" i="1"/>
  <c r="D38" i="1"/>
  <c r="D39" i="1"/>
  <c r="D40" i="1"/>
  <c r="D41" i="1"/>
  <c r="D42" i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4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" i="4"/>
  <c r="C2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4" i="3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G3" i="1"/>
  <c r="H3" i="1"/>
  <c r="I3" i="1"/>
  <c r="I38" i="1"/>
  <c r="I37" i="1"/>
  <c r="I39" i="1"/>
  <c r="I40" i="1"/>
  <c r="I41" i="1"/>
  <c r="I42" i="1"/>
  <c r="H38" i="1"/>
  <c r="H37" i="1"/>
  <c r="H39" i="1"/>
  <c r="H40" i="1"/>
  <c r="H41" i="1"/>
  <c r="J38" i="1"/>
  <c r="J37" i="1"/>
  <c r="J39" i="1"/>
  <c r="J40" i="1"/>
  <c r="J41" i="1"/>
  <c r="J42" i="1"/>
  <c r="G8" i="1"/>
  <c r="H8" i="1"/>
  <c r="I8" i="1"/>
  <c r="G9" i="1"/>
  <c r="H9" i="1"/>
  <c r="I9" i="1"/>
  <c r="H11" i="1"/>
  <c r="G11" i="1"/>
  <c r="I11" i="1"/>
  <c r="H12" i="1"/>
  <c r="G12" i="1"/>
  <c r="I12" i="1"/>
  <c r="H2" i="1"/>
  <c r="G2" i="1"/>
  <c r="I2" i="1"/>
  <c r="H5" i="1"/>
  <c r="G5" i="1"/>
  <c r="I5" i="1"/>
  <c r="H6" i="1"/>
  <c r="G6" i="1"/>
  <c r="I6" i="1"/>
  <c r="H4" i="1"/>
  <c r="G4" i="1"/>
  <c r="I4" i="1"/>
  <c r="H7" i="1"/>
  <c r="G7" i="1"/>
  <c r="I7" i="1"/>
  <c r="H14" i="1"/>
  <c r="G14" i="1"/>
  <c r="I14" i="1"/>
  <c r="H10" i="1"/>
  <c r="G10" i="1"/>
  <c r="I10" i="1"/>
  <c r="H13" i="1"/>
  <c r="G13" i="1"/>
  <c r="I13" i="1"/>
  <c r="I15" i="1"/>
  <c r="H15" i="1"/>
  <c r="G15" i="1"/>
</calcChain>
</file>

<file path=xl/sharedStrings.xml><?xml version="1.0" encoding="utf-8"?>
<sst xmlns="http://schemas.openxmlformats.org/spreadsheetml/2006/main" count="83" uniqueCount="48">
  <si>
    <t>Catalog</t>
  </si>
  <si>
    <t>Maser count</t>
  </si>
  <si>
    <t>Control Count</t>
  </si>
  <si>
    <t>Maser rate</t>
  </si>
  <si>
    <t>Control Rate</t>
  </si>
  <si>
    <t>RASS BSC</t>
  </si>
  <si>
    <t>RASS FSC</t>
  </si>
  <si>
    <t>Integral</t>
  </si>
  <si>
    <t>Radius "</t>
  </si>
  <si>
    <t>CSC</t>
  </si>
  <si>
    <t>2XMM</t>
  </si>
  <si>
    <t>IX-41 (2xxmi-dr3)</t>
  </si>
  <si>
    <t>MEAN</t>
  </si>
  <si>
    <t>maser/ctrl</t>
  </si>
  <si>
    <t>Swift-BAT 70</t>
  </si>
  <si>
    <t>+</t>
  </si>
  <si>
    <t>CSC (best)</t>
  </si>
  <si>
    <t>◻</t>
  </si>
  <si>
    <t>△</t>
  </si>
  <si>
    <t>♢</t>
  </si>
  <si>
    <t>o</t>
  </si>
  <si>
    <t>E_L</t>
  </si>
  <si>
    <t>E_H</t>
  </si>
  <si>
    <t>E_m</t>
  </si>
  <si>
    <t>RBSC</t>
  </si>
  <si>
    <t>RFSC</t>
  </si>
  <si>
    <t xml:space="preserve">CSC </t>
  </si>
  <si>
    <t>radius</t>
  </si>
  <si>
    <t>hits</t>
  </si>
  <si>
    <t>hist</t>
  </si>
  <si>
    <t>rayleigh</t>
  </si>
  <si>
    <t>count</t>
  </si>
  <si>
    <t>per bin</t>
  </si>
  <si>
    <t>number</t>
  </si>
  <si>
    <t>perbin</t>
  </si>
  <si>
    <t>detrates.dat</t>
  </si>
  <si>
    <t>2XMMi-DR3</t>
  </si>
  <si>
    <t>XMM-Newton</t>
  </si>
  <si>
    <t>Chandra</t>
  </si>
  <si>
    <t>RASS Bright Source</t>
  </si>
  <si>
    <t>RASS Faint Source</t>
  </si>
  <si>
    <t>Swift-BAT</t>
  </si>
  <si>
    <t>Mean Energy (keV)</t>
  </si>
  <si>
    <t>Non-masers count</t>
  </si>
  <si>
    <t>Masers count</t>
  </si>
  <si>
    <t>Non-maser detection rate</t>
  </si>
  <si>
    <t>Maser detection rate</t>
  </si>
  <si>
    <r>
      <rPr>
        <u/>
        <sz val="12"/>
        <color theme="1"/>
        <rFont val="Calibri"/>
        <scheme val="minor"/>
      </rPr>
      <t xml:space="preserve"> maser rate </t>
    </r>
    <r>
      <rPr>
        <sz val="12"/>
        <color theme="1"/>
        <rFont val="Calibri"/>
        <family val="2"/>
        <scheme val="minor"/>
      </rPr>
      <t xml:space="preserve"> non-maser rate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</si>
</sst>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.000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Menlo Bold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F88C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8" borderId="0" xfId="0" applyFill="1"/>
    <xf numFmtId="164" fontId="0" fillId="8" borderId="0" xfId="0" applyNumberFormat="1" applyFill="1"/>
    <xf numFmtId="0" fontId="4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/>
    <xf numFmtId="165" fontId="0" fillId="9" borderId="0" xfId="0" applyNumberFormat="1" applyFill="1"/>
    <xf numFmtId="164" fontId="0" fillId="9" borderId="0" xfId="0" applyNumberFormat="1" applyFill="1"/>
    <xf numFmtId="0" fontId="0" fillId="9" borderId="0" xfId="0" applyFill="1" applyAlignment="1">
      <alignment horizontal="center"/>
    </xf>
    <xf numFmtId="0" fontId="0" fillId="10" borderId="0" xfId="0" applyFill="1"/>
    <xf numFmtId="164" fontId="0" fillId="10" borderId="0" xfId="0" applyNumberFormat="1" applyFill="1"/>
    <xf numFmtId="0" fontId="4" fillId="10" borderId="0" xfId="0" applyFont="1" applyFill="1" applyAlignment="1">
      <alignment horizontal="center"/>
    </xf>
    <xf numFmtId="0" fontId="0" fillId="11" borderId="0" xfId="0" applyFill="1"/>
    <xf numFmtId="164" fontId="0" fillId="11" borderId="0" xfId="0" applyNumberFormat="1" applyFill="1"/>
    <xf numFmtId="0" fontId="1" fillId="11" borderId="0" xfId="0" applyFont="1" applyFill="1" applyAlignment="1">
      <alignment horizontal="center"/>
    </xf>
    <xf numFmtId="0" fontId="0" fillId="12" borderId="0" xfId="0" applyFill="1"/>
    <xf numFmtId="164" fontId="0" fillId="12" borderId="0" xfId="0" applyNumberFormat="1" applyFill="1"/>
    <xf numFmtId="0" fontId="4" fillId="12" borderId="0" xfId="0" applyFont="1" applyFill="1" applyAlignment="1">
      <alignment horizontal="center"/>
    </xf>
    <xf numFmtId="0" fontId="0" fillId="13" borderId="0" xfId="0" applyFill="1"/>
    <xf numFmtId="165" fontId="0" fillId="13" borderId="0" xfId="0" applyNumberFormat="1" applyFill="1"/>
    <xf numFmtId="164" fontId="0" fillId="13" borderId="0" xfId="0" applyNumberFormat="1" applyFill="1"/>
    <xf numFmtId="0" fontId="0" fillId="13" borderId="0" xfId="0" applyFill="1" applyAlignment="1">
      <alignment horizontal="center"/>
    </xf>
    <xf numFmtId="0" fontId="0" fillId="14" borderId="0" xfId="0" applyFill="1"/>
    <xf numFmtId="164" fontId="0" fillId="14" borderId="0" xfId="0" applyNumberFormat="1" applyFill="1"/>
    <xf numFmtId="0" fontId="0" fillId="14" borderId="0" xfId="0" applyFill="1" applyAlignment="1">
      <alignment horizontal="center"/>
    </xf>
    <xf numFmtId="8" fontId="0" fillId="0" borderId="0" xfId="0" applyNumberFormat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2" fontId="0" fillId="9" borderId="0" xfId="0" applyNumberFormat="1" applyFont="1" applyFill="1"/>
    <xf numFmtId="2" fontId="0" fillId="13" borderId="0" xfId="0" applyNumberFormat="1" applyFont="1" applyFill="1"/>
    <xf numFmtId="2" fontId="0" fillId="14" borderId="0" xfId="0" applyNumberFormat="1" applyFont="1" applyFill="1"/>
    <xf numFmtId="2" fontId="0" fillId="11" borderId="0" xfId="0" applyNumberFormat="1" applyFont="1" applyFill="1"/>
    <xf numFmtId="2" fontId="0" fillId="10" borderId="0" xfId="0" applyNumberFormat="1" applyFont="1" applyFill="1"/>
    <xf numFmtId="2" fontId="0" fillId="12" borderId="0" xfId="0" applyNumberFormat="1" applyFont="1" applyFill="1"/>
    <xf numFmtId="2" fontId="0" fillId="0" borderId="0" xfId="0" applyNumberFormat="1" applyFont="1" applyFill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</a:t>
            </a:r>
            <a:r>
              <a:rPr lang="en-US" baseline="0"/>
              <a:t> = control, y = maser</a:t>
            </a:r>
          </a:p>
        </c:rich>
      </c:tx>
      <c:layout>
        <c:manualLayout>
          <c:xMode val="edge"/>
          <c:yMode val="edge"/>
          <c:x val="0.349825116969075"/>
          <c:y val="0.062146892655367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93842647199464"/>
          <c:y val="0.0515064727078607"/>
          <c:w val="0.895843073326772"/>
          <c:h val="0.878024934383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maser/ctrl</c:v>
                </c:pt>
              </c:strCache>
            </c:strRef>
          </c:tx>
          <c:spPr>
            <a:ln w="47625">
              <a:noFill/>
            </a:ln>
          </c:spPr>
          <c:dPt>
            <c:idx val="0"/>
            <c:marker>
              <c:symbol val="triangle"/>
              <c:size val="9"/>
              <c:spPr>
                <a:solidFill>
                  <a:schemeClr val="accent2"/>
                </a:solidFill>
                <a:ln>
                  <a:noFill/>
                </a:ln>
              </c:spPr>
            </c:marker>
            <c:bubble3D val="0"/>
          </c:dPt>
          <c:dPt>
            <c:idx val="1"/>
            <c:marker>
              <c:symbol val="triangle"/>
              <c:size val="9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</c:dPt>
          <c:dPt>
            <c:idx val="2"/>
            <c:marker>
              <c:symbol val="triangle"/>
              <c:size val="9"/>
              <c:spPr>
                <a:solidFill>
                  <a:schemeClr val="accent2"/>
                </a:solidFill>
                <a:ln>
                  <a:noFill/>
                </a:ln>
              </c:spPr>
            </c:marker>
            <c:bubble3D val="0"/>
          </c:dPt>
          <c:dPt>
            <c:idx val="3"/>
            <c:marker>
              <c:symbol val="triangle"/>
              <c:size val="9"/>
              <c:spPr>
                <a:solidFill>
                  <a:schemeClr val="accent6"/>
                </a:solidFill>
                <a:ln>
                  <a:noFill/>
                </a:ln>
              </c:spPr>
            </c:marker>
            <c:bubble3D val="0"/>
          </c:dPt>
          <c:dPt>
            <c:idx val="4"/>
            <c:marker>
              <c:symbol val="triangle"/>
              <c:size val="9"/>
              <c:spPr>
                <a:solidFill>
                  <a:schemeClr val="accent6"/>
                </a:solidFill>
                <a:ln>
                  <a:noFill/>
                </a:ln>
              </c:spPr>
            </c:marker>
            <c:bubble3D val="0"/>
          </c:dPt>
          <c:dPt>
            <c:idx val="5"/>
            <c:marker>
              <c:symbol val="triangle"/>
              <c:size val="9"/>
              <c:spPr>
                <a:solidFill>
                  <a:schemeClr val="accent6"/>
                </a:solidFill>
                <a:ln>
                  <a:noFill/>
                </a:ln>
              </c:spPr>
            </c:marker>
            <c:bubble3D val="0"/>
          </c:dPt>
          <c:dPt>
            <c:idx val="6"/>
            <c:marker>
              <c:symbol val="circle"/>
              <c:size val="9"/>
              <c:spPr>
                <a:solidFill>
                  <a:schemeClr val="accent3">
                    <a:lumMod val="75000"/>
                  </a:schemeClr>
                </a:solidFill>
                <a:ln>
                  <a:noFill/>
                </a:ln>
              </c:spPr>
            </c:marker>
            <c:bubble3D val="0"/>
          </c:dPt>
          <c:trendline>
            <c:trendlineType val="linear"/>
            <c:dispRSqr val="0"/>
            <c:dispEq val="1"/>
            <c:trendlineLbl>
              <c:layout>
                <c:manualLayout>
                  <c:x val="0.0615238788086272"/>
                  <c:y val="0.246830819876329"/>
                </c:manualLayout>
              </c:layout>
              <c:numFmt formatCode="General" sourceLinked="0"/>
            </c:trendlineLbl>
          </c:trendline>
          <c:xVal>
            <c:numRef>
              <c:f>Sheet1!$H$37:$H$43</c:f>
              <c:numCache>
                <c:formatCode>0.000</c:formatCode>
                <c:ptCount val="7"/>
                <c:pt idx="0">
                  <c:v>0.0221623240491165</c:v>
                </c:pt>
                <c:pt idx="1">
                  <c:v>0.0452231206948188</c:v>
                </c:pt>
                <c:pt idx="2">
                  <c:v>0.0431266846361186</c:v>
                </c:pt>
                <c:pt idx="3">
                  <c:v>0.0880503144654088</c:v>
                </c:pt>
                <c:pt idx="4">
                  <c:v>0.0560047918538484</c:v>
                </c:pt>
                <c:pt idx="5">
                  <c:v>0.00419287211740042</c:v>
                </c:pt>
                <c:pt idx="6">
                  <c:v>0.0431266846361186</c:v>
                </c:pt>
              </c:numCache>
            </c:numRef>
          </c:xVal>
          <c:yVal>
            <c:numRef>
              <c:f>Sheet1!$I$37:$I$43</c:f>
              <c:numCache>
                <c:formatCode>0.000</c:formatCode>
                <c:ptCount val="7"/>
                <c:pt idx="0">
                  <c:v>0.0596026490066225</c:v>
                </c:pt>
                <c:pt idx="1">
                  <c:v>0.0860927152317881</c:v>
                </c:pt>
                <c:pt idx="2">
                  <c:v>0.185430463576159</c:v>
                </c:pt>
                <c:pt idx="3">
                  <c:v>0.324503311258278</c:v>
                </c:pt>
                <c:pt idx="4">
                  <c:v>0.218543046357616</c:v>
                </c:pt>
                <c:pt idx="5">
                  <c:v>0.0331125827814569</c:v>
                </c:pt>
                <c:pt idx="6">
                  <c:v>0.15121412803532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00728"/>
        <c:axId val="611420888"/>
      </c:scatterChart>
      <c:valAx>
        <c:axId val="62260072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611420888"/>
        <c:crosses val="autoZero"/>
        <c:crossBetween val="midCat"/>
      </c:valAx>
      <c:valAx>
        <c:axId val="611420888"/>
        <c:scaling>
          <c:orientation val="minMax"/>
          <c:min val="0.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22600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72173929991424"/>
          <c:y val="0.0216606498194946"/>
          <c:w val="0.870604389179075"/>
          <c:h val="0.8615645697717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 maser rate  non-maser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cat>
            <c:strRef>
              <c:f>Sheet1!$A$37:$A$43</c:f>
              <c:strCache>
                <c:ptCount val="7"/>
                <c:pt idx="0">
                  <c:v>RASS Faint Source</c:v>
                </c:pt>
                <c:pt idx="1">
                  <c:v>RASS Bright Source</c:v>
                </c:pt>
                <c:pt idx="2">
                  <c:v>Chandra</c:v>
                </c:pt>
                <c:pt idx="3">
                  <c:v>XMM-Newton</c:v>
                </c:pt>
                <c:pt idx="4">
                  <c:v>Swift-BAT</c:v>
                </c:pt>
                <c:pt idx="5">
                  <c:v>Integral</c:v>
                </c:pt>
                <c:pt idx="6">
                  <c:v>MEAN</c:v>
                </c:pt>
              </c:strCache>
            </c:strRef>
          </c:cat>
          <c:val>
            <c:numRef>
              <c:f>Sheet1!$J$37:$J$43</c:f>
              <c:numCache>
                <c:formatCode>0.000</c:formatCode>
                <c:ptCount val="7"/>
                <c:pt idx="0">
                  <c:v>2.689368176123143</c:v>
                </c:pt>
                <c:pt idx="1">
                  <c:v>1.903732292443314</c:v>
                </c:pt>
                <c:pt idx="2">
                  <c:v>4.299668874172184</c:v>
                </c:pt>
                <c:pt idx="3">
                  <c:v>3.685430463576159</c:v>
                </c:pt>
                <c:pt idx="4">
                  <c:v>3.902220490845345</c:v>
                </c:pt>
                <c:pt idx="5">
                  <c:v>7.897350993377484</c:v>
                </c:pt>
                <c:pt idx="6">
                  <c:v>3.506277593818984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2191192"/>
        <c:axId val="586480136"/>
      </c:barChart>
      <c:catAx>
        <c:axId val="61219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586480136"/>
        <c:crosses val="autoZero"/>
        <c:auto val="1"/>
        <c:lblAlgn val="ctr"/>
        <c:lblOffset val="100"/>
        <c:noMultiLvlLbl val="0"/>
      </c:catAx>
      <c:valAx>
        <c:axId val="5864801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1219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keV vs</a:t>
            </a:r>
            <a:r>
              <a:rPr lang="en-US" baseline="0"/>
              <a:t> </a:t>
            </a:r>
            <a:r>
              <a:rPr lang="en-US"/>
              <a:t>maser/ctrl</a:t>
            </a:r>
          </a:p>
        </c:rich>
      </c:tx>
      <c:layout>
        <c:manualLayout>
          <c:xMode val="edge"/>
          <c:yMode val="edge"/>
          <c:x val="0.182327550281841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2106299212598"/>
          <c:y val="0.0277777777777778"/>
          <c:w val="0.849025590551181"/>
          <c:h val="0.878024934383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 maser rate  non-maser rate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Sheet1!$D$37:$D$42</c:f>
              <c:numCache>
                <c:formatCode>0.00</c:formatCode>
                <c:ptCount val="6"/>
                <c:pt idx="0">
                  <c:v>1.25</c:v>
                </c:pt>
                <c:pt idx="1">
                  <c:v>1.25</c:v>
                </c:pt>
                <c:pt idx="2">
                  <c:v>5.05</c:v>
                </c:pt>
                <c:pt idx="3">
                  <c:v>6.1</c:v>
                </c:pt>
                <c:pt idx="4">
                  <c:v>104.5</c:v>
                </c:pt>
                <c:pt idx="5">
                  <c:v>38.5</c:v>
                </c:pt>
              </c:numCache>
            </c:numRef>
          </c:xVal>
          <c:yVal>
            <c:numRef>
              <c:f>Sheet1!$J$37:$J$42</c:f>
              <c:numCache>
                <c:formatCode>0.000</c:formatCode>
                <c:ptCount val="6"/>
                <c:pt idx="0">
                  <c:v>2.689368176123143</c:v>
                </c:pt>
                <c:pt idx="1">
                  <c:v>1.903732292443314</c:v>
                </c:pt>
                <c:pt idx="2">
                  <c:v>4.299668874172184</c:v>
                </c:pt>
                <c:pt idx="3">
                  <c:v>3.685430463576159</c:v>
                </c:pt>
                <c:pt idx="4">
                  <c:v>3.902220490845345</c:v>
                </c:pt>
                <c:pt idx="5">
                  <c:v>7.897350993377484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80920"/>
        <c:axId val="611984008"/>
      </c:scatterChart>
      <c:valAx>
        <c:axId val="611980920"/>
        <c:scaling>
          <c:logBase val="10.0"/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11984008"/>
        <c:crosses val="autoZero"/>
        <c:crossBetween val="midCat"/>
      </c:valAx>
      <c:valAx>
        <c:axId val="6119840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11980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val>
            <c:numRef>
              <c:f>'2XMMi'!$C$2:$C$52</c:f>
              <c:numCache>
                <c:formatCode>General</c:formatCode>
                <c:ptCount val="51"/>
                <c:pt idx="0">
                  <c:v>0.0</c:v>
                </c:pt>
                <c:pt idx="1">
                  <c:v>7.0</c:v>
                </c:pt>
                <c:pt idx="2">
                  <c:v>17.0</c:v>
                </c:pt>
                <c:pt idx="3">
                  <c:v>26.0</c:v>
                </c:pt>
                <c:pt idx="4">
                  <c:v>38.0</c:v>
                </c:pt>
                <c:pt idx="5">
                  <c:v>21.0</c:v>
                </c:pt>
                <c:pt idx="6">
                  <c:v>35.0</c:v>
                </c:pt>
                <c:pt idx="7">
                  <c:v>27.0</c:v>
                </c:pt>
                <c:pt idx="8">
                  <c:v>31.0</c:v>
                </c:pt>
                <c:pt idx="9">
                  <c:v>9.0</c:v>
                </c:pt>
                <c:pt idx="10">
                  <c:v>20.0</c:v>
                </c:pt>
                <c:pt idx="11">
                  <c:v>14.0</c:v>
                </c:pt>
                <c:pt idx="12">
                  <c:v>8.0</c:v>
                </c:pt>
                <c:pt idx="13">
                  <c:v>9.0</c:v>
                </c:pt>
                <c:pt idx="14">
                  <c:v>5.0</c:v>
                </c:pt>
                <c:pt idx="15">
                  <c:v>8.0</c:v>
                </c:pt>
                <c:pt idx="16">
                  <c:v>5.0</c:v>
                </c:pt>
                <c:pt idx="17">
                  <c:v>2.0</c:v>
                </c:pt>
                <c:pt idx="18">
                  <c:v>7.0</c:v>
                </c:pt>
                <c:pt idx="19">
                  <c:v>7.0</c:v>
                </c:pt>
                <c:pt idx="20">
                  <c:v>1.0</c:v>
                </c:pt>
                <c:pt idx="21">
                  <c:v>7.0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1.0</c:v>
                </c:pt>
                <c:pt idx="26">
                  <c:v>3.0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4.0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2698376"/>
        <c:axId val="582574424"/>
      </c:barChart>
      <c:scatterChart>
        <c:scatterStyle val="smoothMarker"/>
        <c:varyColors val="0"/>
        <c:ser>
          <c:idx val="2"/>
          <c:order val="1"/>
          <c:marker>
            <c:symbol val="none"/>
          </c:marker>
          <c:yVal>
            <c:numRef>
              <c:f>'2XMMi'!$D$2:$D$52</c:f>
              <c:numCache>
                <c:formatCode>General</c:formatCode>
                <c:ptCount val="51"/>
                <c:pt idx="0">
                  <c:v>0.0</c:v>
                </c:pt>
                <c:pt idx="1">
                  <c:v>9.292245644282745</c:v>
                </c:pt>
                <c:pt idx="2">
                  <c:v>17.69672873350779</c:v>
                </c:pt>
                <c:pt idx="3">
                  <c:v>24.46553852501835</c:v>
                </c:pt>
                <c:pt idx="4">
                  <c:v>29.09995074552616</c:v>
                </c:pt>
                <c:pt idx="5">
                  <c:v>31.40719964773766</c:v>
                </c:pt>
                <c:pt idx="6">
                  <c:v>31.49674108172112</c:v>
                </c:pt>
                <c:pt idx="7">
                  <c:v>29.72321478495718</c:v>
                </c:pt>
                <c:pt idx="8">
                  <c:v>26.59495790828327</c:v>
                </c:pt>
                <c:pt idx="9">
                  <c:v>22.67209334793774</c:v>
                </c:pt>
                <c:pt idx="10">
                  <c:v>18.47638969554817</c:v>
                </c:pt>
                <c:pt idx="11">
                  <c:v>14.42799594306054</c:v>
                </c:pt>
                <c:pt idx="12">
                  <c:v>10.81481253945792</c:v>
                </c:pt>
                <c:pt idx="13">
                  <c:v>7.791727156496049</c:v>
                </c:pt>
                <c:pt idx="14">
                  <c:v>5.40131200349511</c:v>
                </c:pt>
                <c:pt idx="15">
                  <c:v>3.605550177108971</c:v>
                </c:pt>
                <c:pt idx="16">
                  <c:v>2.319196430443243</c:v>
                </c:pt>
                <c:pt idx="17">
                  <c:v>1.438241943097082</c:v>
                </c:pt>
                <c:pt idx="18">
                  <c:v>0.86029861055306</c:v>
                </c:pt>
                <c:pt idx="19">
                  <c:v>0.496537686033446</c:v>
                </c:pt>
                <c:pt idx="20">
                  <c:v>0.276616906483044</c:v>
                </c:pt>
                <c:pt idx="21">
                  <c:v>0.148780611494814</c:v>
                </c:pt>
                <c:pt idx="22">
                  <c:v>0.0772780680734016</c:v>
                </c:pt>
                <c:pt idx="23">
                  <c:v>0.0387700314357962</c:v>
                </c:pt>
                <c:pt idx="24">
                  <c:v>0.0187906806276211</c:v>
                </c:pt>
                <c:pt idx="25">
                  <c:v>0.0087995900763396</c:v>
                </c:pt>
                <c:pt idx="26">
                  <c:v>0.00398212743796124</c:v>
                </c:pt>
                <c:pt idx="27">
                  <c:v>0.00174161900497387</c:v>
                </c:pt>
                <c:pt idx="28">
                  <c:v>0.000736246456703149</c:v>
                </c:pt>
                <c:pt idx="29">
                  <c:v>0.000300861897561866</c:v>
                </c:pt>
                <c:pt idx="30">
                  <c:v>0.000118856425179597</c:v>
                </c:pt>
                <c:pt idx="31">
                  <c:v>4.5396621240788E-5</c:v>
                </c:pt>
                <c:pt idx="32">
                  <c:v>1.67648801612288E-5</c:v>
                </c:pt>
                <c:pt idx="33">
                  <c:v>5.98661409597184E-6</c:v>
                </c:pt>
                <c:pt idx="34">
                  <c:v>2.06724190915229E-6</c:v>
                </c:pt>
                <c:pt idx="35">
                  <c:v>6.90325154309442E-7</c:v>
                </c:pt>
                <c:pt idx="36">
                  <c:v>2.22940841625004E-7</c:v>
                </c:pt>
                <c:pt idx="37">
                  <c:v>6.96335524041094E-8</c:v>
                </c:pt>
                <c:pt idx="38">
                  <c:v>2.10357657928534E-8</c:v>
                </c:pt>
                <c:pt idx="39">
                  <c:v>6.14646553428157E-9</c:v>
                </c:pt>
                <c:pt idx="40">
                  <c:v>1.73714135425054E-9</c:v>
                </c:pt>
                <c:pt idx="41">
                  <c:v>4.74899332891455E-10</c:v>
                </c:pt>
                <c:pt idx="42">
                  <c:v>1.25584991016992E-10</c:v>
                </c:pt>
                <c:pt idx="43">
                  <c:v>3.21259412231376E-11</c:v>
                </c:pt>
                <c:pt idx="44">
                  <c:v>7.95000219384557E-12</c:v>
                </c:pt>
                <c:pt idx="45">
                  <c:v>1.9031913872966E-12</c:v>
                </c:pt>
                <c:pt idx="46">
                  <c:v>4.40769332815746E-13</c:v>
                </c:pt>
                <c:pt idx="47">
                  <c:v>9.87559328769483E-14</c:v>
                </c:pt>
                <c:pt idx="48">
                  <c:v>2.14065453556442E-14</c:v>
                </c:pt>
                <c:pt idx="49">
                  <c:v>4.48920718009918E-15</c:v>
                </c:pt>
                <c:pt idx="50">
                  <c:v>9.10835616947864E-16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98376"/>
        <c:axId val="582574424"/>
      </c:scatterChart>
      <c:catAx>
        <c:axId val="58269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582574424"/>
        <c:crosses val="autoZero"/>
        <c:auto val="0"/>
        <c:lblAlgn val="ctr"/>
        <c:lblOffset val="100"/>
        <c:noMultiLvlLbl val="0"/>
      </c:catAx>
      <c:valAx>
        <c:axId val="58257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698376"/>
        <c:crossesAt val="1.0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'Swift 70'!$C$1</c:f>
              <c:strCache>
                <c:ptCount val="1"/>
                <c:pt idx="0">
                  <c:v>per bin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val>
            <c:numRef>
              <c:f>'Swift 70'!$C$2:$C$32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19.0</c:v>
                </c:pt>
                <c:pt idx="2">
                  <c:v>11.0</c:v>
                </c:pt>
                <c:pt idx="3">
                  <c:v>21.0</c:v>
                </c:pt>
                <c:pt idx="4">
                  <c:v>41.0</c:v>
                </c:pt>
                <c:pt idx="5">
                  <c:v>16.0</c:v>
                </c:pt>
                <c:pt idx="6">
                  <c:v>17.0</c:v>
                </c:pt>
                <c:pt idx="7">
                  <c:v>13.0</c:v>
                </c:pt>
                <c:pt idx="8">
                  <c:v>11.0</c:v>
                </c:pt>
                <c:pt idx="9">
                  <c:v>5.0</c:v>
                </c:pt>
                <c:pt idx="10">
                  <c:v>8.0</c:v>
                </c:pt>
                <c:pt idx="11">
                  <c:v>17.0</c:v>
                </c:pt>
                <c:pt idx="12">
                  <c:v>6.0</c:v>
                </c:pt>
                <c:pt idx="13">
                  <c:v>5.0</c:v>
                </c:pt>
                <c:pt idx="14">
                  <c:v>6.0</c:v>
                </c:pt>
                <c:pt idx="15">
                  <c:v>10.0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0.0</c:v>
                </c:pt>
                <c:pt idx="20">
                  <c:v>4.0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65242184"/>
        <c:axId val="532990360"/>
      </c:barChart>
      <c:scatterChart>
        <c:scatterStyle val="smoothMarker"/>
        <c:varyColors val="0"/>
        <c:ser>
          <c:idx val="2"/>
          <c:order val="1"/>
          <c:tx>
            <c:strRef>
              <c:f>'Swift 70'!$D$1</c:f>
              <c:strCache>
                <c:ptCount val="1"/>
              </c:strCache>
            </c:strRef>
          </c:tx>
          <c:marker>
            <c:symbol val="none"/>
          </c:marker>
          <c:yVal>
            <c:numRef>
              <c:f>'Swift 70'!$D$2:$D$32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9.31345443548765</c:v>
                </c:pt>
                <c:pt idx="2">
                  <c:v>17.00824383221197</c:v>
                </c:pt>
                <c:pt idx="3">
                  <c:v>21.92545113686996</c:v>
                </c:pt>
                <c:pt idx="4">
                  <c:v>23.64635486537966</c:v>
                </c:pt>
                <c:pt idx="5">
                  <c:v>22.50247387873129</c:v>
                </c:pt>
                <c:pt idx="6">
                  <c:v>19.34847251937575</c:v>
                </c:pt>
                <c:pt idx="7">
                  <c:v>15.2232636738306</c:v>
                </c:pt>
                <c:pt idx="8">
                  <c:v>11.04315413589819</c:v>
                </c:pt>
                <c:pt idx="9">
                  <c:v>7.421952934472512</c:v>
                </c:pt>
                <c:pt idx="10">
                  <c:v>4.636895927206092</c:v>
                </c:pt>
                <c:pt idx="11">
                  <c:v>2.699297906607182</c:v>
                </c:pt>
                <c:pt idx="12">
                  <c:v>1.466726995382395</c:v>
                </c:pt>
                <c:pt idx="13">
                  <c:v>0.744904195678283</c:v>
                </c:pt>
                <c:pt idx="14">
                  <c:v>0.353959240855049</c:v>
                </c:pt>
                <c:pt idx="15">
                  <c:v>0.157493905200353</c:v>
                </c:pt>
                <c:pt idx="16">
                  <c:v>0.0656627203532053</c:v>
                </c:pt>
                <c:pt idx="17">
                  <c:v>0.0256657126736672</c:v>
                </c:pt>
                <c:pt idx="18">
                  <c:v>0.00940939179087824</c:v>
                </c:pt>
                <c:pt idx="19">
                  <c:v>0.00323672953497422</c:v>
                </c:pt>
                <c:pt idx="20">
                  <c:v>0.00104502261862295</c:v>
                </c:pt>
                <c:pt idx="21">
                  <c:v>0.000316764859510375</c:v>
                </c:pt>
                <c:pt idx="22">
                  <c:v>9.01657319597793E-5</c:v>
                </c:pt>
                <c:pt idx="23">
                  <c:v>2.41060981091616E-5</c:v>
                </c:pt>
                <c:pt idx="24">
                  <c:v>6.05438033416128E-6</c:v>
                </c:pt>
                <c:pt idx="25">
                  <c:v>1.42868657317386E-6</c:v>
                </c:pt>
                <c:pt idx="26">
                  <c:v>3.16802004923592E-7</c:v>
                </c:pt>
                <c:pt idx="27">
                  <c:v>6.60199329296819E-8</c:v>
                </c:pt>
                <c:pt idx="28">
                  <c:v>1.29313899881072E-8</c:v>
                </c:pt>
                <c:pt idx="29">
                  <c:v>2.38089455511523E-9</c:v>
                </c:pt>
                <c:pt idx="30">
                  <c:v>4.12095172273667E-10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42184"/>
        <c:axId val="532990360"/>
      </c:scatterChart>
      <c:catAx>
        <c:axId val="56524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532990360"/>
        <c:crosses val="autoZero"/>
        <c:auto val="1"/>
        <c:lblAlgn val="ctr"/>
        <c:lblOffset val="100"/>
        <c:noMultiLvlLbl val="0"/>
      </c:catAx>
      <c:valAx>
        <c:axId val="53299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24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val>
            <c:numRef>
              <c:f>Integral!$C$2:$C$31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0.0</c:v>
                </c:pt>
                <c:pt idx="9">
                  <c:v>4.0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4.0</c:v>
                </c:pt>
                <c:pt idx="25">
                  <c:v>1.0</c:v>
                </c:pt>
                <c:pt idx="26">
                  <c:v>3.0</c:v>
                </c:pt>
                <c:pt idx="27">
                  <c:v>4.0</c:v>
                </c:pt>
                <c:pt idx="28">
                  <c:v>2.0</c:v>
                </c:pt>
                <c:pt idx="2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2291448"/>
        <c:axId val="582738840"/>
      </c:barChart>
      <c:catAx>
        <c:axId val="58229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82738840"/>
        <c:crosses val="autoZero"/>
        <c:auto val="1"/>
        <c:lblAlgn val="ctr"/>
        <c:lblOffset val="100"/>
        <c:noMultiLvlLbl val="0"/>
      </c:catAx>
      <c:valAx>
        <c:axId val="58273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291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15</xdr:row>
      <xdr:rowOff>63500</xdr:rowOff>
    </xdr:from>
    <xdr:to>
      <xdr:col>6</xdr:col>
      <xdr:colOff>241300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15</xdr:row>
      <xdr:rowOff>76200</xdr:rowOff>
    </xdr:from>
    <xdr:to>
      <xdr:col>14</xdr:col>
      <xdr:colOff>673100</xdr:colOff>
      <xdr:row>33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44</xdr:row>
      <xdr:rowOff>38100</xdr:rowOff>
    </xdr:from>
    <xdr:to>
      <xdr:col>5</xdr:col>
      <xdr:colOff>723900</xdr:colOff>
      <xdr:row>58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6</xdr:row>
      <xdr:rowOff>6350</xdr:rowOff>
    </xdr:from>
    <xdr:to>
      <xdr:col>22</xdr:col>
      <xdr:colOff>635000</xdr:colOff>
      <xdr:row>47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4</xdr:row>
      <xdr:rowOff>38100</xdr:rowOff>
    </xdr:from>
    <xdr:to>
      <xdr:col>17</xdr:col>
      <xdr:colOff>25400</xdr:colOff>
      <xdr:row>42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0</xdr:row>
      <xdr:rowOff>44450</xdr:rowOff>
    </xdr:from>
    <xdr:to>
      <xdr:col>11</xdr:col>
      <xdr:colOff>787400</xdr:colOff>
      <xdr:row>21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opLeftCell="A22" workbookViewId="0">
      <selection activeCell="C37" sqref="C37"/>
    </sheetView>
  </sheetViews>
  <sheetFormatPr baseColWidth="10" defaultColWidth="11" defaultRowHeight="15" x14ac:dyDescent="0"/>
  <cols>
    <col min="1" max="1" width="16.6640625" bestFit="1" customWidth="1"/>
    <col min="2" max="2" width="5.1640625" bestFit="1" customWidth="1"/>
    <col min="3" max="3" width="8.33203125" customWidth="1"/>
    <col min="4" max="4" width="11" customWidth="1"/>
    <col min="5" max="5" width="12.6640625" bestFit="1" customWidth="1"/>
    <col min="6" max="6" width="10.5" customWidth="1"/>
    <col min="7" max="7" width="7.83203125" customWidth="1"/>
    <col min="8" max="8" width="14.5" bestFit="1" customWidth="1"/>
    <col min="9" max="9" width="13.1640625" customWidth="1"/>
    <col min="10" max="10" width="13.83203125" customWidth="1"/>
    <col min="11" max="11" width="3.33203125" customWidth="1"/>
    <col min="12" max="12" width="6.1640625" bestFit="1" customWidth="1"/>
    <col min="13" max="13" width="5" customWidth="1"/>
    <col min="14" max="14" width="5.33203125" customWidth="1"/>
    <col min="17" max="17" width="10.83203125" customWidth="1"/>
  </cols>
  <sheetData>
    <row r="1" spans="1:10">
      <c r="A1" s="13" t="s">
        <v>0</v>
      </c>
      <c r="B1" s="13" t="s">
        <v>21</v>
      </c>
      <c r="C1" t="s">
        <v>22</v>
      </c>
      <c r="D1" s="13" t="s">
        <v>8</v>
      </c>
      <c r="E1" s="13" t="s">
        <v>2</v>
      </c>
      <c r="F1" s="13" t="s">
        <v>1</v>
      </c>
      <c r="G1" s="13" t="s">
        <v>4</v>
      </c>
      <c r="H1" s="13" t="s">
        <v>3</v>
      </c>
      <c r="I1" s="13" t="s">
        <v>13</v>
      </c>
      <c r="J1" s="13"/>
    </row>
    <row r="2" spans="1:10">
      <c r="A2" s="3" t="s">
        <v>5</v>
      </c>
      <c r="B2" s="3">
        <v>0.1</v>
      </c>
      <c r="C2" s="3">
        <v>2</v>
      </c>
      <c r="D2" s="3">
        <v>10</v>
      </c>
      <c r="E2" s="3">
        <v>108</v>
      </c>
      <c r="F2" s="3">
        <v>7</v>
      </c>
      <c r="G2" s="4">
        <f t="shared" ref="G2:G12" si="0">E2/3339</f>
        <v>3.2345013477088951E-2</v>
      </c>
      <c r="H2" s="4">
        <f t="shared" ref="H2:H12" si="1">F2/151</f>
        <v>4.6357615894039736E-2</v>
      </c>
      <c r="I2" s="4">
        <f t="shared" ref="I2:I12" si="2">H2/G2</f>
        <v>1.4332229580573952</v>
      </c>
      <c r="J2" s="14" t="s">
        <v>18</v>
      </c>
    </row>
    <row r="3" spans="1:10">
      <c r="A3" s="3" t="s">
        <v>5</v>
      </c>
      <c r="B3" s="3">
        <v>0.1</v>
      </c>
      <c r="C3" s="3">
        <v>2</v>
      </c>
      <c r="D3" s="3">
        <v>20</v>
      </c>
      <c r="E3" s="3">
        <v>147</v>
      </c>
      <c r="F3" s="3">
        <v>12</v>
      </c>
      <c r="G3" s="4">
        <f t="shared" si="0"/>
        <v>4.40251572327044E-2</v>
      </c>
      <c r="H3" s="4">
        <f t="shared" si="1"/>
        <v>7.9470198675496692E-2</v>
      </c>
      <c r="I3" s="4">
        <f t="shared" si="2"/>
        <v>1.8051087984862821</v>
      </c>
      <c r="J3" s="14" t="s">
        <v>18</v>
      </c>
    </row>
    <row r="4" spans="1:10">
      <c r="A4" s="3" t="s">
        <v>5</v>
      </c>
      <c r="B4" s="3">
        <v>0.1</v>
      </c>
      <c r="C4" s="3">
        <v>2</v>
      </c>
      <c r="D4" s="3">
        <v>30</v>
      </c>
      <c r="E4" s="3">
        <v>158</v>
      </c>
      <c r="F4" s="3">
        <v>14</v>
      </c>
      <c r="G4" s="4">
        <f t="shared" si="0"/>
        <v>4.7319556753519017E-2</v>
      </c>
      <c r="H4" s="4">
        <f t="shared" si="1"/>
        <v>9.2715231788079472E-2</v>
      </c>
      <c r="I4" s="4">
        <f t="shared" si="2"/>
        <v>1.9593427781037809</v>
      </c>
      <c r="J4" s="14" t="s">
        <v>18</v>
      </c>
    </row>
    <row r="5" spans="1:10">
      <c r="A5" s="5" t="s">
        <v>6</v>
      </c>
      <c r="B5" s="5">
        <v>0.1</v>
      </c>
      <c r="C5" s="5">
        <v>2</v>
      </c>
      <c r="D5" s="5">
        <v>10</v>
      </c>
      <c r="E5" s="5">
        <v>28</v>
      </c>
      <c r="F5" s="5">
        <v>3</v>
      </c>
      <c r="G5" s="6">
        <f t="shared" si="0"/>
        <v>8.385744234800839E-3</v>
      </c>
      <c r="H5" s="6">
        <f t="shared" si="1"/>
        <v>1.9867549668874173E-2</v>
      </c>
      <c r="I5" s="6">
        <f t="shared" si="2"/>
        <v>2.3692052980132452</v>
      </c>
      <c r="J5" s="15" t="s">
        <v>18</v>
      </c>
    </row>
    <row r="6" spans="1:10">
      <c r="A6" s="5" t="s">
        <v>6</v>
      </c>
      <c r="B6" s="5">
        <v>0.1</v>
      </c>
      <c r="C6" s="5">
        <v>2</v>
      </c>
      <c r="D6" s="5">
        <v>20</v>
      </c>
      <c r="E6" s="5">
        <v>60</v>
      </c>
      <c r="F6" s="5">
        <v>8</v>
      </c>
      <c r="G6" s="6">
        <f t="shared" si="0"/>
        <v>1.7969451931716084E-2</v>
      </c>
      <c r="H6" s="6">
        <f t="shared" si="1"/>
        <v>5.2980132450331126E-2</v>
      </c>
      <c r="I6" s="6">
        <f t="shared" si="2"/>
        <v>2.9483443708609269</v>
      </c>
      <c r="J6" s="15" t="s">
        <v>18</v>
      </c>
    </row>
    <row r="7" spans="1:10">
      <c r="A7" s="5" t="s">
        <v>6</v>
      </c>
      <c r="B7" s="5">
        <v>0.1</v>
      </c>
      <c r="C7" s="5">
        <v>2</v>
      </c>
      <c r="D7" s="5">
        <v>30</v>
      </c>
      <c r="E7" s="5">
        <v>80</v>
      </c>
      <c r="F7" s="5">
        <v>9</v>
      </c>
      <c r="G7" s="6">
        <f t="shared" si="0"/>
        <v>2.3959269242288112E-2</v>
      </c>
      <c r="H7" s="6">
        <f t="shared" si="1"/>
        <v>5.9602649006622516E-2</v>
      </c>
      <c r="I7" s="6">
        <f t="shared" si="2"/>
        <v>2.4876655629139073</v>
      </c>
      <c r="J7" s="15" t="s">
        <v>18</v>
      </c>
    </row>
    <row r="8" spans="1:10">
      <c r="A8" s="1" t="s">
        <v>9</v>
      </c>
      <c r="B8" s="1">
        <v>0.06</v>
      </c>
      <c r="C8" s="1">
        <v>10</v>
      </c>
      <c r="D8" s="1">
        <v>2</v>
      </c>
      <c r="E8" s="1">
        <v>132</v>
      </c>
      <c r="F8" s="1">
        <v>26</v>
      </c>
      <c r="G8" s="2">
        <f t="shared" si="0"/>
        <v>3.9532794249775384E-2</v>
      </c>
      <c r="H8" s="2">
        <f t="shared" si="1"/>
        <v>0.17218543046357615</v>
      </c>
      <c r="I8" s="2">
        <f t="shared" si="2"/>
        <v>4.3555087296809143</v>
      </c>
      <c r="J8" s="16" t="s">
        <v>20</v>
      </c>
    </row>
    <row r="9" spans="1:10">
      <c r="A9" s="1" t="s">
        <v>16</v>
      </c>
      <c r="B9" s="1">
        <v>0.06</v>
      </c>
      <c r="C9" s="1">
        <v>10</v>
      </c>
      <c r="D9" s="1">
        <v>3</v>
      </c>
      <c r="E9" s="1">
        <v>144</v>
      </c>
      <c r="F9" s="1">
        <v>28</v>
      </c>
      <c r="G9" s="2">
        <f t="shared" si="0"/>
        <v>4.3126684636118601E-2</v>
      </c>
      <c r="H9" s="2">
        <f t="shared" si="1"/>
        <v>0.18543046357615894</v>
      </c>
      <c r="I9" s="2">
        <f t="shared" si="2"/>
        <v>4.2996688741721849</v>
      </c>
      <c r="J9" s="16" t="s">
        <v>20</v>
      </c>
    </row>
    <row r="10" spans="1:10">
      <c r="A10" s="1" t="s">
        <v>9</v>
      </c>
      <c r="B10" s="1">
        <v>0.06</v>
      </c>
      <c r="C10" s="1">
        <v>10</v>
      </c>
      <c r="D10" s="1">
        <v>5</v>
      </c>
      <c r="E10" s="1">
        <v>160</v>
      </c>
      <c r="F10" s="1">
        <v>29</v>
      </c>
      <c r="G10" s="2">
        <f t="shared" si="0"/>
        <v>4.7918538484576223E-2</v>
      </c>
      <c r="H10" s="2">
        <f t="shared" si="1"/>
        <v>0.19205298013245034</v>
      </c>
      <c r="I10" s="2">
        <f t="shared" si="2"/>
        <v>4.0079056291390724</v>
      </c>
      <c r="J10" s="16" t="s">
        <v>20</v>
      </c>
    </row>
    <row r="11" spans="1:10">
      <c r="A11" s="7" t="s">
        <v>10</v>
      </c>
      <c r="B11" s="7">
        <v>0.2</v>
      </c>
      <c r="C11" s="7">
        <v>12</v>
      </c>
      <c r="D11" s="7">
        <v>10</v>
      </c>
      <c r="E11" s="7">
        <v>231</v>
      </c>
      <c r="F11" s="7">
        <v>47</v>
      </c>
      <c r="G11" s="8">
        <f t="shared" si="0"/>
        <v>6.9182389937106917E-2</v>
      </c>
      <c r="H11" s="8">
        <f t="shared" si="1"/>
        <v>0.31125827814569534</v>
      </c>
      <c r="I11" s="8">
        <f t="shared" si="2"/>
        <v>4.4990969295605057</v>
      </c>
      <c r="J11" s="17" t="s">
        <v>17</v>
      </c>
    </row>
    <row r="12" spans="1:10">
      <c r="A12" s="7" t="s">
        <v>11</v>
      </c>
      <c r="B12" s="7">
        <v>0.2</v>
      </c>
      <c r="C12" s="7">
        <v>12</v>
      </c>
      <c r="D12" s="7">
        <v>10</v>
      </c>
      <c r="E12" s="7">
        <v>294</v>
      </c>
      <c r="F12" s="7">
        <v>52</v>
      </c>
      <c r="G12" s="8">
        <f t="shared" si="0"/>
        <v>8.8050314465408799E-2</v>
      </c>
      <c r="H12" s="8">
        <f t="shared" si="1"/>
        <v>0.3443708609271523</v>
      </c>
      <c r="I12" s="8">
        <f t="shared" si="2"/>
        <v>3.911069063386944</v>
      </c>
      <c r="J12" s="17" t="s">
        <v>17</v>
      </c>
    </row>
    <row r="13" spans="1:10">
      <c r="A13" s="9" t="s">
        <v>14</v>
      </c>
      <c r="B13" s="9">
        <v>14</v>
      </c>
      <c r="C13" s="9">
        <v>150</v>
      </c>
      <c r="D13" s="9">
        <v>10</v>
      </c>
      <c r="E13" s="9">
        <v>191</v>
      </c>
      <c r="F13" s="9">
        <v>34</v>
      </c>
      <c r="G13" s="10">
        <f t="shared" ref="G13" si="3">E13/3339</f>
        <v>5.7202755315962861E-2</v>
      </c>
      <c r="H13" s="10">
        <f t="shared" ref="H13" si="4">F13/151</f>
        <v>0.2251655629139073</v>
      </c>
      <c r="I13" s="10">
        <f t="shared" ref="I13" si="5">H13/G13</f>
        <v>3.9362712804687776</v>
      </c>
      <c r="J13" s="18" t="s">
        <v>19</v>
      </c>
    </row>
    <row r="14" spans="1:10">
      <c r="A14" s="19" t="s">
        <v>7</v>
      </c>
      <c r="B14" s="19">
        <v>15</v>
      </c>
      <c r="C14" s="19">
        <v>10000</v>
      </c>
      <c r="D14" s="19">
        <v>20</v>
      </c>
      <c r="E14" s="19">
        <v>14</v>
      </c>
      <c r="F14" s="19">
        <v>5</v>
      </c>
      <c r="G14" s="20">
        <f>E14/3339</f>
        <v>4.1928721174004195E-3</v>
      </c>
      <c r="H14" s="20">
        <f>F14/151</f>
        <v>3.3112582781456956E-2</v>
      </c>
      <c r="I14" s="20">
        <f>H14/G14</f>
        <v>7.8973509933774837</v>
      </c>
      <c r="J14" s="21" t="s">
        <v>19</v>
      </c>
    </row>
    <row r="15" spans="1:10">
      <c r="A15" s="11" t="s">
        <v>12</v>
      </c>
      <c r="B15" s="11"/>
      <c r="C15" s="11"/>
      <c r="D15" s="11"/>
      <c r="E15" s="11"/>
      <c r="F15" s="11"/>
      <c r="G15" s="12">
        <f>AVERAGE(G2:G13)</f>
        <v>4.3251472496755518E-2</v>
      </c>
      <c r="H15" s="12">
        <f>AVERAGE(H2:H13)</f>
        <v>0.14845474613686535</v>
      </c>
      <c r="I15" s="12">
        <f>AVERAGE(I2:I13)</f>
        <v>3.1677008560703279</v>
      </c>
      <c r="J15" s="22" t="s">
        <v>15</v>
      </c>
    </row>
    <row r="18" spans="9:16">
      <c r="I18" s="13"/>
    </row>
    <row r="31" spans="9:16">
      <c r="P31" s="43"/>
    </row>
    <row r="35" spans="1:16">
      <c r="D35" s="13"/>
    </row>
    <row r="36" spans="1:16" ht="30" customHeight="1">
      <c r="A36" s="55" t="s">
        <v>0</v>
      </c>
      <c r="B36" s="55" t="s">
        <v>21</v>
      </c>
      <c r="C36" s="56" t="s">
        <v>22</v>
      </c>
      <c r="D36" s="55" t="s">
        <v>42</v>
      </c>
      <c r="E36" s="55" t="s">
        <v>8</v>
      </c>
      <c r="F36" s="55" t="s">
        <v>43</v>
      </c>
      <c r="G36" s="55" t="s">
        <v>44</v>
      </c>
      <c r="H36" s="55" t="s">
        <v>45</v>
      </c>
      <c r="I36" s="55" t="s">
        <v>46</v>
      </c>
      <c r="J36" s="55" t="s">
        <v>47</v>
      </c>
      <c r="K36" s="13"/>
    </row>
    <row r="37" spans="1:16">
      <c r="A37" s="23" t="s">
        <v>40</v>
      </c>
      <c r="B37" s="23">
        <v>0.1</v>
      </c>
      <c r="C37" s="23">
        <v>2.4</v>
      </c>
      <c r="D37" s="48">
        <f>AVERAGE(B37:C37)</f>
        <v>1.25</v>
      </c>
      <c r="E37" s="23">
        <v>25</v>
      </c>
      <c r="F37" s="23">
        <v>74</v>
      </c>
      <c r="G37" s="24">
        <v>9</v>
      </c>
      <c r="H37" s="25">
        <f>F37/3339</f>
        <v>2.2162324049116503E-2</v>
      </c>
      <c r="I37" s="25">
        <f>G37/151</f>
        <v>5.9602649006622516E-2</v>
      </c>
      <c r="J37" s="25">
        <f>I37/H37</f>
        <v>2.6893681761231427</v>
      </c>
      <c r="K37" s="26" t="s">
        <v>18</v>
      </c>
    </row>
    <row r="38" spans="1:16">
      <c r="A38" s="36" t="s">
        <v>39</v>
      </c>
      <c r="B38" s="36">
        <v>0.1</v>
      </c>
      <c r="C38" s="36">
        <v>2.4</v>
      </c>
      <c r="D38" s="49">
        <f>AVERAGE(B38:C38)</f>
        <v>1.25</v>
      </c>
      <c r="E38" s="36">
        <v>25</v>
      </c>
      <c r="F38" s="36">
        <v>151</v>
      </c>
      <c r="G38" s="37">
        <v>13</v>
      </c>
      <c r="H38" s="38">
        <f>F38/3339</f>
        <v>4.5223120694818805E-2</v>
      </c>
      <c r="I38" s="38">
        <f>G38/151</f>
        <v>8.6092715231788075E-2</v>
      </c>
      <c r="J38" s="38">
        <f>I38/H38</f>
        <v>1.903732292443314</v>
      </c>
      <c r="K38" s="39" t="s">
        <v>18</v>
      </c>
    </row>
    <row r="39" spans="1:16">
      <c r="A39" s="40" t="s">
        <v>38</v>
      </c>
      <c r="B39" s="40">
        <v>0.1</v>
      </c>
      <c r="C39" s="40">
        <v>10</v>
      </c>
      <c r="D39" s="50">
        <f t="shared" ref="D39:D42" si="6">AVERAGE(B39:C39)</f>
        <v>5.05</v>
      </c>
      <c r="E39" s="40">
        <v>3</v>
      </c>
      <c r="F39" s="40">
        <v>144</v>
      </c>
      <c r="G39" s="40">
        <v>28</v>
      </c>
      <c r="H39" s="41">
        <f>F39/3339</f>
        <v>4.3126684636118601E-2</v>
      </c>
      <c r="I39" s="41">
        <f>G39/151</f>
        <v>0.18543046357615894</v>
      </c>
      <c r="J39" s="41">
        <f>I39/H39</f>
        <v>4.2996688741721849</v>
      </c>
      <c r="K39" s="42" t="s">
        <v>20</v>
      </c>
    </row>
    <row r="40" spans="1:16">
      <c r="A40" s="30" t="s">
        <v>37</v>
      </c>
      <c r="B40" s="30">
        <v>0.2</v>
      </c>
      <c r="C40" s="30">
        <v>12</v>
      </c>
      <c r="D40" s="51">
        <f t="shared" si="6"/>
        <v>6.1</v>
      </c>
      <c r="E40" s="30">
        <v>7</v>
      </c>
      <c r="F40" s="30">
        <v>294</v>
      </c>
      <c r="G40" s="30">
        <v>49</v>
      </c>
      <c r="H40" s="31">
        <f>F40/3339</f>
        <v>8.8050314465408799E-2</v>
      </c>
      <c r="I40" s="31">
        <f>G40/151</f>
        <v>0.32450331125827814</v>
      </c>
      <c r="J40" s="31">
        <f>I40/H40</f>
        <v>3.685430463576159</v>
      </c>
      <c r="K40" s="32" t="s">
        <v>17</v>
      </c>
    </row>
    <row r="41" spans="1:16">
      <c r="A41" s="27" t="s">
        <v>41</v>
      </c>
      <c r="B41" s="27">
        <v>14</v>
      </c>
      <c r="C41" s="27">
        <v>195</v>
      </c>
      <c r="D41" s="52">
        <f t="shared" si="6"/>
        <v>104.5</v>
      </c>
      <c r="E41" s="27">
        <v>3</v>
      </c>
      <c r="F41" s="27">
        <v>187</v>
      </c>
      <c r="G41" s="27">
        <v>33</v>
      </c>
      <c r="H41" s="28">
        <f t="shared" ref="H41" si="7">F41/3339</f>
        <v>5.6004791853848455E-2</v>
      </c>
      <c r="I41" s="28">
        <f t="shared" ref="I41" si="8">G41/151</f>
        <v>0.2185430463576159</v>
      </c>
      <c r="J41" s="28">
        <f t="shared" ref="J41" si="9">I41/H41</f>
        <v>3.9022204908453451</v>
      </c>
      <c r="K41" s="29" t="s">
        <v>19</v>
      </c>
    </row>
    <row r="42" spans="1:16">
      <c r="A42" s="33" t="s">
        <v>7</v>
      </c>
      <c r="B42" s="33">
        <v>17</v>
      </c>
      <c r="C42" s="33">
        <v>60</v>
      </c>
      <c r="D42" s="53">
        <f t="shared" si="6"/>
        <v>38.5</v>
      </c>
      <c r="E42" s="33">
        <v>20</v>
      </c>
      <c r="F42" s="33">
        <v>14</v>
      </c>
      <c r="G42" s="33">
        <v>5</v>
      </c>
      <c r="H42" s="34">
        <f>F42/3339</f>
        <v>4.1928721174004195E-3</v>
      </c>
      <c r="I42" s="34">
        <f>G42/151</f>
        <v>3.3112582781456956E-2</v>
      </c>
      <c r="J42" s="34">
        <f>I42/H42</f>
        <v>7.8973509933774837</v>
      </c>
      <c r="K42" s="35" t="s">
        <v>19</v>
      </c>
    </row>
    <row r="43" spans="1:16">
      <c r="A43" s="44" t="s">
        <v>12</v>
      </c>
      <c r="B43" s="44"/>
      <c r="C43" s="44"/>
      <c r="D43" s="54">
        <f>AVERAGE(D37:D42)</f>
        <v>26.108333333333334</v>
      </c>
      <c r="E43" s="44"/>
      <c r="F43" s="44">
        <f>SUM(F37:F42)</f>
        <v>864</v>
      </c>
      <c r="G43" s="45">
        <f>SUM(G37:G42)</f>
        <v>137</v>
      </c>
      <c r="H43" s="46">
        <f>F43/(3339*6)</f>
        <v>4.3126684636118601E-2</v>
      </c>
      <c r="I43" s="46">
        <f>G43/(151*6)</f>
        <v>0.15121412803532008</v>
      </c>
      <c r="J43" s="46">
        <f>I43/H43</f>
        <v>3.5062775938189841</v>
      </c>
      <c r="K43" s="47" t="s">
        <v>15</v>
      </c>
    </row>
    <row r="47" spans="1:16">
      <c r="P47" t="s">
        <v>35</v>
      </c>
    </row>
    <row r="49" spans="8:18">
      <c r="O49" t="s">
        <v>0</v>
      </c>
      <c r="P49" t="s">
        <v>23</v>
      </c>
      <c r="Q49" t="s">
        <v>2</v>
      </c>
      <c r="R49" t="s">
        <v>1</v>
      </c>
    </row>
    <row r="50" spans="8:18">
      <c r="H50" s="13"/>
      <c r="O50" t="s">
        <v>25</v>
      </c>
      <c r="P50">
        <v>1.25</v>
      </c>
      <c r="Q50">
        <v>74</v>
      </c>
      <c r="R50">
        <v>9</v>
      </c>
    </row>
    <row r="51" spans="8:18">
      <c r="H51" s="5"/>
      <c r="O51" t="s">
        <v>24</v>
      </c>
      <c r="P51">
        <v>1.25</v>
      </c>
      <c r="Q51">
        <v>151</v>
      </c>
      <c r="R51">
        <v>13</v>
      </c>
    </row>
    <row r="52" spans="8:18">
      <c r="H52" s="5"/>
      <c r="O52" t="s">
        <v>26</v>
      </c>
      <c r="P52">
        <v>5.05</v>
      </c>
      <c r="Q52">
        <v>144</v>
      </c>
      <c r="R52">
        <v>28</v>
      </c>
    </row>
    <row r="53" spans="8:18">
      <c r="H53" s="1"/>
      <c r="O53" t="s">
        <v>36</v>
      </c>
      <c r="P53">
        <v>6.1</v>
      </c>
      <c r="Q53">
        <v>294</v>
      </c>
      <c r="R53">
        <v>49</v>
      </c>
    </row>
    <row r="54" spans="8:18">
      <c r="H54" s="7"/>
      <c r="O54" t="s">
        <v>14</v>
      </c>
      <c r="P54">
        <v>104.5</v>
      </c>
      <c r="Q54">
        <v>187</v>
      </c>
      <c r="R54">
        <v>33</v>
      </c>
    </row>
    <row r="55" spans="8:18">
      <c r="H55" s="9"/>
      <c r="O55" t="s">
        <v>7</v>
      </c>
      <c r="P55">
        <v>38.5</v>
      </c>
      <c r="Q55">
        <v>14</v>
      </c>
      <c r="R55">
        <v>5</v>
      </c>
    </row>
    <row r="56" spans="8:18">
      <c r="H56" s="19"/>
      <c r="O56" t="s">
        <v>12</v>
      </c>
      <c r="P56">
        <v>26.108333333333334</v>
      </c>
      <c r="Q56">
        <v>864</v>
      </c>
      <c r="R56">
        <v>137</v>
      </c>
    </row>
    <row r="57" spans="8:18">
      <c r="H57" s="1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F49" sqref="F49"/>
    </sheetView>
  </sheetViews>
  <sheetFormatPr baseColWidth="10" defaultColWidth="11" defaultRowHeight="15" x14ac:dyDescent="0"/>
  <sheetData>
    <row r="1" spans="1:5">
      <c r="A1" t="s">
        <v>27</v>
      </c>
      <c r="B1" t="s">
        <v>28</v>
      </c>
      <c r="C1" t="s">
        <v>29</v>
      </c>
      <c r="D1" t="s">
        <v>30</v>
      </c>
    </row>
    <row r="2" spans="1:5">
      <c r="A2">
        <v>0</v>
      </c>
      <c r="B2">
        <v>0</v>
      </c>
      <c r="C2">
        <v>0</v>
      </c>
      <c r="D2">
        <v>0</v>
      </c>
      <c r="E2">
        <v>7.7</v>
      </c>
    </row>
    <row r="3" spans="1:5">
      <c r="A3">
        <v>0.2</v>
      </c>
      <c r="B3">
        <v>7</v>
      </c>
      <c r="C3">
        <f>B3</f>
        <v>7</v>
      </c>
      <c r="D3">
        <f>(5*A3/(E$2^2))*EXP(-((5*A3)^2)/(2+E$2^2))*E$3</f>
        <v>9.2922456442827457</v>
      </c>
      <c r="E3">
        <v>560</v>
      </c>
    </row>
    <row r="4" spans="1:5">
      <c r="A4">
        <v>0.4</v>
      </c>
      <c r="B4">
        <v>24</v>
      </c>
      <c r="C4">
        <f t="shared" ref="C4:C35" si="0">B4-B3</f>
        <v>17</v>
      </c>
      <c r="D4">
        <f t="shared" ref="D4:D52" si="1">(5*A4/(E$2^2))*EXP(-((5*A4)^2)/(2+E$2^2))*E$3</f>
        <v>17.69672873350779</v>
      </c>
    </row>
    <row r="5" spans="1:5">
      <c r="A5">
        <v>0.6</v>
      </c>
      <c r="B5">
        <v>50</v>
      </c>
      <c r="C5">
        <f t="shared" si="0"/>
        <v>26</v>
      </c>
      <c r="D5">
        <f t="shared" si="1"/>
        <v>24.465538525018346</v>
      </c>
    </row>
    <row r="6" spans="1:5">
      <c r="A6">
        <v>0.8</v>
      </c>
      <c r="B6">
        <v>88</v>
      </c>
      <c r="C6">
        <f t="shared" si="0"/>
        <v>38</v>
      </c>
      <c r="D6">
        <f t="shared" si="1"/>
        <v>29.099950745526158</v>
      </c>
    </row>
    <row r="7" spans="1:5">
      <c r="A7">
        <v>1</v>
      </c>
      <c r="B7">
        <v>109</v>
      </c>
      <c r="C7">
        <f t="shared" si="0"/>
        <v>21</v>
      </c>
      <c r="D7">
        <f t="shared" si="1"/>
        <v>31.407199647737663</v>
      </c>
    </row>
    <row r="8" spans="1:5">
      <c r="A8">
        <v>1.2</v>
      </c>
      <c r="B8">
        <v>144</v>
      </c>
      <c r="C8">
        <f t="shared" si="0"/>
        <v>35</v>
      </c>
      <c r="D8">
        <f t="shared" si="1"/>
        <v>31.496741081721119</v>
      </c>
    </row>
    <row r="9" spans="1:5">
      <c r="A9">
        <v>1.4</v>
      </c>
      <c r="B9">
        <v>171</v>
      </c>
      <c r="C9">
        <f t="shared" si="0"/>
        <v>27</v>
      </c>
      <c r="D9">
        <f t="shared" si="1"/>
        <v>29.723214784957175</v>
      </c>
    </row>
    <row r="10" spans="1:5">
      <c r="A10">
        <v>1.6</v>
      </c>
      <c r="B10">
        <v>202</v>
      </c>
      <c r="C10">
        <f t="shared" si="0"/>
        <v>31</v>
      </c>
      <c r="D10">
        <f t="shared" si="1"/>
        <v>26.59495790828327</v>
      </c>
    </row>
    <row r="11" spans="1:5">
      <c r="A11">
        <v>1.8</v>
      </c>
      <c r="B11">
        <v>211</v>
      </c>
      <c r="C11">
        <f t="shared" si="0"/>
        <v>9</v>
      </c>
      <c r="D11">
        <f t="shared" si="1"/>
        <v>22.672093347937743</v>
      </c>
    </row>
    <row r="12" spans="1:5">
      <c r="A12">
        <v>2</v>
      </c>
      <c r="B12">
        <v>231</v>
      </c>
      <c r="C12">
        <f t="shared" si="0"/>
        <v>20</v>
      </c>
      <c r="D12">
        <f t="shared" si="1"/>
        <v>18.476389695548175</v>
      </c>
    </row>
    <row r="13" spans="1:5">
      <c r="A13">
        <v>2.2000000000000002</v>
      </c>
      <c r="B13">
        <v>245</v>
      </c>
      <c r="C13">
        <f t="shared" si="0"/>
        <v>14</v>
      </c>
      <c r="D13">
        <f t="shared" si="1"/>
        <v>14.427995943060537</v>
      </c>
    </row>
    <row r="14" spans="1:5">
      <c r="A14">
        <v>2.4</v>
      </c>
      <c r="B14">
        <v>253</v>
      </c>
      <c r="C14">
        <f t="shared" si="0"/>
        <v>8</v>
      </c>
      <c r="D14">
        <f t="shared" si="1"/>
        <v>10.814812539457918</v>
      </c>
    </row>
    <row r="15" spans="1:5">
      <c r="A15">
        <v>2.6</v>
      </c>
      <c r="B15">
        <v>262</v>
      </c>
      <c r="C15">
        <f t="shared" si="0"/>
        <v>9</v>
      </c>
      <c r="D15">
        <f t="shared" si="1"/>
        <v>7.7917271564960489</v>
      </c>
    </row>
    <row r="16" spans="1:5">
      <c r="A16">
        <v>2.8</v>
      </c>
      <c r="B16">
        <v>267</v>
      </c>
      <c r="C16">
        <f t="shared" si="0"/>
        <v>5</v>
      </c>
      <c r="D16">
        <f t="shared" si="1"/>
        <v>5.4013120034951108</v>
      </c>
    </row>
    <row r="17" spans="1:4">
      <c r="A17">
        <v>3</v>
      </c>
      <c r="B17">
        <v>275</v>
      </c>
      <c r="C17">
        <f t="shared" si="0"/>
        <v>8</v>
      </c>
      <c r="D17">
        <f t="shared" si="1"/>
        <v>3.6055501771089706</v>
      </c>
    </row>
    <row r="18" spans="1:4">
      <c r="A18">
        <v>3.2</v>
      </c>
      <c r="B18">
        <v>280</v>
      </c>
      <c r="C18">
        <f t="shared" si="0"/>
        <v>5</v>
      </c>
      <c r="D18">
        <f t="shared" si="1"/>
        <v>2.3191964304432426</v>
      </c>
    </row>
    <row r="19" spans="1:4">
      <c r="A19">
        <v>3.4</v>
      </c>
      <c r="B19">
        <v>282</v>
      </c>
      <c r="C19">
        <f t="shared" si="0"/>
        <v>2</v>
      </c>
      <c r="D19">
        <f t="shared" si="1"/>
        <v>1.4382419430970823</v>
      </c>
    </row>
    <row r="20" spans="1:4">
      <c r="A20">
        <v>3.6</v>
      </c>
      <c r="B20">
        <v>289</v>
      </c>
      <c r="C20">
        <f t="shared" si="0"/>
        <v>7</v>
      </c>
      <c r="D20">
        <f t="shared" si="1"/>
        <v>0.86029861055306012</v>
      </c>
    </row>
    <row r="21" spans="1:4">
      <c r="A21">
        <v>3.8</v>
      </c>
      <c r="B21">
        <v>296</v>
      </c>
      <c r="C21">
        <f t="shared" si="0"/>
        <v>7</v>
      </c>
      <c r="D21">
        <f t="shared" si="1"/>
        <v>0.49653768603344645</v>
      </c>
    </row>
    <row r="22" spans="1:4">
      <c r="A22">
        <v>4</v>
      </c>
      <c r="B22">
        <v>297</v>
      </c>
      <c r="C22">
        <f t="shared" si="0"/>
        <v>1</v>
      </c>
      <c r="D22">
        <f t="shared" si="1"/>
        <v>0.27661690648304432</v>
      </c>
    </row>
    <row r="23" spans="1:4">
      <c r="A23">
        <v>4.2</v>
      </c>
      <c r="B23">
        <v>304</v>
      </c>
      <c r="C23">
        <f t="shared" si="0"/>
        <v>7</v>
      </c>
      <c r="D23">
        <f t="shared" si="1"/>
        <v>0.14878061149481364</v>
      </c>
    </row>
    <row r="24" spans="1:4">
      <c r="A24">
        <v>4.4000000000000004</v>
      </c>
      <c r="B24">
        <v>308</v>
      </c>
      <c r="C24">
        <f t="shared" si="0"/>
        <v>4</v>
      </c>
      <c r="D24">
        <f t="shared" si="1"/>
        <v>7.7278068073401582E-2</v>
      </c>
    </row>
    <row r="25" spans="1:4">
      <c r="A25">
        <v>4.5999999999999996</v>
      </c>
      <c r="B25">
        <v>311</v>
      </c>
      <c r="C25">
        <f t="shared" si="0"/>
        <v>3</v>
      </c>
      <c r="D25">
        <f t="shared" si="1"/>
        <v>3.8770031435796243E-2</v>
      </c>
    </row>
    <row r="26" spans="1:4">
      <c r="A26">
        <v>4.8</v>
      </c>
      <c r="B26">
        <v>314</v>
      </c>
      <c r="C26">
        <f t="shared" si="0"/>
        <v>3</v>
      </c>
      <c r="D26">
        <f t="shared" si="1"/>
        <v>1.8790680627621074E-2</v>
      </c>
    </row>
    <row r="27" spans="1:4">
      <c r="A27">
        <v>5</v>
      </c>
      <c r="B27">
        <v>315</v>
      </c>
      <c r="C27">
        <f t="shared" si="0"/>
        <v>1</v>
      </c>
      <c r="D27">
        <f t="shared" si="1"/>
        <v>8.7995900763395973E-3</v>
      </c>
    </row>
    <row r="28" spans="1:4">
      <c r="A28">
        <v>5.2</v>
      </c>
      <c r="B28">
        <v>318</v>
      </c>
      <c r="C28">
        <f t="shared" si="0"/>
        <v>3</v>
      </c>
      <c r="D28">
        <f t="shared" si="1"/>
        <v>3.982127437961237E-3</v>
      </c>
    </row>
    <row r="29" spans="1:4">
      <c r="A29">
        <v>5.4</v>
      </c>
      <c r="B29">
        <v>319</v>
      </c>
      <c r="C29">
        <f t="shared" si="0"/>
        <v>1</v>
      </c>
      <c r="D29">
        <f t="shared" si="1"/>
        <v>1.7416190049738742E-3</v>
      </c>
    </row>
    <row r="30" spans="1:4">
      <c r="A30">
        <v>5.6</v>
      </c>
      <c r="B30">
        <v>320</v>
      </c>
      <c r="C30">
        <f t="shared" si="0"/>
        <v>1</v>
      </c>
      <c r="D30">
        <f t="shared" si="1"/>
        <v>7.362464567031489E-4</v>
      </c>
    </row>
    <row r="31" spans="1:4">
      <c r="A31">
        <v>5.8</v>
      </c>
      <c r="B31">
        <v>322</v>
      </c>
      <c r="C31">
        <f t="shared" si="0"/>
        <v>2</v>
      </c>
      <c r="D31">
        <f t="shared" si="1"/>
        <v>3.0086189756186579E-4</v>
      </c>
    </row>
    <row r="32" spans="1:4">
      <c r="A32">
        <v>6</v>
      </c>
      <c r="B32">
        <v>324</v>
      </c>
      <c r="C32">
        <f t="shared" si="0"/>
        <v>2</v>
      </c>
      <c r="D32">
        <f t="shared" si="1"/>
        <v>1.1885642517959661E-4</v>
      </c>
    </row>
    <row r="33" spans="1:4">
      <c r="A33">
        <v>6.2</v>
      </c>
      <c r="B33">
        <v>326</v>
      </c>
      <c r="C33">
        <f t="shared" si="0"/>
        <v>2</v>
      </c>
      <c r="D33">
        <f t="shared" si="1"/>
        <v>4.5396621240787908E-5</v>
      </c>
    </row>
    <row r="34" spans="1:4">
      <c r="A34">
        <v>6.4</v>
      </c>
      <c r="B34">
        <v>327</v>
      </c>
      <c r="C34">
        <f t="shared" si="0"/>
        <v>1</v>
      </c>
      <c r="D34">
        <f t="shared" si="1"/>
        <v>1.676488016122885E-5</v>
      </c>
    </row>
    <row r="35" spans="1:4">
      <c r="A35">
        <v>6.6</v>
      </c>
      <c r="B35">
        <v>331</v>
      </c>
      <c r="C35">
        <f t="shared" si="0"/>
        <v>4</v>
      </c>
      <c r="D35">
        <f t="shared" si="1"/>
        <v>5.9866140959718445E-6</v>
      </c>
    </row>
    <row r="36" spans="1:4">
      <c r="A36">
        <v>6.8</v>
      </c>
      <c r="B36">
        <v>332</v>
      </c>
      <c r="C36">
        <f t="shared" ref="C36:C52" si="2">B36-B35</f>
        <v>1</v>
      </c>
      <c r="D36">
        <f t="shared" si="1"/>
        <v>2.0672419091522903E-6</v>
      </c>
    </row>
    <row r="37" spans="1:4">
      <c r="A37">
        <v>7</v>
      </c>
      <c r="B37">
        <v>333</v>
      </c>
      <c r="C37">
        <f t="shared" si="2"/>
        <v>1</v>
      </c>
      <c r="D37">
        <f t="shared" si="1"/>
        <v>6.9032515430944238E-7</v>
      </c>
    </row>
    <row r="38" spans="1:4">
      <c r="A38">
        <v>7.2</v>
      </c>
      <c r="B38">
        <v>334</v>
      </c>
      <c r="C38">
        <f t="shared" si="2"/>
        <v>1</v>
      </c>
      <c r="D38">
        <f t="shared" si="1"/>
        <v>2.2294084162500392E-7</v>
      </c>
    </row>
    <row r="39" spans="1:4">
      <c r="A39">
        <v>7.4</v>
      </c>
      <c r="B39">
        <v>335</v>
      </c>
      <c r="C39">
        <f t="shared" si="2"/>
        <v>1</v>
      </c>
      <c r="D39">
        <f t="shared" si="1"/>
        <v>6.963355240410943E-8</v>
      </c>
    </row>
    <row r="40" spans="1:4">
      <c r="A40">
        <v>7.6</v>
      </c>
      <c r="B40">
        <v>337</v>
      </c>
      <c r="C40">
        <f t="shared" si="2"/>
        <v>2</v>
      </c>
      <c r="D40">
        <f t="shared" si="1"/>
        <v>2.103576579285341E-8</v>
      </c>
    </row>
    <row r="41" spans="1:4">
      <c r="A41">
        <v>7.8</v>
      </c>
      <c r="B41">
        <v>339</v>
      </c>
      <c r="C41">
        <f t="shared" si="2"/>
        <v>2</v>
      </c>
      <c r="D41">
        <f t="shared" si="1"/>
        <v>6.1464655342815753E-9</v>
      </c>
    </row>
    <row r="42" spans="1:4">
      <c r="A42">
        <v>8</v>
      </c>
      <c r="B42">
        <v>340</v>
      </c>
      <c r="C42">
        <f t="shared" si="2"/>
        <v>1</v>
      </c>
      <c r="D42">
        <f t="shared" si="1"/>
        <v>1.7371413542505409E-9</v>
      </c>
    </row>
    <row r="43" spans="1:4">
      <c r="A43">
        <v>8.1999999999999993</v>
      </c>
      <c r="B43">
        <v>341</v>
      </c>
      <c r="C43">
        <f t="shared" si="2"/>
        <v>1</v>
      </c>
      <c r="D43">
        <f t="shared" si="1"/>
        <v>4.7489933289145512E-10</v>
      </c>
    </row>
    <row r="44" spans="1:4">
      <c r="A44">
        <v>8.4</v>
      </c>
      <c r="B44">
        <v>341</v>
      </c>
      <c r="C44">
        <f t="shared" si="2"/>
        <v>0</v>
      </c>
      <c r="D44">
        <f t="shared" si="1"/>
        <v>1.2558499101699162E-10</v>
      </c>
    </row>
    <row r="45" spans="1:4">
      <c r="A45">
        <v>8.6</v>
      </c>
      <c r="B45">
        <v>342</v>
      </c>
      <c r="C45">
        <f t="shared" si="2"/>
        <v>1</v>
      </c>
      <c r="D45">
        <f t="shared" si="1"/>
        <v>3.2125941223137656E-11</v>
      </c>
    </row>
    <row r="46" spans="1:4">
      <c r="A46">
        <v>8.8000000000000007</v>
      </c>
      <c r="B46">
        <v>342</v>
      </c>
      <c r="C46">
        <f t="shared" si="2"/>
        <v>0</v>
      </c>
      <c r="D46">
        <f t="shared" si="1"/>
        <v>7.9500021938455681E-12</v>
      </c>
    </row>
    <row r="47" spans="1:4">
      <c r="A47">
        <v>9</v>
      </c>
      <c r="B47">
        <v>343</v>
      </c>
      <c r="C47">
        <f t="shared" si="2"/>
        <v>1</v>
      </c>
      <c r="D47">
        <f t="shared" si="1"/>
        <v>1.9031913872966045E-12</v>
      </c>
    </row>
    <row r="48" spans="1:4">
      <c r="A48">
        <v>9.1999999999999993</v>
      </c>
      <c r="B48">
        <v>344</v>
      </c>
      <c r="C48">
        <f t="shared" si="2"/>
        <v>1</v>
      </c>
      <c r="D48">
        <f t="shared" si="1"/>
        <v>4.4076933281574583E-13</v>
      </c>
    </row>
    <row r="49" spans="1:4">
      <c r="A49">
        <v>9.4</v>
      </c>
      <c r="B49">
        <v>345</v>
      </c>
      <c r="C49">
        <f t="shared" si="2"/>
        <v>1</v>
      </c>
      <c r="D49">
        <f t="shared" si="1"/>
        <v>9.8755932876948358E-14</v>
      </c>
    </row>
    <row r="50" spans="1:4">
      <c r="A50">
        <v>9.6</v>
      </c>
      <c r="B50">
        <v>345</v>
      </c>
      <c r="C50">
        <f t="shared" si="2"/>
        <v>0</v>
      </c>
      <c r="D50">
        <f t="shared" si="1"/>
        <v>2.1406545355644163E-14</v>
      </c>
    </row>
    <row r="51" spans="1:4">
      <c r="A51">
        <v>9.8000000000000007</v>
      </c>
      <c r="B51">
        <v>345</v>
      </c>
      <c r="C51">
        <f t="shared" si="2"/>
        <v>0</v>
      </c>
      <c r="D51">
        <f t="shared" si="1"/>
        <v>4.4892071800991771E-15</v>
      </c>
    </row>
    <row r="52" spans="1:4">
      <c r="A52">
        <v>10</v>
      </c>
      <c r="B52">
        <v>346</v>
      </c>
      <c r="C52">
        <f t="shared" si="2"/>
        <v>1</v>
      </c>
      <c r="D52">
        <f t="shared" si="1"/>
        <v>9.1083561694786385E-16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D3" sqref="D3"/>
    </sheetView>
  </sheetViews>
  <sheetFormatPr baseColWidth="10" defaultColWidth="11" defaultRowHeight="15" x14ac:dyDescent="0"/>
  <sheetData>
    <row r="1" spans="1:5">
      <c r="A1" t="s">
        <v>27</v>
      </c>
      <c r="B1" t="s">
        <v>31</v>
      </c>
      <c r="C1" t="s">
        <v>32</v>
      </c>
    </row>
    <row r="2" spans="1:5">
      <c r="A2">
        <v>0</v>
      </c>
      <c r="B2">
        <v>0</v>
      </c>
      <c r="C2">
        <v>0</v>
      </c>
      <c r="D2">
        <v>0</v>
      </c>
      <c r="E2">
        <v>2.5</v>
      </c>
    </row>
    <row r="3" spans="1:5">
      <c r="A3">
        <v>0.1</v>
      </c>
      <c r="B3">
        <v>19</v>
      </c>
      <c r="C3">
        <v>19</v>
      </c>
      <c r="D3">
        <f>(5*A3/(E$2^2))*EXP(-((5*A3)^2)/(2+E$2^2))*E$3</f>
        <v>9.3134544354876496</v>
      </c>
      <c r="E3">
        <v>120</v>
      </c>
    </row>
    <row r="4" spans="1:5">
      <c r="A4">
        <v>0.2</v>
      </c>
      <c r="B4">
        <v>30</v>
      </c>
      <c r="C4">
        <f>B4-B3</f>
        <v>11</v>
      </c>
      <c r="D4">
        <f t="shared" ref="D3:D32" si="0">(5*A4/(E$2^2))*EXP(-((5*A4)^2)/(2+E$2^2))*E$3</f>
        <v>17.008243832211971</v>
      </c>
    </row>
    <row r="5" spans="1:5">
      <c r="A5">
        <v>0.3</v>
      </c>
      <c r="B5">
        <v>51</v>
      </c>
      <c r="C5">
        <f t="shared" ref="C5:C32" si="1">B5-B4</f>
        <v>21</v>
      </c>
      <c r="D5">
        <f t="shared" si="0"/>
        <v>21.92545113686996</v>
      </c>
    </row>
    <row r="6" spans="1:5">
      <c r="A6">
        <v>0.4</v>
      </c>
      <c r="B6">
        <v>92</v>
      </c>
      <c r="C6">
        <f t="shared" si="1"/>
        <v>41</v>
      </c>
      <c r="D6">
        <f t="shared" si="0"/>
        <v>23.646354865379664</v>
      </c>
    </row>
    <row r="7" spans="1:5">
      <c r="A7">
        <v>0.5</v>
      </c>
      <c r="B7">
        <v>108</v>
      </c>
      <c r="C7">
        <f t="shared" si="1"/>
        <v>16</v>
      </c>
      <c r="D7">
        <f t="shared" si="0"/>
        <v>22.502473878731294</v>
      </c>
    </row>
    <row r="8" spans="1:5">
      <c r="A8">
        <v>0.6</v>
      </c>
      <c r="B8">
        <v>125</v>
      </c>
      <c r="C8">
        <f t="shared" si="1"/>
        <v>17</v>
      </c>
      <c r="D8">
        <f t="shared" si="0"/>
        <v>19.348472519375754</v>
      </c>
    </row>
    <row r="9" spans="1:5">
      <c r="A9">
        <v>0.7</v>
      </c>
      <c r="B9">
        <v>138</v>
      </c>
      <c r="C9">
        <f t="shared" si="1"/>
        <v>13</v>
      </c>
      <c r="D9">
        <f t="shared" si="0"/>
        <v>15.223263673830601</v>
      </c>
    </row>
    <row r="10" spans="1:5">
      <c r="A10">
        <v>0.8</v>
      </c>
      <c r="B10">
        <v>149</v>
      </c>
      <c r="C10">
        <f t="shared" si="1"/>
        <v>11</v>
      </c>
      <c r="D10">
        <f t="shared" si="0"/>
        <v>11.043154135898186</v>
      </c>
    </row>
    <row r="11" spans="1:5">
      <c r="A11">
        <v>0.9</v>
      </c>
      <c r="B11">
        <v>154</v>
      </c>
      <c r="C11">
        <f t="shared" si="1"/>
        <v>5</v>
      </c>
      <c r="D11">
        <f t="shared" si="0"/>
        <v>7.4219529344725119</v>
      </c>
    </row>
    <row r="12" spans="1:5">
      <c r="A12">
        <v>1</v>
      </c>
      <c r="B12">
        <v>162</v>
      </c>
      <c r="C12">
        <f t="shared" si="1"/>
        <v>8</v>
      </c>
      <c r="D12">
        <f t="shared" si="0"/>
        <v>4.6368959272060923</v>
      </c>
    </row>
    <row r="13" spans="1:5">
      <c r="A13">
        <v>1.1000000000000001</v>
      </c>
      <c r="B13">
        <v>179</v>
      </c>
      <c r="C13">
        <f t="shared" si="1"/>
        <v>17</v>
      </c>
      <c r="D13">
        <f t="shared" si="0"/>
        <v>2.6992979066071818</v>
      </c>
    </row>
    <row r="14" spans="1:5">
      <c r="A14">
        <v>1.2</v>
      </c>
      <c r="B14">
        <v>185</v>
      </c>
      <c r="C14">
        <f t="shared" si="1"/>
        <v>6</v>
      </c>
      <c r="D14">
        <f t="shared" si="0"/>
        <v>1.4667269953823949</v>
      </c>
    </row>
    <row r="15" spans="1:5">
      <c r="A15">
        <v>1.3</v>
      </c>
      <c r="B15">
        <v>190</v>
      </c>
      <c r="C15">
        <f t="shared" si="1"/>
        <v>5</v>
      </c>
      <c r="D15">
        <f t="shared" si="0"/>
        <v>0.7449041956782827</v>
      </c>
    </row>
    <row r="16" spans="1:5">
      <c r="A16">
        <v>1.4</v>
      </c>
      <c r="B16">
        <v>196</v>
      </c>
      <c r="C16">
        <f t="shared" si="1"/>
        <v>6</v>
      </c>
      <c r="D16">
        <f t="shared" si="0"/>
        <v>0.35395924085504943</v>
      </c>
    </row>
    <row r="17" spans="1:4">
      <c r="A17">
        <v>1.5</v>
      </c>
      <c r="B17">
        <v>206</v>
      </c>
      <c r="C17">
        <f t="shared" si="1"/>
        <v>10</v>
      </c>
      <c r="D17">
        <f t="shared" si="0"/>
        <v>0.15749390520035317</v>
      </c>
    </row>
    <row r="18" spans="1:4">
      <c r="A18">
        <v>1.6</v>
      </c>
      <c r="B18">
        <v>208</v>
      </c>
      <c r="C18">
        <f t="shared" si="1"/>
        <v>2</v>
      </c>
      <c r="D18">
        <f t="shared" si="0"/>
        <v>6.5662720353205264E-2</v>
      </c>
    </row>
    <row r="19" spans="1:4">
      <c r="A19">
        <v>1.7</v>
      </c>
      <c r="B19">
        <v>210</v>
      </c>
      <c r="C19">
        <f t="shared" si="1"/>
        <v>2</v>
      </c>
      <c r="D19">
        <f t="shared" si="0"/>
        <v>2.5665712673667213E-2</v>
      </c>
    </row>
    <row r="20" spans="1:4">
      <c r="A20">
        <v>1.8</v>
      </c>
      <c r="B20">
        <v>212</v>
      </c>
      <c r="C20">
        <f t="shared" si="1"/>
        <v>2</v>
      </c>
      <c r="D20">
        <f t="shared" si="0"/>
        <v>9.4093917908782392E-3</v>
      </c>
    </row>
    <row r="21" spans="1:4">
      <c r="A21">
        <v>1.9</v>
      </c>
      <c r="B21">
        <v>212</v>
      </c>
      <c r="C21">
        <f t="shared" si="1"/>
        <v>0</v>
      </c>
      <c r="D21">
        <f t="shared" si="0"/>
        <v>3.2367295349742253E-3</v>
      </c>
    </row>
    <row r="22" spans="1:4">
      <c r="A22">
        <v>2</v>
      </c>
      <c r="B22">
        <v>216</v>
      </c>
      <c r="C22">
        <f t="shared" si="1"/>
        <v>4</v>
      </c>
      <c r="D22">
        <f t="shared" si="0"/>
        <v>1.0450226186229515E-3</v>
      </c>
    </row>
    <row r="23" spans="1:4">
      <c r="A23">
        <v>2.1</v>
      </c>
      <c r="B23">
        <v>217</v>
      </c>
      <c r="C23">
        <f t="shared" si="1"/>
        <v>1</v>
      </c>
      <c r="D23">
        <f t="shared" si="0"/>
        <v>3.1676485951037464E-4</v>
      </c>
    </row>
    <row r="24" spans="1:4">
      <c r="A24">
        <v>2.2000000000000002</v>
      </c>
      <c r="B24">
        <v>218</v>
      </c>
      <c r="C24">
        <f t="shared" si="1"/>
        <v>1</v>
      </c>
      <c r="D24">
        <f t="shared" si="0"/>
        <v>9.0165731959779275E-5</v>
      </c>
    </row>
    <row r="25" spans="1:4">
      <c r="A25">
        <v>2.2999999999999998</v>
      </c>
      <c r="B25">
        <v>218</v>
      </c>
      <c r="C25">
        <f t="shared" si="1"/>
        <v>0</v>
      </c>
      <c r="D25">
        <f t="shared" si="0"/>
        <v>2.4106098109161592E-5</v>
      </c>
    </row>
    <row r="26" spans="1:4">
      <c r="A26">
        <v>2.4</v>
      </c>
      <c r="B26">
        <v>218</v>
      </c>
      <c r="C26">
        <f t="shared" si="1"/>
        <v>0</v>
      </c>
      <c r="D26">
        <f t="shared" si="0"/>
        <v>6.0543803341612793E-6</v>
      </c>
    </row>
    <row r="27" spans="1:4">
      <c r="A27">
        <v>2.5</v>
      </c>
      <c r="B27">
        <v>218</v>
      </c>
      <c r="C27">
        <f t="shared" si="1"/>
        <v>0</v>
      </c>
      <c r="D27">
        <f t="shared" si="0"/>
        <v>1.4286865731738561E-6</v>
      </c>
    </row>
    <row r="28" spans="1:4">
      <c r="A28">
        <v>2.6</v>
      </c>
      <c r="B28">
        <v>219</v>
      </c>
      <c r="C28">
        <f t="shared" si="1"/>
        <v>1</v>
      </c>
      <c r="D28">
        <f t="shared" si="0"/>
        <v>3.1680200492359202E-7</v>
      </c>
    </row>
    <row r="29" spans="1:4">
      <c r="A29">
        <v>2.7</v>
      </c>
      <c r="B29">
        <v>219</v>
      </c>
      <c r="C29">
        <f t="shared" si="1"/>
        <v>0</v>
      </c>
      <c r="D29">
        <f t="shared" si="0"/>
        <v>6.6019932929681879E-8</v>
      </c>
    </row>
    <row r="30" spans="1:4">
      <c r="A30">
        <v>2.8</v>
      </c>
      <c r="B30">
        <v>219</v>
      </c>
      <c r="C30">
        <f t="shared" si="1"/>
        <v>0</v>
      </c>
      <c r="D30">
        <f t="shared" si="0"/>
        <v>1.2931389988107163E-8</v>
      </c>
    </row>
    <row r="31" spans="1:4">
      <c r="A31">
        <v>2.9</v>
      </c>
      <c r="B31">
        <v>220</v>
      </c>
      <c r="C31">
        <f t="shared" si="1"/>
        <v>1</v>
      </c>
      <c r="D31">
        <f t="shared" si="0"/>
        <v>2.3808945551152343E-9</v>
      </c>
    </row>
    <row r="32" spans="1:4">
      <c r="A32">
        <v>3</v>
      </c>
      <c r="B32">
        <v>220</v>
      </c>
      <c r="C32">
        <f t="shared" si="1"/>
        <v>0</v>
      </c>
      <c r="D32">
        <f t="shared" si="0"/>
        <v>4.1209517227366669E-10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E34" sqref="E34"/>
    </sheetView>
  </sheetViews>
  <sheetFormatPr baseColWidth="10" defaultColWidth="11" defaultRowHeight="15" x14ac:dyDescent="0"/>
  <sheetData>
    <row r="1" spans="1:3">
      <c r="A1" t="s">
        <v>27</v>
      </c>
      <c r="B1" t="s">
        <v>33</v>
      </c>
      <c r="C1" t="s">
        <v>34</v>
      </c>
    </row>
    <row r="2" spans="1:3">
      <c r="A2">
        <v>1</v>
      </c>
      <c r="B2">
        <v>0</v>
      </c>
      <c r="C2">
        <f>B2</f>
        <v>0</v>
      </c>
    </row>
    <row r="3" spans="1:3">
      <c r="A3">
        <v>2</v>
      </c>
      <c r="B3">
        <v>0</v>
      </c>
      <c r="C3">
        <f>B3-B2</f>
        <v>0</v>
      </c>
    </row>
    <row r="4" spans="1:3">
      <c r="A4">
        <v>3</v>
      </c>
      <c r="B4">
        <v>1</v>
      </c>
      <c r="C4">
        <f t="shared" ref="C4:C31" si="0">B4-B3</f>
        <v>1</v>
      </c>
    </row>
    <row r="5" spans="1:3">
      <c r="A5">
        <v>4</v>
      </c>
      <c r="B5">
        <v>2</v>
      </c>
      <c r="C5">
        <f t="shared" si="0"/>
        <v>1</v>
      </c>
    </row>
    <row r="6" spans="1:3">
      <c r="A6">
        <v>5</v>
      </c>
      <c r="B6">
        <v>2</v>
      </c>
      <c r="C6">
        <f t="shared" si="0"/>
        <v>0</v>
      </c>
    </row>
    <row r="7" spans="1:3">
      <c r="A7">
        <v>6</v>
      </c>
      <c r="B7">
        <v>2</v>
      </c>
      <c r="C7">
        <f t="shared" si="0"/>
        <v>0</v>
      </c>
    </row>
    <row r="8" spans="1:3">
      <c r="A8">
        <v>7</v>
      </c>
      <c r="B8">
        <v>3</v>
      </c>
      <c r="C8">
        <f t="shared" si="0"/>
        <v>1</v>
      </c>
    </row>
    <row r="9" spans="1:3">
      <c r="A9">
        <v>8</v>
      </c>
      <c r="B9">
        <v>5</v>
      </c>
      <c r="C9">
        <f t="shared" si="0"/>
        <v>2</v>
      </c>
    </row>
    <row r="10" spans="1:3">
      <c r="A10">
        <v>9</v>
      </c>
      <c r="B10">
        <v>5</v>
      </c>
      <c r="C10">
        <f t="shared" si="0"/>
        <v>0</v>
      </c>
    </row>
    <row r="11" spans="1:3">
      <c r="A11">
        <v>10</v>
      </c>
      <c r="B11">
        <v>9</v>
      </c>
      <c r="C11">
        <f t="shared" si="0"/>
        <v>4</v>
      </c>
    </row>
    <row r="12" spans="1:3">
      <c r="A12">
        <v>11</v>
      </c>
      <c r="B12">
        <v>9</v>
      </c>
      <c r="C12">
        <f t="shared" si="0"/>
        <v>0</v>
      </c>
    </row>
    <row r="13" spans="1:3">
      <c r="A13">
        <v>12</v>
      </c>
      <c r="B13">
        <v>10</v>
      </c>
      <c r="C13">
        <f t="shared" si="0"/>
        <v>1</v>
      </c>
    </row>
    <row r="14" spans="1:3">
      <c r="A14">
        <v>13</v>
      </c>
      <c r="B14">
        <v>10</v>
      </c>
      <c r="C14">
        <f t="shared" si="0"/>
        <v>0</v>
      </c>
    </row>
    <row r="15" spans="1:3">
      <c r="A15">
        <v>14</v>
      </c>
      <c r="B15">
        <v>10</v>
      </c>
      <c r="C15">
        <f t="shared" si="0"/>
        <v>0</v>
      </c>
    </row>
    <row r="16" spans="1:3">
      <c r="A16">
        <v>15</v>
      </c>
      <c r="B16">
        <v>11</v>
      </c>
      <c r="C16">
        <f t="shared" si="0"/>
        <v>1</v>
      </c>
    </row>
    <row r="17" spans="1:3">
      <c r="A17">
        <v>16</v>
      </c>
      <c r="B17">
        <v>13</v>
      </c>
      <c r="C17">
        <f t="shared" si="0"/>
        <v>2</v>
      </c>
    </row>
    <row r="18" spans="1:3">
      <c r="A18">
        <v>17</v>
      </c>
      <c r="B18">
        <v>14</v>
      </c>
      <c r="C18">
        <f t="shared" si="0"/>
        <v>1</v>
      </c>
    </row>
    <row r="19" spans="1:3">
      <c r="A19">
        <v>18</v>
      </c>
      <c r="B19">
        <v>17</v>
      </c>
      <c r="C19">
        <f t="shared" si="0"/>
        <v>3</v>
      </c>
    </row>
    <row r="20" spans="1:3">
      <c r="A20">
        <v>19</v>
      </c>
      <c r="B20">
        <v>19</v>
      </c>
      <c r="C20">
        <f t="shared" si="0"/>
        <v>2</v>
      </c>
    </row>
    <row r="21" spans="1:3">
      <c r="A21">
        <v>20</v>
      </c>
      <c r="B21">
        <v>19</v>
      </c>
      <c r="C21">
        <f t="shared" si="0"/>
        <v>0</v>
      </c>
    </row>
    <row r="22" spans="1:3">
      <c r="A22">
        <v>21</v>
      </c>
      <c r="B22">
        <v>20</v>
      </c>
      <c r="C22">
        <f t="shared" si="0"/>
        <v>1</v>
      </c>
    </row>
    <row r="23" spans="1:3">
      <c r="A23">
        <v>22</v>
      </c>
      <c r="B23">
        <v>20</v>
      </c>
      <c r="C23">
        <f t="shared" si="0"/>
        <v>0</v>
      </c>
    </row>
    <row r="24" spans="1:3">
      <c r="A24">
        <v>23</v>
      </c>
      <c r="B24">
        <v>20</v>
      </c>
      <c r="C24">
        <f t="shared" si="0"/>
        <v>0</v>
      </c>
    </row>
    <row r="25" spans="1:3">
      <c r="A25">
        <v>24</v>
      </c>
      <c r="B25">
        <v>20</v>
      </c>
      <c r="C25">
        <f t="shared" si="0"/>
        <v>0</v>
      </c>
    </row>
    <row r="26" spans="1:3">
      <c r="A26">
        <v>25</v>
      </c>
      <c r="B26">
        <v>24</v>
      </c>
      <c r="C26">
        <f t="shared" si="0"/>
        <v>4</v>
      </c>
    </row>
    <row r="27" spans="1:3">
      <c r="A27">
        <v>26</v>
      </c>
      <c r="B27">
        <v>25</v>
      </c>
      <c r="C27">
        <f t="shared" si="0"/>
        <v>1</v>
      </c>
    </row>
    <row r="28" spans="1:3">
      <c r="A28">
        <v>27</v>
      </c>
      <c r="B28">
        <v>28</v>
      </c>
      <c r="C28">
        <f t="shared" si="0"/>
        <v>3</v>
      </c>
    </row>
    <row r="29" spans="1:3">
      <c r="A29">
        <v>28</v>
      </c>
      <c r="B29">
        <v>32</v>
      </c>
      <c r="C29">
        <f t="shared" si="0"/>
        <v>4</v>
      </c>
    </row>
    <row r="30" spans="1:3">
      <c r="A30">
        <v>29</v>
      </c>
      <c r="B30">
        <v>34</v>
      </c>
      <c r="C30">
        <f t="shared" si="0"/>
        <v>2</v>
      </c>
    </row>
    <row r="31" spans="1:3">
      <c r="A31">
        <v>30</v>
      </c>
      <c r="B31">
        <v>35</v>
      </c>
      <c r="C31">
        <f t="shared" si="0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3"/>
  <sheetViews>
    <sheetView workbookViewId="0">
      <selection sqref="A1:A1048576"/>
    </sheetView>
  </sheetViews>
  <sheetFormatPr baseColWidth="10" defaultRowHeight="15" x14ac:dyDescent="0"/>
  <sheetData>
    <row r="1" spans="1:1">
      <c r="A1">
        <v>10.203807277843</v>
      </c>
    </row>
    <row r="2" spans="1:1">
      <c r="A2">
        <v>9.61503975044225</v>
      </c>
    </row>
    <row r="3" spans="1:1">
      <c r="A3">
        <v>2.4764458032176999</v>
      </c>
    </row>
    <row r="4" spans="1:1">
      <c r="A4">
        <v>53.019089910713603</v>
      </c>
    </row>
    <row r="5" spans="1:1">
      <c r="A5">
        <v>2.05465727814431</v>
      </c>
    </row>
    <row r="6" spans="1:1">
      <c r="A6">
        <v>4.9495153942878503</v>
      </c>
    </row>
    <row r="7" spans="1:1">
      <c r="A7">
        <v>6.4484836100135103</v>
      </c>
    </row>
    <row r="8" spans="1:1">
      <c r="A8">
        <v>2.8446578609523301</v>
      </c>
    </row>
    <row r="9" spans="1:1">
      <c r="A9">
        <v>3.12599312477345</v>
      </c>
    </row>
    <row r="10" spans="1:1">
      <c r="A10">
        <v>18.308432478666401</v>
      </c>
    </row>
    <row r="11" spans="1:1">
      <c r="A11">
        <v>37.550018393716599</v>
      </c>
    </row>
    <row r="12" spans="1:1">
      <c r="A12">
        <v>7.0590140004836099</v>
      </c>
    </row>
    <row r="13" spans="1:1">
      <c r="A13">
        <v>10.939009834179201</v>
      </c>
    </row>
    <row r="14" spans="1:1">
      <c r="A14">
        <v>34.018818375092401</v>
      </c>
    </row>
    <row r="15" spans="1:1">
      <c r="A15">
        <v>24.428973446690598</v>
      </c>
    </row>
    <row r="16" spans="1:1">
      <c r="A16">
        <v>2.9317301502281099</v>
      </c>
    </row>
    <row r="17" spans="1:1">
      <c r="A17">
        <v>24.987911578910101</v>
      </c>
    </row>
    <row r="18" spans="1:1">
      <c r="A18">
        <v>6.1632668557122496</v>
      </c>
    </row>
    <row r="19" spans="1:1">
      <c r="A19">
        <v>1.9041882160755801</v>
      </c>
    </row>
    <row r="20" spans="1:1">
      <c r="A20">
        <v>26.0932668172915</v>
      </c>
    </row>
    <row r="21" spans="1:1">
      <c r="A21">
        <v>4.0717370084771298</v>
      </c>
    </row>
    <row r="22" spans="1:1">
      <c r="A22">
        <v>4.0834805360162401</v>
      </c>
    </row>
    <row r="23" spans="1:1">
      <c r="A23">
        <v>3.1539219748142102</v>
      </c>
    </row>
    <row r="24" spans="1:1">
      <c r="A24">
        <v>5.7514577094741002</v>
      </c>
    </row>
    <row r="25" spans="1:1">
      <c r="A25">
        <v>3.3057662405141599</v>
      </c>
    </row>
    <row r="26" spans="1:1">
      <c r="A26">
        <v>11.416554150958801</v>
      </c>
    </row>
    <row r="27" spans="1:1">
      <c r="A27">
        <v>3.9532929726181498</v>
      </c>
    </row>
    <row r="28" spans="1:1">
      <c r="A28">
        <v>15.705630839539999</v>
      </c>
    </row>
    <row r="29" spans="1:1">
      <c r="A29">
        <v>10.226317907296201</v>
      </c>
    </row>
    <row r="30" spans="1:1">
      <c r="A30">
        <v>5.5076092062396604</v>
      </c>
    </row>
    <row r="31" spans="1:1">
      <c r="A31">
        <v>4.8614414352209003</v>
      </c>
    </row>
    <row r="32" spans="1:1">
      <c r="A32">
        <v>3.7075278181658602</v>
      </c>
    </row>
    <row r="33" spans="1:1">
      <c r="A33">
        <v>12.6144203734491</v>
      </c>
    </row>
    <row r="34" spans="1:1">
      <c r="A34">
        <v>13.373508904874001</v>
      </c>
    </row>
    <row r="35" spans="1:1">
      <c r="A35">
        <v>22.899296722723999</v>
      </c>
    </row>
    <row r="36" spans="1:1">
      <c r="A36">
        <v>4.1652890655551396</v>
      </c>
    </row>
    <row r="37" spans="1:1">
      <c r="A37">
        <v>3.93802507470035</v>
      </c>
    </row>
    <row r="38" spans="1:1">
      <c r="A38">
        <v>7.9940513099102901</v>
      </c>
    </row>
    <row r="39" spans="1:1">
      <c r="A39">
        <v>7.6630254749170099</v>
      </c>
    </row>
    <row r="40" spans="1:1">
      <c r="A40">
        <v>1.4455040538445201</v>
      </c>
    </row>
    <row r="41" spans="1:1">
      <c r="A41">
        <v>11.6808644584879</v>
      </c>
    </row>
    <row r="42" spans="1:1">
      <c r="A42">
        <v>2.4310387959942901</v>
      </c>
    </row>
    <row r="43" spans="1:1">
      <c r="A43">
        <v>3.3815250877112901</v>
      </c>
    </row>
    <row r="44" spans="1:1">
      <c r="A44">
        <v>4.7054121526448602</v>
      </c>
    </row>
    <row r="45" spans="1:1">
      <c r="A45">
        <v>22.536736079539502</v>
      </c>
    </row>
    <row r="46" spans="1:1">
      <c r="A46">
        <v>2.6505578844282098</v>
      </c>
    </row>
    <row r="47" spans="1:1">
      <c r="A47">
        <v>17.952940544518999</v>
      </c>
    </row>
    <row r="48" spans="1:1">
      <c r="A48">
        <v>1.94593967588009</v>
      </c>
    </row>
    <row r="49" spans="1:1">
      <c r="A49">
        <v>13.1904441338851</v>
      </c>
    </row>
    <row r="50" spans="1:1">
      <c r="A50">
        <v>15.365047711586101</v>
      </c>
    </row>
    <row r="51" spans="1:1">
      <c r="A51">
        <v>3.53113863664406</v>
      </c>
    </row>
    <row r="52" spans="1:1">
      <c r="A52">
        <v>3.5828564491143902</v>
      </c>
    </row>
    <row r="53" spans="1:1">
      <c r="A53">
        <v>0.33278888364135101</v>
      </c>
    </row>
    <row r="54" spans="1:1">
      <c r="A54">
        <v>15.8222243147498</v>
      </c>
    </row>
    <row r="55" spans="1:1">
      <c r="A55">
        <v>15.4477188521934</v>
      </c>
    </row>
    <row r="56" spans="1:1">
      <c r="A56">
        <v>5.6295706110082699</v>
      </c>
    </row>
    <row r="57" spans="1:1">
      <c r="A57">
        <v>9.8314654677893003</v>
      </c>
    </row>
    <row r="58" spans="1:1">
      <c r="A58">
        <v>4.7560590832221203</v>
      </c>
    </row>
    <row r="59" spans="1:1">
      <c r="A59">
        <v>12.4951789617327</v>
      </c>
    </row>
    <row r="60" spans="1:1">
      <c r="A60">
        <v>3.4342104641974198</v>
      </c>
    </row>
    <row r="61" spans="1:1">
      <c r="A61">
        <v>2.3663985362768001</v>
      </c>
    </row>
    <row r="62" spans="1:1">
      <c r="A62">
        <v>4.3247628354864602</v>
      </c>
    </row>
    <row r="63" spans="1:1">
      <c r="A63">
        <v>7.5338559402268199</v>
      </c>
    </row>
    <row r="64" spans="1:1">
      <c r="A64">
        <v>4.9355006736115197</v>
      </c>
    </row>
    <row r="65" spans="1:1">
      <c r="A65">
        <v>2.6704613902424099</v>
      </c>
    </row>
    <row r="66" spans="1:1">
      <c r="A66">
        <v>8.3133573608450195</v>
      </c>
    </row>
    <row r="67" spans="1:1">
      <c r="A67">
        <v>7.6039899661843204</v>
      </c>
    </row>
    <row r="68" spans="1:1">
      <c r="A68">
        <v>16.795786131037001</v>
      </c>
    </row>
    <row r="69" spans="1:1">
      <c r="A69">
        <v>7.1359269764494204</v>
      </c>
    </row>
    <row r="70" spans="1:1">
      <c r="A70">
        <v>16.3401916147136</v>
      </c>
    </row>
    <row r="71" spans="1:1">
      <c r="A71">
        <v>4.6423539630550401</v>
      </c>
    </row>
    <row r="72" spans="1:1">
      <c r="A72">
        <v>8.6765102385707191</v>
      </c>
    </row>
    <row r="73" spans="1:1">
      <c r="A73">
        <v>8.1605741475325395</v>
      </c>
    </row>
    <row r="74" spans="1:1">
      <c r="A74">
        <v>4.2369573895466601</v>
      </c>
    </row>
    <row r="75" spans="1:1">
      <c r="A75">
        <v>8.4548715671571308</v>
      </c>
    </row>
    <row r="76" spans="1:1">
      <c r="A76">
        <v>19.086109139558001</v>
      </c>
    </row>
    <row r="77" spans="1:1">
      <c r="A77">
        <v>11.204265373000799</v>
      </c>
    </row>
    <row r="78" spans="1:1">
      <c r="A78">
        <v>11.272710876458101</v>
      </c>
    </row>
    <row r="79" spans="1:1">
      <c r="A79">
        <v>8.4091463452201705</v>
      </c>
    </row>
    <row r="80" spans="1:1">
      <c r="A80">
        <v>3.9600629205514299</v>
      </c>
    </row>
    <row r="81" spans="1:1">
      <c r="A81">
        <v>25.573832702799201</v>
      </c>
    </row>
    <row r="82" spans="1:1">
      <c r="A82">
        <v>28.8730109309213</v>
      </c>
    </row>
    <row r="83" spans="1:1">
      <c r="A83">
        <v>12.7786309577643</v>
      </c>
    </row>
    <row r="84" spans="1:1">
      <c r="A84">
        <v>8.0163854091723401</v>
      </c>
    </row>
    <row r="85" spans="1:1">
      <c r="A85">
        <v>3.0745468992207399</v>
      </c>
    </row>
    <row r="86" spans="1:1">
      <c r="A86">
        <v>18.0529378088996</v>
      </c>
    </row>
    <row r="87" spans="1:1">
      <c r="A87">
        <v>7.8576364333764497</v>
      </c>
    </row>
    <row r="88" spans="1:1">
      <c r="A88">
        <v>11.271566591306399</v>
      </c>
    </row>
    <row r="89" spans="1:1">
      <c r="A89">
        <v>29.706270466383</v>
      </c>
    </row>
    <row r="90" spans="1:1">
      <c r="A90">
        <v>4.6257148010012701</v>
      </c>
    </row>
    <row r="91" spans="1:1">
      <c r="A91">
        <v>11.4366109311696</v>
      </c>
    </row>
    <row r="92" spans="1:1">
      <c r="A92">
        <v>3.8390609135141398</v>
      </c>
    </row>
    <row r="93" spans="1:1">
      <c r="A93">
        <v>8.25458104436394</v>
      </c>
    </row>
    <row r="94" spans="1:1">
      <c r="A94">
        <v>1.8107812912105401</v>
      </c>
    </row>
    <row r="95" spans="1:1">
      <c r="A95">
        <v>11.640608717564</v>
      </c>
    </row>
    <row r="96" spans="1:1">
      <c r="A96">
        <v>4.2902640387610296</v>
      </c>
    </row>
    <row r="97" spans="1:1">
      <c r="A97">
        <v>1.5786272921128299</v>
      </c>
    </row>
    <row r="98" spans="1:1">
      <c r="A98">
        <v>3.1439767579222502</v>
      </c>
    </row>
    <row r="99" spans="1:1">
      <c r="A99">
        <v>7.9907559954989402</v>
      </c>
    </row>
    <row r="100" spans="1:1">
      <c r="A100">
        <v>5.7296433226858596</v>
      </c>
    </row>
    <row r="101" spans="1:1">
      <c r="A101">
        <v>1.31546181754513</v>
      </c>
    </row>
    <row r="102" spans="1:1">
      <c r="A102">
        <v>1.32094609849676</v>
      </c>
    </row>
    <row r="103" spans="1:1">
      <c r="A103">
        <v>4.6078440513118704</v>
      </c>
    </row>
    <row r="104" spans="1:1">
      <c r="A104">
        <v>1.84458867263972</v>
      </c>
    </row>
    <row r="105" spans="1:1">
      <c r="A105">
        <v>65.652480797877601</v>
      </c>
    </row>
    <row r="106" spans="1:1">
      <c r="A106">
        <v>7.7416665705510104</v>
      </c>
    </row>
    <row r="107" spans="1:1">
      <c r="A107">
        <v>33.4470211943542</v>
      </c>
    </row>
    <row r="108" spans="1:1">
      <c r="A108">
        <v>29.176007249275699</v>
      </c>
    </row>
    <row r="109" spans="1:1">
      <c r="A109">
        <v>3.1730567917375798</v>
      </c>
    </row>
    <row r="110" spans="1:1">
      <c r="A110">
        <v>2.0540061772684099</v>
      </c>
    </row>
    <row r="111" spans="1:1">
      <c r="A111">
        <v>10.524475115166601</v>
      </c>
    </row>
    <row r="112" spans="1:1">
      <c r="A112">
        <v>39.294538507673799</v>
      </c>
    </row>
    <row r="113" spans="1:1">
      <c r="A113">
        <v>16.427800717982201</v>
      </c>
    </row>
    <row r="114" spans="1:1">
      <c r="A114">
        <v>5.9463698017712696</v>
      </c>
    </row>
    <row r="115" spans="1:1">
      <c r="A115">
        <v>4.0340095563899299</v>
      </c>
    </row>
    <row r="116" spans="1:1">
      <c r="A116">
        <v>5.1821902512604101</v>
      </c>
    </row>
    <row r="117" spans="1:1">
      <c r="A117">
        <v>4.7123949485485701</v>
      </c>
    </row>
    <row r="118" spans="1:1">
      <c r="A118">
        <v>7.8463193457782996</v>
      </c>
    </row>
    <row r="119" spans="1:1">
      <c r="A119">
        <v>49.599482606576402</v>
      </c>
    </row>
    <row r="120" spans="1:1">
      <c r="A120">
        <v>6.2097554474656</v>
      </c>
    </row>
    <row r="121" spans="1:1">
      <c r="A121">
        <v>2.9329817983893598</v>
      </c>
    </row>
    <row r="122" spans="1:1">
      <c r="A122">
        <v>16.551386588052001</v>
      </c>
    </row>
    <row r="123" spans="1:1">
      <c r="A123">
        <v>8.3504352464827001</v>
      </c>
    </row>
    <row r="124" spans="1:1">
      <c r="A124">
        <v>54.879559444654397</v>
      </c>
    </row>
    <row r="125" spans="1:1">
      <c r="A125">
        <v>6.0215277838340402</v>
      </c>
    </row>
    <row r="126" spans="1:1">
      <c r="A126">
        <v>7.3533743864035896</v>
      </c>
    </row>
    <row r="127" spans="1:1">
      <c r="A127">
        <v>10.2009323893163</v>
      </c>
    </row>
    <row r="128" spans="1:1">
      <c r="A128">
        <v>6.6586730912031102</v>
      </c>
    </row>
    <row r="129" spans="1:1">
      <c r="A129">
        <v>40.468770382048902</v>
      </c>
    </row>
    <row r="130" spans="1:1">
      <c r="A130">
        <v>8.3213808816360206</v>
      </c>
    </row>
    <row r="131" spans="1:1">
      <c r="A131">
        <v>7.8870089974664399</v>
      </c>
    </row>
    <row r="132" spans="1:1">
      <c r="A132">
        <v>1.7664914489813399</v>
      </c>
    </row>
    <row r="133" spans="1:1">
      <c r="A133">
        <v>8.1960874300407802</v>
      </c>
    </row>
    <row r="134" spans="1:1">
      <c r="A134">
        <v>25.771443037079401</v>
      </c>
    </row>
    <row r="135" spans="1:1">
      <c r="A135">
        <v>4.9907610041970099</v>
      </c>
    </row>
    <row r="136" spans="1:1">
      <c r="A136">
        <v>5.9491351267463504</v>
      </c>
    </row>
    <row r="137" spans="1:1">
      <c r="A137">
        <v>33.277177568296501</v>
      </c>
    </row>
    <row r="138" spans="1:1">
      <c r="A138">
        <v>5.5125160993991003</v>
      </c>
    </row>
    <row r="139" spans="1:1">
      <c r="A139">
        <v>2.0882406345473701</v>
      </c>
    </row>
    <row r="140" spans="1:1">
      <c r="A140">
        <v>11.414159973858601</v>
      </c>
    </row>
    <row r="141" spans="1:1">
      <c r="A141">
        <v>5.9411853264666998</v>
      </c>
    </row>
    <row r="142" spans="1:1">
      <c r="A142">
        <v>15.294695834114499</v>
      </c>
    </row>
    <row r="143" spans="1:1">
      <c r="A143">
        <v>5.6223409484312503</v>
      </c>
    </row>
    <row r="144" spans="1:1">
      <c r="A144">
        <v>24.2123561087848</v>
      </c>
    </row>
    <row r="145" spans="1:1">
      <c r="A145">
        <v>4.0279422023217597</v>
      </c>
    </row>
    <row r="146" spans="1:1">
      <c r="A146">
        <v>2.7112116147554102</v>
      </c>
    </row>
    <row r="147" spans="1:1">
      <c r="A147">
        <v>6.7874086036159396</v>
      </c>
    </row>
    <row r="148" spans="1:1">
      <c r="A148">
        <v>11.5437892728973</v>
      </c>
    </row>
    <row r="149" spans="1:1">
      <c r="A149">
        <v>18.968219546161301</v>
      </c>
    </row>
    <row r="150" spans="1:1">
      <c r="A150">
        <v>16.803063218227098</v>
      </c>
    </row>
    <row r="151" spans="1:1">
      <c r="A151">
        <v>3.51332027732763</v>
      </c>
    </row>
    <row r="152" spans="1:1">
      <c r="A152">
        <v>39.546266570825701</v>
      </c>
    </row>
    <row r="153" spans="1:1">
      <c r="A153">
        <v>11.0412650421008</v>
      </c>
    </row>
    <row r="154" spans="1:1">
      <c r="A154">
        <v>0.75330942945911905</v>
      </c>
    </row>
    <row r="155" spans="1:1">
      <c r="A155">
        <v>27.0283462914505</v>
      </c>
    </row>
    <row r="156" spans="1:1">
      <c r="A156">
        <v>15.617550548299601</v>
      </c>
    </row>
    <row r="157" spans="1:1">
      <c r="A157">
        <v>2.7054669023585398</v>
      </c>
    </row>
    <row r="158" spans="1:1">
      <c r="A158">
        <v>13.8738647422973</v>
      </c>
    </row>
    <row r="159" spans="1:1">
      <c r="A159">
        <v>5.3168145306390198</v>
      </c>
    </row>
    <row r="160" spans="1:1">
      <c r="A160">
        <v>1.6996453813038099</v>
      </c>
    </row>
    <row r="161" spans="1:1">
      <c r="A161">
        <v>11.498509881526999</v>
      </c>
    </row>
    <row r="162" spans="1:1">
      <c r="A162">
        <v>5.5671951586086399</v>
      </c>
    </row>
    <row r="163" spans="1:1">
      <c r="A163">
        <v>18.2086121250925</v>
      </c>
    </row>
    <row r="164" spans="1:1">
      <c r="A164">
        <v>5.4777513356541103</v>
      </c>
    </row>
    <row r="165" spans="1:1">
      <c r="A165">
        <v>28.6728259062223</v>
      </c>
    </row>
    <row r="166" spans="1:1">
      <c r="A166">
        <v>7.53132806002042</v>
      </c>
    </row>
    <row r="167" spans="1:1">
      <c r="A167">
        <v>4.5445165612125002</v>
      </c>
    </row>
    <row r="168" spans="1:1">
      <c r="A168">
        <v>4.7461305032587999</v>
      </c>
    </row>
    <row r="169" spans="1:1">
      <c r="A169">
        <v>6.9890545242724</v>
      </c>
    </row>
    <row r="170" spans="1:1">
      <c r="A170">
        <v>17.585354475476901</v>
      </c>
    </row>
    <row r="171" spans="1:1">
      <c r="A171">
        <v>10.097584972135801</v>
      </c>
    </row>
    <row r="172" spans="1:1">
      <c r="A172">
        <v>10.0352620323977</v>
      </c>
    </row>
    <row r="173" spans="1:1">
      <c r="A173">
        <v>3.9733851212523899</v>
      </c>
    </row>
    <row r="174" spans="1:1">
      <c r="A174">
        <v>13.9544696537679</v>
      </c>
    </row>
    <row r="175" spans="1:1">
      <c r="A175">
        <v>5.0828447338057599</v>
      </c>
    </row>
    <row r="176" spans="1:1">
      <c r="A176">
        <v>0.56765867335240805</v>
      </c>
    </row>
    <row r="177" spans="1:1">
      <c r="A177">
        <v>12.570551795080201</v>
      </c>
    </row>
    <row r="178" spans="1:1">
      <c r="A178">
        <v>1.6103714453773801</v>
      </c>
    </row>
    <row r="179" spans="1:1">
      <c r="A179">
        <v>3.8827289422662901</v>
      </c>
    </row>
    <row r="180" spans="1:1">
      <c r="A180">
        <v>5.6934560616179297</v>
      </c>
    </row>
    <row r="181" spans="1:1">
      <c r="A181">
        <v>9.9494972509661395</v>
      </c>
    </row>
    <row r="182" spans="1:1">
      <c r="A182">
        <v>3.3250582839927101</v>
      </c>
    </row>
    <row r="183" spans="1:1">
      <c r="A183">
        <v>5.7172483480582903</v>
      </c>
    </row>
    <row r="184" spans="1:1">
      <c r="A184">
        <v>2.0861362857766799</v>
      </c>
    </row>
    <row r="185" spans="1:1">
      <c r="A185">
        <v>63.6761743948949</v>
      </c>
    </row>
    <row r="186" spans="1:1">
      <c r="A186">
        <v>14.2350006277488</v>
      </c>
    </row>
    <row r="187" spans="1:1">
      <c r="A187">
        <v>1.17877722717768</v>
      </c>
    </row>
    <row r="188" spans="1:1">
      <c r="A188">
        <v>23.4057046659454</v>
      </c>
    </row>
    <row r="189" spans="1:1">
      <c r="A189">
        <v>13.7040012873151</v>
      </c>
    </row>
    <row r="190" spans="1:1">
      <c r="A190">
        <v>20.300228447307301</v>
      </c>
    </row>
    <row r="191" spans="1:1">
      <c r="A191">
        <v>13.2496819644045</v>
      </c>
    </row>
    <row r="192" spans="1:1">
      <c r="A192">
        <v>7.8553399170631897</v>
      </c>
    </row>
    <row r="193" spans="1:1">
      <c r="A193">
        <v>19.155287571633899</v>
      </c>
    </row>
    <row r="194" spans="1:1">
      <c r="A194">
        <v>36.015356085563198</v>
      </c>
    </row>
    <row r="195" spans="1:1">
      <c r="A195">
        <v>20.663742780391299</v>
      </c>
    </row>
    <row r="196" spans="1:1">
      <c r="A196">
        <v>14.8145000144428</v>
      </c>
    </row>
    <row r="197" spans="1:1">
      <c r="A197">
        <v>10.8580607097756</v>
      </c>
    </row>
    <row r="198" spans="1:1">
      <c r="A198">
        <v>6.5691323316094703</v>
      </c>
    </row>
    <row r="199" spans="1:1">
      <c r="A199">
        <v>13.559520623357701</v>
      </c>
    </row>
    <row r="200" spans="1:1">
      <c r="A200">
        <v>42.484700047251103</v>
      </c>
    </row>
    <row r="201" spans="1:1">
      <c r="A201">
        <v>19.590679444363101</v>
      </c>
    </row>
    <row r="202" spans="1:1">
      <c r="A202">
        <v>11.130385830481799</v>
      </c>
    </row>
    <row r="203" spans="1:1">
      <c r="A203">
        <v>33.6237201484726</v>
      </c>
    </row>
    <row r="204" spans="1:1">
      <c r="A204">
        <v>65.074840784693194</v>
      </c>
    </row>
    <row r="205" spans="1:1">
      <c r="A205">
        <v>7.8043923751619797</v>
      </c>
    </row>
    <row r="206" spans="1:1">
      <c r="A206">
        <v>11.5438752299972</v>
      </c>
    </row>
    <row r="207" spans="1:1">
      <c r="A207">
        <v>19.051810031472399</v>
      </c>
    </row>
    <row r="208" spans="1:1">
      <c r="A208">
        <v>13.1184894149866</v>
      </c>
    </row>
    <row r="209" spans="1:1">
      <c r="A209">
        <v>10.7573010089751</v>
      </c>
    </row>
    <row r="210" spans="1:1">
      <c r="A210">
        <v>29.494355277196298</v>
      </c>
    </row>
    <row r="211" spans="1:1">
      <c r="A211">
        <v>24.5635283495353</v>
      </c>
    </row>
    <row r="212" spans="1:1">
      <c r="A212">
        <v>22.615844563790699</v>
      </c>
    </row>
    <row r="213" spans="1:1">
      <c r="A213">
        <v>8.7277245605171707</v>
      </c>
    </row>
    <row r="214" spans="1:1">
      <c r="A214">
        <v>9.4065410937469593</v>
      </c>
    </row>
    <row r="215" spans="1:1">
      <c r="A215">
        <v>23.427795679820299</v>
      </c>
    </row>
    <row r="216" spans="1:1">
      <c r="A216">
        <v>22.143454570265799</v>
      </c>
    </row>
    <row r="217" spans="1:1">
      <c r="A217">
        <v>26.9329282701541</v>
      </c>
    </row>
    <row r="218" spans="1:1">
      <c r="A218">
        <v>8.8669905902130797</v>
      </c>
    </row>
    <row r="219" spans="1:1">
      <c r="A219">
        <v>27.035033662170999</v>
      </c>
    </row>
    <row r="220" spans="1:1">
      <c r="A220">
        <v>38.281124106481997</v>
      </c>
    </row>
    <row r="221" spans="1:1">
      <c r="A221">
        <v>7.5937425986017804</v>
      </c>
    </row>
    <row r="222" spans="1:1">
      <c r="A222">
        <v>7.0143808615377097</v>
      </c>
    </row>
    <row r="223" spans="1:1">
      <c r="A223">
        <v>44.5174080477559</v>
      </c>
    </row>
    <row r="224" spans="1:1">
      <c r="A224">
        <v>7.8436283968203302</v>
      </c>
    </row>
    <row r="225" spans="1:1">
      <c r="A225">
        <v>11.605398285403901</v>
      </c>
    </row>
    <row r="226" spans="1:1">
      <c r="A226">
        <v>14.402210191666001</v>
      </c>
    </row>
    <row r="227" spans="1:1">
      <c r="A227">
        <v>24.919112712267701</v>
      </c>
    </row>
    <row r="228" spans="1:1">
      <c r="A228">
        <v>39.064394080267</v>
      </c>
    </row>
    <row r="229" spans="1:1">
      <c r="A229">
        <v>24.618355904896401</v>
      </c>
    </row>
    <row r="230" spans="1:1">
      <c r="A230">
        <v>11.777733512175701</v>
      </c>
    </row>
    <row r="231" spans="1:1">
      <c r="A231">
        <v>13.9991036399053</v>
      </c>
    </row>
    <row r="232" spans="1:1">
      <c r="A232">
        <v>27.0574171352803</v>
      </c>
    </row>
    <row r="233" spans="1:1">
      <c r="A233">
        <v>16.559750237692</v>
      </c>
    </row>
    <row r="234" spans="1:1">
      <c r="A234">
        <v>17.0984646881701</v>
      </c>
    </row>
    <row r="235" spans="1:1">
      <c r="A235">
        <v>2.0646214303334198</v>
      </c>
    </row>
    <row r="236" spans="1:1">
      <c r="A236">
        <v>19.358020216387398</v>
      </c>
    </row>
    <row r="237" spans="1:1">
      <c r="A237">
        <v>32.930104690306699</v>
      </c>
    </row>
    <row r="238" spans="1:1">
      <c r="A238">
        <v>9.2402404025202607</v>
      </c>
    </row>
    <row r="239" spans="1:1">
      <c r="A239">
        <v>53.475781374597098</v>
      </c>
    </row>
    <row r="240" spans="1:1">
      <c r="A240">
        <v>59.052555600918197</v>
      </c>
    </row>
    <row r="241" spans="1:1">
      <c r="A241">
        <v>5.5193924035053996</v>
      </c>
    </row>
    <row r="242" spans="1:1">
      <c r="A242">
        <v>12.780383330531899</v>
      </c>
    </row>
    <row r="243" spans="1:1">
      <c r="A243">
        <v>6.4676417628682703</v>
      </c>
    </row>
    <row r="244" spans="1:1">
      <c r="A244">
        <v>10.4205322333352</v>
      </c>
    </row>
    <row r="245" spans="1:1">
      <c r="A245">
        <v>41.018602031244903</v>
      </c>
    </row>
    <row r="246" spans="1:1">
      <c r="A246">
        <v>9.0824583497874904</v>
      </c>
    </row>
    <row r="247" spans="1:1">
      <c r="A247">
        <v>18.584275400081999</v>
      </c>
    </row>
    <row r="248" spans="1:1">
      <c r="A248">
        <v>9.9217100186828198</v>
      </c>
    </row>
    <row r="249" spans="1:1">
      <c r="A249">
        <v>63.965678442132997</v>
      </c>
    </row>
    <row r="250" spans="1:1">
      <c r="A250">
        <v>27.7716160517944</v>
      </c>
    </row>
    <row r="251" spans="1:1">
      <c r="A251">
        <v>14.268336540815501</v>
      </c>
    </row>
    <row r="252" spans="1:1">
      <c r="A252">
        <v>11.6106479115294</v>
      </c>
    </row>
    <row r="253" spans="1:1">
      <c r="A253">
        <v>46.951426149764998</v>
      </c>
    </row>
    <row r="254" spans="1:1">
      <c r="A254">
        <v>52.670942307411899</v>
      </c>
    </row>
    <row r="255" spans="1:1">
      <c r="A255">
        <v>57.807796336415898</v>
      </c>
    </row>
    <row r="256" spans="1:1">
      <c r="A256">
        <v>9.5580584015438692</v>
      </c>
    </row>
    <row r="257" spans="1:1">
      <c r="A257">
        <v>10.6888905445244</v>
      </c>
    </row>
    <row r="258" spans="1:1">
      <c r="A258">
        <v>15.1665856790693</v>
      </c>
    </row>
    <row r="259" spans="1:1">
      <c r="A259">
        <v>30.740650550646698</v>
      </c>
    </row>
    <row r="260" spans="1:1">
      <c r="A260">
        <v>2.9974630459105001</v>
      </c>
    </row>
    <row r="261" spans="1:1">
      <c r="A261">
        <v>32.684077619188997</v>
      </c>
    </row>
    <row r="262" spans="1:1">
      <c r="A262">
        <v>4.68254487926888</v>
      </c>
    </row>
    <row r="263" spans="1:1">
      <c r="A263">
        <v>44.643848646995799</v>
      </c>
    </row>
    <row r="264" spans="1:1">
      <c r="A264">
        <v>22.3729626165388</v>
      </c>
    </row>
    <row r="265" spans="1:1">
      <c r="A265">
        <v>68.546180722978605</v>
      </c>
    </row>
    <row r="266" spans="1:1">
      <c r="A266">
        <v>3.7828126690038202</v>
      </c>
    </row>
    <row r="267" spans="1:1">
      <c r="A267">
        <v>21.926190608403498</v>
      </c>
    </row>
    <row r="268" spans="1:1">
      <c r="A268">
        <v>22.708726213540601</v>
      </c>
    </row>
    <row r="269" spans="1:1">
      <c r="A269">
        <v>30.8403776036842</v>
      </c>
    </row>
    <row r="270" spans="1:1">
      <c r="A270">
        <v>62.514340015770102</v>
      </c>
    </row>
    <row r="271" spans="1:1">
      <c r="A271">
        <v>63.414457546561202</v>
      </c>
    </row>
    <row r="272" spans="1:1">
      <c r="A272">
        <v>39.890916558757603</v>
      </c>
    </row>
    <row r="273" spans="1:1">
      <c r="A273">
        <v>19.2905028021238</v>
      </c>
    </row>
    <row r="274" spans="1:1">
      <c r="A274">
        <v>7.0265772970799096</v>
      </c>
    </row>
    <row r="275" spans="1:1">
      <c r="A275">
        <v>10.8522105964083</v>
      </c>
    </row>
    <row r="276" spans="1:1">
      <c r="A276">
        <v>10.280157428416899</v>
      </c>
    </row>
    <row r="277" spans="1:1">
      <c r="A277">
        <v>14.722810472818599</v>
      </c>
    </row>
    <row r="278" spans="1:1">
      <c r="A278">
        <v>9.5261524947621599</v>
      </c>
    </row>
    <row r="279" spans="1:1">
      <c r="A279">
        <v>3.2942774011396398</v>
      </c>
    </row>
    <row r="280" spans="1:1">
      <c r="A280">
        <v>58.376540342510197</v>
      </c>
    </row>
    <row r="281" spans="1:1">
      <c r="A281">
        <v>28.984470754153701</v>
      </c>
    </row>
    <row r="282" spans="1:1">
      <c r="A282">
        <v>24.1557307291435</v>
      </c>
    </row>
    <row r="283" spans="1:1">
      <c r="A283">
        <v>7.5017254934072604</v>
      </c>
    </row>
    <row r="284" spans="1:1">
      <c r="A284">
        <v>38.513508479328102</v>
      </c>
    </row>
    <row r="285" spans="1:1">
      <c r="A285">
        <v>2.1746848239209799</v>
      </c>
    </row>
    <row r="286" spans="1:1">
      <c r="A286">
        <v>37.190409727629699</v>
      </c>
    </row>
    <row r="287" spans="1:1">
      <c r="A287">
        <v>14.391315921605299</v>
      </c>
    </row>
    <row r="288" spans="1:1">
      <c r="A288">
        <v>39.138454188801397</v>
      </c>
    </row>
    <row r="289" spans="1:1">
      <c r="A289">
        <v>5.9839158871639402</v>
      </c>
    </row>
    <row r="290" spans="1:1">
      <c r="A290">
        <v>1.80035659570919</v>
      </c>
    </row>
    <row r="291" spans="1:1">
      <c r="A291">
        <v>16.5213473077883</v>
      </c>
    </row>
    <row r="292" spans="1:1">
      <c r="A292">
        <v>14.234510299583199</v>
      </c>
    </row>
    <row r="293" spans="1:1">
      <c r="A293">
        <v>53.057334076977803</v>
      </c>
    </row>
    <row r="294" spans="1:1">
      <c r="A294">
        <v>4.5488747848372899</v>
      </c>
    </row>
    <row r="295" spans="1:1">
      <c r="A295">
        <v>32.695411134875002</v>
      </c>
    </row>
    <row r="296" spans="1:1">
      <c r="A296">
        <v>22.9107289061443</v>
      </c>
    </row>
    <row r="297" spans="1:1">
      <c r="A297">
        <v>42.096363412557501</v>
      </c>
    </row>
    <row r="298" spans="1:1">
      <c r="A298">
        <v>15.8215329831999</v>
      </c>
    </row>
    <row r="299" spans="1:1">
      <c r="A299">
        <v>41.8969052351991</v>
      </c>
    </row>
    <row r="300" spans="1:1">
      <c r="A300">
        <v>36.305855553378301</v>
      </c>
    </row>
    <row r="301" spans="1:1">
      <c r="A301">
        <v>1.0229754168593901</v>
      </c>
    </row>
    <row r="302" spans="1:1">
      <c r="A302">
        <v>40.0099194593313</v>
      </c>
    </row>
    <row r="303" spans="1:1">
      <c r="A303">
        <v>32.546709547611698</v>
      </c>
    </row>
    <row r="304" spans="1:1">
      <c r="A304">
        <v>8.2490629697343305</v>
      </c>
    </row>
    <row r="305" spans="1:1">
      <c r="A305">
        <v>16.4458074222029</v>
      </c>
    </row>
    <row r="306" spans="1:1">
      <c r="A306">
        <v>33.6121257705665</v>
      </c>
    </row>
    <row r="307" spans="1:1">
      <c r="A307">
        <v>21.822480467222</v>
      </c>
    </row>
    <row r="308" spans="1:1">
      <c r="A308">
        <v>65.890027611279393</v>
      </c>
    </row>
    <row r="309" spans="1:1">
      <c r="A309">
        <v>52.278538491611002</v>
      </c>
    </row>
    <row r="310" spans="1:1">
      <c r="A310">
        <v>31.812205324455601</v>
      </c>
    </row>
    <row r="311" spans="1:1">
      <c r="A311">
        <v>40.8866555092754</v>
      </c>
    </row>
    <row r="312" spans="1:1">
      <c r="A312">
        <v>10.5119999999895</v>
      </c>
    </row>
    <row r="313" spans="1:1">
      <c r="A313">
        <v>16.1839242561934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2XMMi</vt:lpstr>
      <vt:lpstr>Swift 70</vt:lpstr>
      <vt:lpstr>Integral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nutter</dc:creator>
  <cp:lastModifiedBy>drew nutter</cp:lastModifiedBy>
  <dcterms:created xsi:type="dcterms:W3CDTF">2013-06-04T20:09:07Z</dcterms:created>
  <dcterms:modified xsi:type="dcterms:W3CDTF">2013-07-31T16:23:02Z</dcterms:modified>
</cp:coreProperties>
</file>