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3"/>
  </bookViews>
  <sheets>
    <sheet name="NewLoanInput" sheetId="5" r:id="rId1"/>
    <sheet name="Summary" sheetId="3" r:id="rId2"/>
    <sheet name="Repayment schedule" sheetId="1" r:id="rId3"/>
    <sheet name="Transactions" sheetId="4" r:id="rId4"/>
  </sheets>
  <calcPr calcId="144525"/>
</workbook>
</file>

<file path=xl/calcChain.xml><?xml version="1.0" encoding="utf-8"?>
<calcChain xmlns="http://schemas.openxmlformats.org/spreadsheetml/2006/main">
  <c r="F15" i="1" l="1"/>
  <c r="M3" i="1" l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F14" i="1"/>
  <c r="F13" i="1"/>
  <c r="F12" i="1"/>
  <c r="F11" i="1"/>
  <c r="F10" i="1"/>
  <c r="F9" i="1"/>
  <c r="F8" i="1"/>
  <c r="F7" i="1"/>
  <c r="F6" i="1"/>
  <c r="F5" i="1"/>
  <c r="F3" i="1"/>
  <c r="P3" i="1" l="1"/>
  <c r="P6" i="1"/>
  <c r="P7" i="1"/>
  <c r="P8" i="1"/>
  <c r="P9" i="1"/>
  <c r="P10" i="1"/>
  <c r="P11" i="1"/>
  <c r="P12" i="1"/>
  <c r="P13" i="1"/>
  <c r="P14" i="1"/>
  <c r="P5" i="1"/>
  <c r="P15" i="1"/>
  <c r="H3" i="1"/>
  <c r="H8" i="1"/>
  <c r="H9" i="1"/>
  <c r="H10" i="1"/>
  <c r="H11" i="1"/>
  <c r="H12" i="1"/>
  <c r="H13" i="1"/>
  <c r="H14" i="1"/>
  <c r="H15" i="1"/>
  <c r="H7" i="1"/>
  <c r="H6" i="1"/>
  <c r="H5" i="1"/>
</calcChain>
</file>

<file path=xl/sharedStrings.xml><?xml version="1.0" encoding="utf-8"?>
<sst xmlns="http://schemas.openxmlformats.org/spreadsheetml/2006/main" count="43" uniqueCount="34">
  <si>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</si>
  <si>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</si>
  <si>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</si>
  <si>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</si>
  <si>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</si>
  <si>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</si>
  <si>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</si>
  <si>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</si>
  <si>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</si>
  <si>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</si>
  <si>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</si>
  <si>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</si>
  <si>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</si>
  <si>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</si>
  <si>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</si>
  <si>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</si>
  <si>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</si>
  <si>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</si>
  <si>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</si>
  <si>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</si>
  <si>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</si>
  <si>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</si>
  <si>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</si>
  <si>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</si>
  <si>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</si>
  <si>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</si>
  <si>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</si>
  <si>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</si>
  <si>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clickondisburse</t>
  </si>
  <si>
    <t>disburse</t>
  </si>
  <si>
    <t>actualdisbursedate</t>
  </si>
  <si>
    <t>submitdisburse</t>
  </si>
  <si>
    <t>disburseloan</t>
  </si>
  <si>
    <t>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</si>
</sst>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0" fillId="2" borderId="0" xfId="0" applyFill="1"/>
    <xf numFmtId="15" fontId="2" fillId="3" borderId="0" xfId="0" applyNumberFormat="1" applyFont="1" applyFill="1" applyBorder="1" applyAlignment="1">
      <alignment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B1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5" t="s">
        <v>28</v>
      </c>
      <c r="B1" s="5" t="s">
        <v>29</v>
      </c>
    </row>
    <row r="2" spans="1:2" x14ac:dyDescent="0.25">
      <c r="A2" s="5" t="s">
        <v>30</v>
      </c>
      <c r="B2" s="6">
        <v>42064</v>
      </c>
    </row>
    <row r="3" spans="1:2" x14ac:dyDescent="0.25">
      <c r="A3" s="5" t="s">
        <v>31</v>
      </c>
      <c r="B3" s="6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5" sqref="A1:F5"/>
    </sheetView>
  </sheetViews>
  <sheetFormatPr defaultRowHeight="15" x14ac:dyDescent="0.25"/>
  <cols>
    <col min="1" max="1" width="8" style="4" bestFit="1" customWidth="1"/>
    <col min="2" max="2" width="9.140625" style="4" bestFit="1" customWidth="1"/>
    <col min="3" max="3" width="7.85546875" style="4" bestFit="1" customWidth="1"/>
    <col min="4" max="4" width="11.28515625" style="4" bestFit="1" customWidth="1"/>
    <col min="5" max="5" width="17.42578125" style="4" bestFit="1" customWidth="1"/>
    <col min="6" max="6" width="9.28515625" style="4" bestFit="1" customWidth="1"/>
    <col min="7" max="16384" width="9.140625" style="4"/>
  </cols>
  <sheetData>
    <row r="1" spans="1:7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7" x14ac:dyDescent="0.25">
      <c r="A2" s="9">
        <v>10000</v>
      </c>
      <c r="B2" s="12">
        <v>833.33</v>
      </c>
      <c r="C2" s="7"/>
      <c r="D2" s="7">
        <v>0</v>
      </c>
      <c r="E2" s="10">
        <v>9166.67</v>
      </c>
      <c r="F2" s="10">
        <v>833.33</v>
      </c>
      <c r="G2"/>
    </row>
    <row r="3" spans="1:7" x14ac:dyDescent="0.25">
      <c r="A3" s="12">
        <v>412.65</v>
      </c>
      <c r="B3" s="12">
        <v>16.989999999999998</v>
      </c>
      <c r="C3" s="7">
        <v>0</v>
      </c>
      <c r="D3" s="7">
        <v>0</v>
      </c>
      <c r="E3" s="12">
        <v>395.66</v>
      </c>
      <c r="F3" s="12">
        <v>19.170000000000002</v>
      </c>
    </row>
    <row r="4" spans="1:7" x14ac:dyDescent="0.25">
      <c r="A4" s="7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</row>
    <row r="5" spans="1:7" x14ac:dyDescent="0.25">
      <c r="A5" s="7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Normal="100" workbookViewId="0">
      <selection activeCell="G11" sqref="G11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11.5703125" bestFit="1" customWidth="1"/>
    <col min="9" max="9" width="6.5703125" bestFit="1" customWidth="1"/>
    <col min="10" max="10" width="9.28515625" bestFit="1" customWidth="1"/>
    <col min="11" max="11" width="9.140625" bestFit="1" customWidth="1"/>
    <col min="12" max="12" width="7.140625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7"/>
      <c r="B2" s="7"/>
      <c r="C2" s="8">
        <v>42005</v>
      </c>
      <c r="D2" s="7"/>
      <c r="E2" s="7"/>
      <c r="F2" s="7"/>
      <c r="G2" s="9">
        <v>5000</v>
      </c>
      <c r="H2" s="7"/>
      <c r="I2" s="7">
        <v>0</v>
      </c>
      <c r="J2" s="7"/>
      <c r="K2" s="7">
        <v>0</v>
      </c>
      <c r="L2" s="7">
        <v>0</v>
      </c>
      <c r="M2" s="7"/>
      <c r="N2" s="7"/>
      <c r="O2" s="7"/>
      <c r="P2" s="7"/>
    </row>
    <row r="3" spans="1:16" x14ac:dyDescent="0.25">
      <c r="A3" s="7">
        <v>1</v>
      </c>
      <c r="B3" s="7">
        <v>31</v>
      </c>
      <c r="C3" s="8">
        <v>42036</v>
      </c>
      <c r="D3" s="8">
        <v>42019</v>
      </c>
      <c r="E3" s="11"/>
      <c r="F3" s="12">
        <f>10000/12</f>
        <v>833.33333333333337</v>
      </c>
      <c r="G3" s="10">
        <v>4165.74</v>
      </c>
      <c r="H3" s="12">
        <f>G2*(4%/365)*B3</f>
        <v>16.986301369863014</v>
      </c>
      <c r="I3" s="7">
        <v>0</v>
      </c>
      <c r="J3" s="7">
        <v>0</v>
      </c>
      <c r="K3" s="12">
        <f>F3+H3</f>
        <v>850.31963470319636</v>
      </c>
      <c r="L3" s="12">
        <f>K3</f>
        <v>850.31963470319636</v>
      </c>
      <c r="M3" s="12">
        <f>K3</f>
        <v>850.31963470319636</v>
      </c>
      <c r="N3" s="7">
        <v>0</v>
      </c>
      <c r="O3" s="7">
        <v>0</v>
      </c>
      <c r="P3" s="7">
        <f>K3-L3</f>
        <v>0</v>
      </c>
    </row>
    <row r="4" spans="1:16" x14ac:dyDescent="0.25">
      <c r="A4" s="7"/>
      <c r="B4" s="7"/>
      <c r="C4" s="8">
        <v>42064</v>
      </c>
      <c r="D4" s="7"/>
      <c r="E4" s="7"/>
      <c r="F4" s="7"/>
      <c r="G4" s="9">
        <v>5000</v>
      </c>
      <c r="H4" s="7"/>
      <c r="I4" s="7">
        <v>0</v>
      </c>
      <c r="J4" s="7"/>
      <c r="K4" s="12">
        <f t="shared" ref="K4:K15" si="0">F4+H4</f>
        <v>0</v>
      </c>
      <c r="L4" s="7">
        <v>0</v>
      </c>
      <c r="M4" s="7"/>
      <c r="N4" s="7"/>
      <c r="O4" s="7"/>
      <c r="P4" s="7"/>
    </row>
    <row r="5" spans="1:16" x14ac:dyDescent="0.25">
      <c r="A5" s="7">
        <v>2</v>
      </c>
      <c r="B5" s="7">
        <v>28</v>
      </c>
      <c r="C5" s="8">
        <v>42064</v>
      </c>
      <c r="D5" s="7"/>
      <c r="E5" s="7"/>
      <c r="F5" s="12">
        <f t="shared" ref="F5:F14" si="1">10000/12</f>
        <v>833.33333333333337</v>
      </c>
      <c r="G5" s="10">
        <v>8327.27</v>
      </c>
      <c r="H5" s="12">
        <f>G3*(6%/365)*B5</f>
        <v>19.173816986301372</v>
      </c>
      <c r="I5" s="7">
        <v>0</v>
      </c>
      <c r="J5" s="7">
        <v>0</v>
      </c>
      <c r="K5" s="12">
        <f t="shared" si="0"/>
        <v>852.50715031963477</v>
      </c>
      <c r="L5" s="7">
        <v>0</v>
      </c>
      <c r="M5" s="7">
        <v>0</v>
      </c>
      <c r="N5" s="7">
        <v>0</v>
      </c>
      <c r="O5" s="7">
        <v>0</v>
      </c>
      <c r="P5" s="12">
        <f>K5</f>
        <v>852.50715031963477</v>
      </c>
    </row>
    <row r="6" spans="1:16" x14ac:dyDescent="0.25">
      <c r="A6" s="7">
        <v>3</v>
      </c>
      <c r="B6" s="7">
        <v>31</v>
      </c>
      <c r="C6" s="8">
        <v>42095</v>
      </c>
      <c r="D6" s="7"/>
      <c r="E6" s="7"/>
      <c r="F6" s="12">
        <f t="shared" si="1"/>
        <v>833.33333333333337</v>
      </c>
      <c r="G6" s="10">
        <v>7507.16</v>
      </c>
      <c r="H6" s="12">
        <f>(G3+G4)*(8%/365)*B6</f>
        <v>62.276808767123292</v>
      </c>
      <c r="I6" s="7">
        <v>0</v>
      </c>
      <c r="J6" s="7">
        <v>0</v>
      </c>
      <c r="K6" s="12">
        <f t="shared" si="0"/>
        <v>895.61014210045664</v>
      </c>
      <c r="L6" s="7">
        <v>0</v>
      </c>
      <c r="M6" s="7">
        <v>0</v>
      </c>
      <c r="N6" s="7">
        <v>0</v>
      </c>
      <c r="O6" s="7">
        <v>0</v>
      </c>
      <c r="P6" s="12">
        <f t="shared" ref="P6:P15" si="2">K6</f>
        <v>895.61014210045664</v>
      </c>
    </row>
    <row r="7" spans="1:16" x14ac:dyDescent="0.25">
      <c r="A7" s="7">
        <v>4</v>
      </c>
      <c r="B7" s="7">
        <v>30</v>
      </c>
      <c r="C7" s="8">
        <v>42125</v>
      </c>
      <c r="D7" s="7"/>
      <c r="E7" s="7"/>
      <c r="F7" s="12">
        <f t="shared" si="1"/>
        <v>833.33333333333337</v>
      </c>
      <c r="G7" s="10">
        <v>6680.59</v>
      </c>
      <c r="H7" s="12">
        <f>G6*(10%/365)*B7</f>
        <v>61.702684931506859</v>
      </c>
      <c r="I7" s="7">
        <v>0</v>
      </c>
      <c r="J7" s="7">
        <v>0</v>
      </c>
      <c r="K7" s="12">
        <f t="shared" si="0"/>
        <v>895.03601826484021</v>
      </c>
      <c r="L7" s="7">
        <v>0</v>
      </c>
      <c r="M7" s="7">
        <v>0</v>
      </c>
      <c r="N7" s="7">
        <v>0</v>
      </c>
      <c r="O7" s="7">
        <v>0</v>
      </c>
      <c r="P7" s="12">
        <f t="shared" si="2"/>
        <v>895.03601826484021</v>
      </c>
    </row>
    <row r="8" spans="1:16" x14ac:dyDescent="0.25">
      <c r="A8" s="7">
        <v>5</v>
      </c>
      <c r="B8" s="7">
        <v>31</v>
      </c>
      <c r="C8" s="8">
        <v>42156</v>
      </c>
      <c r="D8" s="7"/>
      <c r="E8" s="7"/>
      <c r="F8" s="12">
        <f t="shared" si="1"/>
        <v>833.33333333333337</v>
      </c>
      <c r="G8" s="10">
        <v>5852.04</v>
      </c>
      <c r="H8" s="12">
        <f t="shared" ref="H8:H15" si="3">G7*(10%/365)*B8</f>
        <v>56.739257534246583</v>
      </c>
      <c r="I8" s="7">
        <v>0</v>
      </c>
      <c r="J8" s="7">
        <v>0</v>
      </c>
      <c r="K8" s="12">
        <f t="shared" si="0"/>
        <v>890.07259086757995</v>
      </c>
      <c r="L8" s="7">
        <v>0</v>
      </c>
      <c r="M8" s="7">
        <v>0</v>
      </c>
      <c r="N8" s="7">
        <v>0</v>
      </c>
      <c r="O8" s="7">
        <v>0</v>
      </c>
      <c r="P8" s="12">
        <f t="shared" si="2"/>
        <v>890.07259086757995</v>
      </c>
    </row>
    <row r="9" spans="1:16" x14ac:dyDescent="0.25">
      <c r="A9" s="7">
        <v>6</v>
      </c>
      <c r="B9" s="7">
        <v>30</v>
      </c>
      <c r="C9" s="8">
        <v>42186</v>
      </c>
      <c r="D9" s="7"/>
      <c r="E9" s="7"/>
      <c r="F9" s="12">
        <f t="shared" si="1"/>
        <v>833.33333333333337</v>
      </c>
      <c r="G9" s="10">
        <v>5020.03</v>
      </c>
      <c r="H9" s="12">
        <f t="shared" si="3"/>
        <v>48.098958904109594</v>
      </c>
      <c r="I9" s="7">
        <v>0</v>
      </c>
      <c r="J9" s="7">
        <v>0</v>
      </c>
      <c r="K9" s="12">
        <f t="shared" si="0"/>
        <v>881.43229223744299</v>
      </c>
      <c r="L9" s="7">
        <v>0</v>
      </c>
      <c r="M9" s="7">
        <v>0</v>
      </c>
      <c r="N9" s="7">
        <v>0</v>
      </c>
      <c r="O9" s="7">
        <v>0</v>
      </c>
      <c r="P9" s="12">
        <f t="shared" si="2"/>
        <v>881.43229223744299</v>
      </c>
    </row>
    <row r="10" spans="1:16" x14ac:dyDescent="0.25">
      <c r="A10" s="7">
        <v>7</v>
      </c>
      <c r="B10" s="7">
        <v>31</v>
      </c>
      <c r="C10" s="8">
        <v>42217</v>
      </c>
      <c r="D10" s="7"/>
      <c r="E10" s="7"/>
      <c r="F10" s="12">
        <f t="shared" si="1"/>
        <v>833.33333333333337</v>
      </c>
      <c r="G10" s="10">
        <v>4185.83</v>
      </c>
      <c r="H10" s="12">
        <f t="shared" si="3"/>
        <v>42.635871232876717</v>
      </c>
      <c r="I10" s="7">
        <v>0</v>
      </c>
      <c r="J10" s="7">
        <v>0</v>
      </c>
      <c r="K10" s="12">
        <f t="shared" si="0"/>
        <v>875.96920456621012</v>
      </c>
      <c r="L10" s="7">
        <v>0</v>
      </c>
      <c r="M10" s="7">
        <v>0</v>
      </c>
      <c r="N10" s="7">
        <v>0</v>
      </c>
      <c r="O10" s="7">
        <v>0</v>
      </c>
      <c r="P10" s="12">
        <f t="shared" si="2"/>
        <v>875.96920456621012</v>
      </c>
    </row>
    <row r="11" spans="1:16" x14ac:dyDescent="0.25">
      <c r="A11" s="7">
        <v>8</v>
      </c>
      <c r="B11" s="7">
        <v>31</v>
      </c>
      <c r="C11" s="8">
        <v>42248</v>
      </c>
      <c r="D11" s="7"/>
      <c r="E11" s="7"/>
      <c r="F11" s="12">
        <f t="shared" si="1"/>
        <v>833.33333333333337</v>
      </c>
      <c r="G11" s="10">
        <v>3348.8</v>
      </c>
      <c r="H11" s="12">
        <f t="shared" si="3"/>
        <v>35.55088493150685</v>
      </c>
      <c r="I11" s="7">
        <v>0</v>
      </c>
      <c r="J11" s="7">
        <v>0</v>
      </c>
      <c r="K11" s="12">
        <f t="shared" si="0"/>
        <v>868.88421826484023</v>
      </c>
      <c r="L11" s="7">
        <v>0</v>
      </c>
      <c r="M11" s="7">
        <v>0</v>
      </c>
      <c r="N11" s="7">
        <v>0</v>
      </c>
      <c r="O11" s="7">
        <v>0</v>
      </c>
      <c r="P11" s="12">
        <f t="shared" si="2"/>
        <v>868.88421826484023</v>
      </c>
    </row>
    <row r="12" spans="1:16" x14ac:dyDescent="0.25">
      <c r="A12" s="7">
        <v>9</v>
      </c>
      <c r="B12" s="7">
        <v>30</v>
      </c>
      <c r="C12" s="8">
        <v>42278</v>
      </c>
      <c r="D12" s="7"/>
      <c r="E12" s="7"/>
      <c r="F12" s="12">
        <f t="shared" si="1"/>
        <v>833.33333333333337</v>
      </c>
      <c r="G12" s="10">
        <v>2508.56</v>
      </c>
      <c r="H12" s="12">
        <f t="shared" si="3"/>
        <v>27.524383561643837</v>
      </c>
      <c r="I12" s="7">
        <v>0</v>
      </c>
      <c r="J12" s="7">
        <v>0</v>
      </c>
      <c r="K12" s="12">
        <f t="shared" si="0"/>
        <v>860.85771689497722</v>
      </c>
      <c r="L12" s="7">
        <v>0</v>
      </c>
      <c r="M12" s="7">
        <v>0</v>
      </c>
      <c r="N12" s="7">
        <v>0</v>
      </c>
      <c r="O12" s="7">
        <v>0</v>
      </c>
      <c r="P12" s="12">
        <f t="shared" si="2"/>
        <v>860.85771689497722</v>
      </c>
    </row>
    <row r="13" spans="1:16" x14ac:dyDescent="0.25">
      <c r="A13" s="7">
        <v>10</v>
      </c>
      <c r="B13" s="7">
        <v>31</v>
      </c>
      <c r="C13" s="8">
        <v>42309</v>
      </c>
      <c r="D13" s="7"/>
      <c r="E13" s="7"/>
      <c r="F13" s="12">
        <f t="shared" si="1"/>
        <v>833.33333333333337</v>
      </c>
      <c r="G13" s="10">
        <v>1665.83</v>
      </c>
      <c r="H13" s="12">
        <f t="shared" si="3"/>
        <v>21.305578082191783</v>
      </c>
      <c r="I13" s="7">
        <v>0</v>
      </c>
      <c r="J13" s="7">
        <v>0</v>
      </c>
      <c r="K13" s="12">
        <f t="shared" si="0"/>
        <v>854.63891141552517</v>
      </c>
      <c r="L13" s="7">
        <v>0</v>
      </c>
      <c r="M13" s="7">
        <v>0</v>
      </c>
      <c r="N13" s="7">
        <v>0</v>
      </c>
      <c r="O13" s="7">
        <v>0</v>
      </c>
      <c r="P13" s="12">
        <f t="shared" si="2"/>
        <v>854.63891141552517</v>
      </c>
    </row>
    <row r="14" spans="1:16" x14ac:dyDescent="0.25">
      <c r="A14" s="7">
        <v>11</v>
      </c>
      <c r="B14" s="7">
        <v>30</v>
      </c>
      <c r="C14" s="8">
        <v>42339</v>
      </c>
      <c r="D14" s="7"/>
      <c r="E14" s="7"/>
      <c r="F14" s="12">
        <f t="shared" si="1"/>
        <v>833.33333333333337</v>
      </c>
      <c r="G14" s="7">
        <v>820.06</v>
      </c>
      <c r="H14" s="12">
        <f t="shared" si="3"/>
        <v>13.691753424657534</v>
      </c>
      <c r="I14" s="7">
        <v>0</v>
      </c>
      <c r="J14" s="7">
        <v>0</v>
      </c>
      <c r="K14" s="12">
        <f t="shared" si="0"/>
        <v>847.02508675799095</v>
      </c>
      <c r="L14" s="7">
        <v>0</v>
      </c>
      <c r="M14" s="7">
        <v>0</v>
      </c>
      <c r="N14" s="7">
        <v>0</v>
      </c>
      <c r="O14" s="7">
        <v>0</v>
      </c>
      <c r="P14" s="12">
        <f t="shared" si="2"/>
        <v>847.02508675799095</v>
      </c>
    </row>
    <row r="15" spans="1:16" x14ac:dyDescent="0.25">
      <c r="A15" s="7">
        <v>12</v>
      </c>
      <c r="B15" s="7">
        <v>31</v>
      </c>
      <c r="C15" s="8">
        <v>42370</v>
      </c>
      <c r="D15" s="7"/>
      <c r="E15" s="7"/>
      <c r="F15" s="12">
        <f>G14</f>
        <v>820.06</v>
      </c>
      <c r="G15" s="7">
        <v>0</v>
      </c>
      <c r="H15" s="12">
        <f t="shared" si="3"/>
        <v>6.9648931506849321</v>
      </c>
      <c r="I15" s="7">
        <v>0</v>
      </c>
      <c r="J15" s="7">
        <v>0</v>
      </c>
      <c r="K15" s="12">
        <f t="shared" si="0"/>
        <v>827.02489315068487</v>
      </c>
      <c r="L15" s="7">
        <v>0</v>
      </c>
      <c r="M15" s="7">
        <v>0</v>
      </c>
      <c r="N15" s="7">
        <v>0</v>
      </c>
      <c r="O15" s="7">
        <v>0</v>
      </c>
      <c r="P15" s="12">
        <f t="shared" si="2"/>
        <v>827.02489315068487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D4" sqref="D4"/>
    </sheetView>
  </sheetViews>
  <sheetFormatPr defaultRowHeight="15" x14ac:dyDescent="0.25"/>
  <cols>
    <col min="1" max="1" width="4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8.1406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7">
        <v>118</v>
      </c>
      <c r="B2" s="7" t="s">
        <v>27</v>
      </c>
      <c r="C2" s="8">
        <v>42064</v>
      </c>
      <c r="D2" s="7" t="s">
        <v>15</v>
      </c>
      <c r="E2" s="9">
        <v>5000</v>
      </c>
      <c r="F2" s="7">
        <v>0</v>
      </c>
      <c r="G2" s="7">
        <v>0</v>
      </c>
      <c r="H2" s="7">
        <v>0</v>
      </c>
      <c r="I2" s="7">
        <v>0</v>
      </c>
      <c r="J2" s="9">
        <v>10000</v>
      </c>
      <c r="K2" s="11"/>
      <c r="L2" s="11"/>
    </row>
    <row r="3" spans="1:12" x14ac:dyDescent="0.25">
      <c r="A3" s="7">
        <v>122</v>
      </c>
      <c r="B3" s="7" t="s">
        <v>27</v>
      </c>
      <c r="C3" s="8">
        <v>42019</v>
      </c>
      <c r="D3" s="7" t="s">
        <v>33</v>
      </c>
      <c r="E3" s="7">
        <v>850.31963470000005</v>
      </c>
      <c r="F3" s="12">
        <v>833.33</v>
      </c>
      <c r="G3" s="12">
        <v>16.989999999999998</v>
      </c>
      <c r="H3" s="7">
        <v>0</v>
      </c>
      <c r="I3" s="7">
        <v>0</v>
      </c>
      <c r="J3" s="7">
        <v>0</v>
      </c>
      <c r="K3" s="11"/>
      <c r="L3" s="11"/>
    </row>
    <row r="4" spans="1:12" x14ac:dyDescent="0.25">
      <c r="A4" s="7">
        <v>114</v>
      </c>
      <c r="B4" s="7" t="s">
        <v>27</v>
      </c>
      <c r="C4" s="8">
        <v>42005</v>
      </c>
      <c r="D4" s="7" t="s">
        <v>15</v>
      </c>
      <c r="E4" s="9">
        <v>5000</v>
      </c>
      <c r="F4" s="7">
        <v>0</v>
      </c>
      <c r="G4" s="7">
        <v>0</v>
      </c>
      <c r="H4" s="7">
        <v>0</v>
      </c>
      <c r="I4" s="7">
        <v>0</v>
      </c>
      <c r="J4" s="9">
        <v>5000</v>
      </c>
      <c r="K4"/>
      <c r="L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2016-02-22T16:54:37Z</dcterms:modified>
</cp:coreProperties>
</file>