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S\Desktop\data science\excel\"/>
    </mc:Choice>
  </mc:AlternateContent>
  <xr:revisionPtr revIDLastSave="0" documentId="13_ncr:1_{72DC4521-D8EF-4BCF-A71F-BD37F3A5D558}" xr6:coauthVersionLast="47" xr6:coauthVersionMax="47" xr10:uidLastSave="{00000000-0000-0000-0000-000000000000}"/>
  <bookViews>
    <workbookView xWindow="-120" yWindow="-120" windowWidth="20730" windowHeight="11040" xr2:uid="{025EB9FD-237C-4827-AB02-BCFF711BD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1" l="1"/>
  <c r="AG12" i="1"/>
  <c r="AD3" i="1"/>
  <c r="AE3" i="1" s="1"/>
  <c r="AF3" i="1" s="1"/>
  <c r="AG3" i="1" s="1"/>
  <c r="AA4" i="1"/>
  <c r="Y5" i="1"/>
  <c r="AA5" i="1"/>
  <c r="X7" i="1"/>
  <c r="X9" i="1"/>
  <c r="AA9" i="1"/>
  <c r="X11" i="1"/>
  <c r="Y11" i="1"/>
  <c r="Z11" i="1"/>
  <c r="AA11" i="1"/>
  <c r="Z12" i="1"/>
  <c r="AF12" i="1" s="1"/>
  <c r="AA12" i="1"/>
  <c r="Y13" i="1"/>
  <c r="Z13" i="1"/>
  <c r="AA13" i="1"/>
  <c r="W10" i="1"/>
  <c r="W12" i="1"/>
  <c r="X3" i="1"/>
  <c r="Y3" i="1" s="1"/>
  <c r="Z3" i="1" s="1"/>
  <c r="AA3" i="1" s="1"/>
  <c r="R18" i="1"/>
  <c r="R4" i="1"/>
  <c r="S4" i="1"/>
  <c r="T4" i="1"/>
  <c r="U4" i="1"/>
  <c r="R5" i="1"/>
  <c r="S5" i="1"/>
  <c r="AE5" i="1" s="1"/>
  <c r="T5" i="1"/>
  <c r="AF5" i="1" s="1"/>
  <c r="U5" i="1"/>
  <c r="AG5" i="1" s="1"/>
  <c r="R6" i="1"/>
  <c r="S6" i="1"/>
  <c r="T6" i="1"/>
  <c r="U6" i="1"/>
  <c r="R7" i="1"/>
  <c r="AD7" i="1" s="1"/>
  <c r="S7" i="1"/>
  <c r="T7" i="1"/>
  <c r="U7" i="1"/>
  <c r="AG7" i="1" s="1"/>
  <c r="R8" i="1"/>
  <c r="S8" i="1"/>
  <c r="T8" i="1"/>
  <c r="U8" i="1"/>
  <c r="R9" i="1"/>
  <c r="AD9" i="1" s="1"/>
  <c r="S9" i="1"/>
  <c r="AE9" i="1" s="1"/>
  <c r="T9" i="1"/>
  <c r="AF9" i="1" s="1"/>
  <c r="U9" i="1"/>
  <c r="AG9" i="1" s="1"/>
  <c r="R10" i="1"/>
  <c r="S10" i="1"/>
  <c r="T10" i="1"/>
  <c r="U10" i="1"/>
  <c r="R11" i="1"/>
  <c r="AD11" i="1" s="1"/>
  <c r="S11" i="1"/>
  <c r="AE11" i="1" s="1"/>
  <c r="T11" i="1"/>
  <c r="AF11" i="1" s="1"/>
  <c r="U11" i="1"/>
  <c r="AG11" i="1" s="1"/>
  <c r="R12" i="1"/>
  <c r="S12" i="1"/>
  <c r="T12" i="1"/>
  <c r="U12" i="1"/>
  <c r="R13" i="1"/>
  <c r="S13" i="1"/>
  <c r="AE13" i="1" s="1"/>
  <c r="T13" i="1"/>
  <c r="AF13" i="1" s="1"/>
  <c r="U13" i="1"/>
  <c r="AG13" i="1" s="1"/>
  <c r="Q5" i="1"/>
  <c r="Q6" i="1"/>
  <c r="Q7" i="1"/>
  <c r="Q8" i="1"/>
  <c r="Q9" i="1"/>
  <c r="Q10" i="1"/>
  <c r="AC10" i="1" s="1"/>
  <c r="Q11" i="1"/>
  <c r="AC11" i="1" s="1"/>
  <c r="Q12" i="1"/>
  <c r="AC12" i="1" s="1"/>
  <c r="Q13" i="1"/>
  <c r="Q4" i="1"/>
  <c r="R3" i="1"/>
  <c r="S3" i="1" s="1"/>
  <c r="T3" i="1" s="1"/>
  <c r="U3" i="1" s="1"/>
  <c r="O13" i="1"/>
  <c r="O5" i="1"/>
  <c r="O6" i="1"/>
  <c r="AA6" i="1" s="1"/>
  <c r="AG6" i="1" s="1"/>
  <c r="O7" i="1"/>
  <c r="AA7" i="1" s="1"/>
  <c r="O8" i="1"/>
  <c r="AA8" i="1" s="1"/>
  <c r="AG8" i="1" s="1"/>
  <c r="O9" i="1"/>
  <c r="O10" i="1"/>
  <c r="AA10" i="1" s="1"/>
  <c r="AG10" i="1" s="1"/>
  <c r="O11" i="1"/>
  <c r="O12" i="1"/>
  <c r="N5" i="1"/>
  <c r="Z5" i="1" s="1"/>
  <c r="N6" i="1"/>
  <c r="Z6" i="1" s="1"/>
  <c r="AF6" i="1" s="1"/>
  <c r="N7" i="1"/>
  <c r="Z7" i="1" s="1"/>
  <c r="N8" i="1"/>
  <c r="Z8" i="1" s="1"/>
  <c r="AF8" i="1" s="1"/>
  <c r="N9" i="1"/>
  <c r="Z9" i="1" s="1"/>
  <c r="N10" i="1"/>
  <c r="Z10" i="1" s="1"/>
  <c r="AF10" i="1" s="1"/>
  <c r="N11" i="1"/>
  <c r="N12" i="1"/>
  <c r="N13" i="1"/>
  <c r="M5" i="1"/>
  <c r="M6" i="1"/>
  <c r="Y6" i="1" s="1"/>
  <c r="M7" i="1"/>
  <c r="Y7" i="1" s="1"/>
  <c r="M8" i="1"/>
  <c r="Y8" i="1" s="1"/>
  <c r="M9" i="1"/>
  <c r="Y9" i="1" s="1"/>
  <c r="M10" i="1"/>
  <c r="Y10" i="1" s="1"/>
  <c r="M11" i="1"/>
  <c r="M12" i="1"/>
  <c r="Y12" i="1" s="1"/>
  <c r="M13" i="1"/>
  <c r="L5" i="1"/>
  <c r="X5" i="1" s="1"/>
  <c r="L6" i="1"/>
  <c r="X6" i="1" s="1"/>
  <c r="AD6" i="1" s="1"/>
  <c r="L7" i="1"/>
  <c r="L8" i="1"/>
  <c r="X8" i="1" s="1"/>
  <c r="AD8" i="1" s="1"/>
  <c r="L9" i="1"/>
  <c r="L10" i="1"/>
  <c r="X10" i="1" s="1"/>
  <c r="AD10" i="1" s="1"/>
  <c r="L11" i="1"/>
  <c r="L12" i="1"/>
  <c r="X12" i="1" s="1"/>
  <c r="AD12" i="1" s="1"/>
  <c r="L13" i="1"/>
  <c r="X13" i="1" s="1"/>
  <c r="L4" i="1"/>
  <c r="X4" i="1" s="1"/>
  <c r="M4" i="1"/>
  <c r="Y4" i="1" s="1"/>
  <c r="N4" i="1"/>
  <c r="Z4" i="1" s="1"/>
  <c r="O4" i="1"/>
  <c r="K5" i="1"/>
  <c r="W5" i="1" s="1"/>
  <c r="AC5" i="1" s="1"/>
  <c r="K6" i="1"/>
  <c r="W6" i="1" s="1"/>
  <c r="K7" i="1"/>
  <c r="W7" i="1" s="1"/>
  <c r="AC7" i="1" s="1"/>
  <c r="K8" i="1"/>
  <c r="W8" i="1" s="1"/>
  <c r="AC8" i="1" s="1"/>
  <c r="K9" i="1"/>
  <c r="W9" i="1" s="1"/>
  <c r="K10" i="1"/>
  <c r="K11" i="1"/>
  <c r="W11" i="1" s="1"/>
  <c r="K12" i="1"/>
  <c r="K13" i="1"/>
  <c r="W13" i="1" s="1"/>
  <c r="AC13" i="1" s="1"/>
  <c r="L3" i="1"/>
  <c r="M3" i="1" s="1"/>
  <c r="N3" i="1" s="1"/>
  <c r="O3" i="1" s="1"/>
  <c r="F3" i="1"/>
  <c r="G3" i="1" s="1"/>
  <c r="H3" i="1" s="1"/>
  <c r="I3" i="1" s="1"/>
  <c r="K4" i="1"/>
  <c r="W4" i="1" s="1"/>
  <c r="E18" i="1"/>
  <c r="E17" i="1"/>
  <c r="C17" i="1"/>
  <c r="E16" i="1"/>
  <c r="C16" i="1"/>
  <c r="E15" i="1"/>
  <c r="C15" i="1"/>
  <c r="AF7" i="1" l="1"/>
  <c r="AA16" i="1"/>
  <c r="AE7" i="1"/>
  <c r="AA15" i="1"/>
  <c r="AC9" i="1"/>
  <c r="AD5" i="1"/>
  <c r="X15" i="1"/>
  <c r="X17" i="1"/>
  <c r="AD4" i="1"/>
  <c r="X16" i="1"/>
  <c r="X18" i="1"/>
  <c r="AG15" i="1"/>
  <c r="AC4" i="1"/>
  <c r="AC6" i="1"/>
  <c r="AE12" i="1"/>
  <c r="AE10" i="1"/>
  <c r="AE8" i="1"/>
  <c r="AE6" i="1"/>
  <c r="AE4" i="1"/>
  <c r="AD13" i="1"/>
  <c r="AF4" i="1"/>
  <c r="Z16" i="1"/>
  <c r="Z18" i="1"/>
  <c r="Z15" i="1"/>
  <c r="Z17" i="1"/>
  <c r="Y16" i="1"/>
  <c r="Y18" i="1"/>
  <c r="Y15" i="1"/>
  <c r="Y17" i="1"/>
  <c r="AA17" i="1"/>
  <c r="AG18" i="1"/>
  <c r="AG16" i="1"/>
  <c r="U18" i="1"/>
  <c r="T15" i="1"/>
  <c r="AA18" i="1"/>
  <c r="AG17" i="1"/>
  <c r="Q16" i="1"/>
  <c r="U16" i="1"/>
  <c r="T17" i="1"/>
  <c r="U15" i="1"/>
  <c r="R17" i="1"/>
  <c r="R16" i="1"/>
  <c r="T18" i="1"/>
  <c r="U17" i="1"/>
  <c r="S18" i="1"/>
  <c r="S15" i="1"/>
  <c r="S17" i="1"/>
  <c r="R15" i="1"/>
  <c r="Q18" i="1"/>
  <c r="T16" i="1"/>
  <c r="Q17" i="1"/>
  <c r="S16" i="1"/>
  <c r="Q15" i="1"/>
  <c r="AC18" i="1"/>
  <c r="W18" i="1"/>
  <c r="W15" i="1"/>
  <c r="W16" i="1"/>
  <c r="W17" i="1"/>
  <c r="AF15" i="1" l="1"/>
  <c r="AF17" i="1"/>
  <c r="AF16" i="1"/>
  <c r="AF18" i="1"/>
  <c r="AD16" i="1"/>
  <c r="AD18" i="1"/>
  <c r="AD15" i="1"/>
  <c r="AD17" i="1"/>
  <c r="AE15" i="1"/>
  <c r="AE17" i="1"/>
  <c r="AE16" i="1"/>
  <c r="AE18" i="1"/>
  <c r="AC15" i="1"/>
  <c r="AC16" i="1"/>
  <c r="AC17" i="1"/>
</calcChain>
</file>

<file path=xl/sharedStrings.xml><?xml version="1.0" encoding="utf-8"?>
<sst xmlns="http://schemas.openxmlformats.org/spreadsheetml/2006/main" count="33" uniqueCount="31">
  <si>
    <t>Employee payroll</t>
  </si>
  <si>
    <t>last name</t>
  </si>
  <si>
    <t>first name</t>
  </si>
  <si>
    <t xml:space="preserve"> hourly wages</t>
  </si>
  <si>
    <t>payout</t>
  </si>
  <si>
    <t>kumar</t>
  </si>
  <si>
    <t>goel</t>
  </si>
  <si>
    <t>gupta</t>
  </si>
  <si>
    <t>gaigan</t>
  </si>
  <si>
    <t>yadav</t>
  </si>
  <si>
    <t>pratap</t>
  </si>
  <si>
    <t>khan</t>
  </si>
  <si>
    <t>aggarwal</t>
  </si>
  <si>
    <t>garg</t>
  </si>
  <si>
    <t>gandhi</t>
  </si>
  <si>
    <t>amit</t>
  </si>
  <si>
    <t>bhanu</t>
  </si>
  <si>
    <t>sam</t>
  </si>
  <si>
    <t>harsh</t>
  </si>
  <si>
    <t>sandeep</t>
  </si>
  <si>
    <t>arambh</t>
  </si>
  <si>
    <t>kush</t>
  </si>
  <si>
    <t>anshul</t>
  </si>
  <si>
    <t>rahul</t>
  </si>
  <si>
    <t>max</t>
  </si>
  <si>
    <t>min</t>
  </si>
  <si>
    <t>average</t>
  </si>
  <si>
    <t>total</t>
  </si>
  <si>
    <t>bonus</t>
  </si>
  <si>
    <t>hours worked</t>
  </si>
  <si>
    <t>overtime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</si>
</sst>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 [$₹-4009]\ * #,##0.0_ ;_ [$₹-4009]\ * \-#,##0.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" fontId="0" fillId="0" borderId="0" xfId="0" applyNumberFormat="1"/>
    <xf numFmtId="16" fontId="0" fillId="2" borderId="0" xfId="0" applyNumberFormat="1" applyFill="1"/>
    <xf numFmtId="0" fontId="0" fillId="2" borderId="0" xfId="0" applyNumberFormat="1" applyFill="1"/>
    <xf numFmtId="16" fontId="0" fillId="3" borderId="0" xfId="0" applyNumberFormat="1" applyFill="1"/>
    <xf numFmtId="165" fontId="0" fillId="3" borderId="0" xfId="0" applyNumberFormat="1" applyFill="1"/>
    <xf numFmtId="16" fontId="0" fillId="4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" fontId="0" fillId="6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4" fontId="0" fillId="3" borderId="0" xfId="0" applyNumberFormat="1" applyFill="1"/>
    <xf numFmtId="165" fontId="0" fillId="8" borderId="0" xfId="0" applyNumberFormat="1" applyFill="1"/>
    <xf numFmtId="0" fontId="0" fillId="6" borderId="0" xfId="0" applyFill="1"/>
    <xf numFmtId="0" fontId="0" fillId="6" borderId="0" xfId="1" applyNumberFormat="1" applyFont="1" applyFill="1"/>
    <xf numFmtId="0" fontId="0" fillId="6" borderId="0" xfId="0" applyNumberFormat="1" applyFill="1"/>
    <xf numFmtId="0" fontId="0" fillId="9" borderId="0" xfId="0" applyFill="1"/>
    <xf numFmtId="165" fontId="0" fillId="9" borderId="0" xfId="0" applyNumberFormat="1" applyFill="1"/>
    <xf numFmtId="0" fontId="0" fillId="5" borderId="0" xfId="0" applyFill="1"/>
    <xf numFmtId="0" fontId="0" fillId="10" borderId="0" xfId="0" applyFill="1"/>
    <xf numFmtId="0" fontId="2" fillId="5" borderId="0" xfId="0" applyFont="1" applyFill="1"/>
    <xf numFmtId="0" fontId="0" fillId="0" borderId="0" xfId="0" applyFill="1"/>
    <xf numFmtId="165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1FF-3D37-4E1C-882D-F9481D3F1473}">
  <sheetPr>
    <pageSetUpPr fitToPage="1"/>
  </sheetPr>
  <dimension ref="A1:AG18"/>
  <sheetViews>
    <sheetView tabSelected="1" topLeftCell="R1" workbookViewId="0">
      <selection activeCell="D4" sqref="D4"/>
    </sheetView>
  </sheetViews>
  <sheetFormatPr defaultRowHeight="15" x14ac:dyDescent="0.25"/>
  <cols>
    <col min="1" max="1" width="12.42578125" customWidth="1"/>
    <col min="2" max="2" width="14" customWidth="1"/>
    <col min="3" max="4" width="14.5703125" customWidth="1"/>
    <col min="5" max="16" width="16.42578125" customWidth="1"/>
    <col min="17" max="22" width="13.28515625" customWidth="1"/>
    <col min="24" max="25" width="10.28515625" customWidth="1"/>
    <col min="27" max="27" width="10.140625" customWidth="1"/>
    <col min="29" max="29" width="11.7109375" customWidth="1"/>
    <col min="30" max="33" width="10.5703125" bestFit="1" customWidth="1"/>
  </cols>
  <sheetData>
    <row r="1" spans="1:33" ht="23.25" x14ac:dyDescent="0.35">
      <c r="A1" s="22"/>
      <c r="B1" s="24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/>
      <c r="B2" s="23"/>
      <c r="C2" s="23"/>
      <c r="D2" s="23"/>
      <c r="E2" s="23" t="s">
        <v>29</v>
      </c>
      <c r="F2" s="23"/>
      <c r="G2" s="23"/>
      <c r="H2" s="23"/>
      <c r="I2" s="23"/>
      <c r="J2" s="23"/>
      <c r="K2" s="23" t="s">
        <v>30</v>
      </c>
      <c r="L2" s="23"/>
      <c r="M2" s="23"/>
      <c r="N2" s="23"/>
      <c r="O2" s="23"/>
      <c r="P2" s="23"/>
      <c r="Q2" s="23" t="s">
        <v>4</v>
      </c>
      <c r="R2" s="23"/>
      <c r="S2" s="23"/>
      <c r="T2" s="23"/>
      <c r="U2" s="23"/>
      <c r="V2" s="23"/>
      <c r="W2" s="23" t="s">
        <v>28</v>
      </c>
      <c r="X2" s="23"/>
      <c r="Y2" s="23"/>
      <c r="Z2" s="23"/>
      <c r="AA2" s="23"/>
      <c r="AB2" s="23"/>
      <c r="AC2" s="23" t="s">
        <v>27</v>
      </c>
      <c r="AD2" s="23"/>
      <c r="AE2" s="23"/>
      <c r="AF2" s="23"/>
      <c r="AG2" s="23"/>
    </row>
    <row r="3" spans="1:33" x14ac:dyDescent="0.25">
      <c r="A3" s="20" t="s">
        <v>1</v>
      </c>
      <c r="B3" s="20" t="s">
        <v>2</v>
      </c>
      <c r="C3" s="20" t="s">
        <v>3</v>
      </c>
      <c r="D3" s="25"/>
      <c r="E3" s="5">
        <v>44927</v>
      </c>
      <c r="F3" s="5">
        <f>E3+7</f>
        <v>44934</v>
      </c>
      <c r="G3" s="5">
        <f t="shared" ref="G3:I3" si="0">F3+7</f>
        <v>44941</v>
      </c>
      <c r="H3" s="5">
        <f t="shared" si="0"/>
        <v>44948</v>
      </c>
      <c r="I3" s="5">
        <f t="shared" si="0"/>
        <v>44955</v>
      </c>
      <c r="J3" s="4"/>
      <c r="K3" s="7">
        <v>44927</v>
      </c>
      <c r="L3" s="7">
        <f>K3+7</f>
        <v>44934</v>
      </c>
      <c r="M3" s="7">
        <f>L3+7</f>
        <v>44941</v>
      </c>
      <c r="N3" s="7">
        <f>M3+7</f>
        <v>44948</v>
      </c>
      <c r="O3" s="7">
        <f>N3+7</f>
        <v>44955</v>
      </c>
      <c r="P3" s="4"/>
      <c r="Q3" s="9">
        <v>44927</v>
      </c>
      <c r="R3" s="9">
        <f>Q3+7</f>
        <v>44934</v>
      </c>
      <c r="S3" s="9">
        <f t="shared" ref="S3:U3" si="1">R3+7</f>
        <v>44941</v>
      </c>
      <c r="T3" s="9">
        <f t="shared" si="1"/>
        <v>44948</v>
      </c>
      <c r="U3" s="9">
        <f t="shared" si="1"/>
        <v>44955</v>
      </c>
      <c r="V3" s="4"/>
      <c r="W3" s="12">
        <v>44927</v>
      </c>
      <c r="X3" s="12">
        <f>W3+7</f>
        <v>44934</v>
      </c>
      <c r="Y3" s="12">
        <f t="shared" ref="Y3:AA3" si="2">X3+7</f>
        <v>44941</v>
      </c>
      <c r="Z3" s="12">
        <f t="shared" si="2"/>
        <v>44948</v>
      </c>
      <c r="AA3" s="12">
        <f t="shared" si="2"/>
        <v>44955</v>
      </c>
      <c r="AC3" s="7">
        <v>44927</v>
      </c>
      <c r="AD3" s="7">
        <f>AC3+7</f>
        <v>44934</v>
      </c>
      <c r="AE3" s="7">
        <f t="shared" ref="AE3:AG3" si="3">AD3+7</f>
        <v>44941</v>
      </c>
      <c r="AF3" s="7">
        <f t="shared" si="3"/>
        <v>44948</v>
      </c>
      <c r="AG3" s="7">
        <f t="shared" si="3"/>
        <v>44955</v>
      </c>
    </row>
    <row r="4" spans="1:33" x14ac:dyDescent="0.25">
      <c r="A4" s="20" t="s">
        <v>5</v>
      </c>
      <c r="B4" s="20" t="s">
        <v>15</v>
      </c>
      <c r="C4" s="21">
        <v>19.2</v>
      </c>
      <c r="D4" s="26"/>
      <c r="E4" s="6">
        <v>40</v>
      </c>
      <c r="F4" s="6">
        <v>36</v>
      </c>
      <c r="G4" s="6">
        <v>79</v>
      </c>
      <c r="H4" s="6">
        <v>42</v>
      </c>
      <c r="I4" s="6">
        <v>49</v>
      </c>
      <c r="J4" s="2"/>
      <c r="K4" s="8">
        <f>IF(E4&gt;40,E4-40,0)</f>
        <v>0</v>
      </c>
      <c r="L4" s="8">
        <f t="shared" ref="L4:O13" si="4">IF(F4&gt;40,F4-40,0)</f>
        <v>0</v>
      </c>
      <c r="M4" s="8">
        <f t="shared" si="4"/>
        <v>39</v>
      </c>
      <c r="N4" s="8">
        <f t="shared" si="4"/>
        <v>2</v>
      </c>
      <c r="O4" s="8">
        <f t="shared" si="4"/>
        <v>9</v>
      </c>
      <c r="P4" s="2"/>
      <c r="Q4" s="10">
        <f>$C4*E4</f>
        <v>768</v>
      </c>
      <c r="R4" s="10">
        <f t="shared" ref="R4:U13" si="5">$C4*F4</f>
        <v>691.19999999999993</v>
      </c>
      <c r="S4" s="10">
        <f t="shared" si="5"/>
        <v>1516.8</v>
      </c>
      <c r="T4" s="10">
        <f t="shared" si="5"/>
        <v>806.4</v>
      </c>
      <c r="U4" s="10">
        <f t="shared" si="5"/>
        <v>940.8</v>
      </c>
      <c r="V4" s="2"/>
      <c r="W4" s="13">
        <f>0.5*$C4*K4</f>
        <v>0</v>
      </c>
      <c r="X4" s="13">
        <f t="shared" ref="X4:AA13" si="6">0.5*$C4*L4</f>
        <v>0</v>
      </c>
      <c r="Y4" s="13">
        <f t="shared" si="6"/>
        <v>374.4</v>
      </c>
      <c r="Z4" s="13">
        <f t="shared" si="6"/>
        <v>19.2</v>
      </c>
      <c r="AA4" s="13">
        <f t="shared" si="6"/>
        <v>86.399999999999991</v>
      </c>
      <c r="AB4" s="2"/>
      <c r="AC4" s="15">
        <f>Q4+W4</f>
        <v>768</v>
      </c>
      <c r="AD4" s="15">
        <f t="shared" ref="AD4:AG13" si="7">R4+X4</f>
        <v>691.19999999999993</v>
      </c>
      <c r="AE4" s="15">
        <f t="shared" si="7"/>
        <v>1891.1999999999998</v>
      </c>
      <c r="AF4" s="15">
        <f t="shared" si="7"/>
        <v>825.6</v>
      </c>
      <c r="AG4" s="15">
        <f t="shared" si="7"/>
        <v>1027.2</v>
      </c>
    </row>
    <row r="5" spans="1:33" x14ac:dyDescent="0.25">
      <c r="A5" s="20" t="s">
        <v>6</v>
      </c>
      <c r="B5" s="20" t="s">
        <v>16</v>
      </c>
      <c r="C5" s="21">
        <v>21.2</v>
      </c>
      <c r="D5" s="26"/>
      <c r="E5" s="6">
        <v>32</v>
      </c>
      <c r="F5" s="6">
        <v>23</v>
      </c>
      <c r="G5" s="6">
        <v>78</v>
      </c>
      <c r="H5" s="6">
        <v>45</v>
      </c>
      <c r="I5" s="6">
        <v>45</v>
      </c>
      <c r="J5" s="2"/>
      <c r="K5" s="8">
        <f t="shared" ref="K5:K13" si="8">IF(E5&gt;40,E5-40,0)</f>
        <v>0</v>
      </c>
      <c r="L5" s="8">
        <f t="shared" si="4"/>
        <v>0</v>
      </c>
      <c r="M5" s="8">
        <f t="shared" si="4"/>
        <v>38</v>
      </c>
      <c r="N5" s="8">
        <f t="shared" si="4"/>
        <v>5</v>
      </c>
      <c r="O5" s="8">
        <f t="shared" si="4"/>
        <v>5</v>
      </c>
      <c r="P5" s="2"/>
      <c r="Q5" s="10">
        <f t="shared" ref="Q5:Q13" si="9">$C5*E5</f>
        <v>678.4</v>
      </c>
      <c r="R5" s="10">
        <f t="shared" si="5"/>
        <v>487.59999999999997</v>
      </c>
      <c r="S5" s="10">
        <f t="shared" si="5"/>
        <v>1653.6</v>
      </c>
      <c r="T5" s="10">
        <f t="shared" si="5"/>
        <v>954</v>
      </c>
      <c r="U5" s="10">
        <f t="shared" si="5"/>
        <v>954</v>
      </c>
      <c r="V5" s="2"/>
      <c r="W5" s="13">
        <f t="shared" ref="W5:W13" si="10">0.5*$C5*K5</f>
        <v>0</v>
      </c>
      <c r="X5" s="13">
        <f t="shared" si="6"/>
        <v>0</v>
      </c>
      <c r="Y5" s="13">
        <f t="shared" si="6"/>
        <v>402.8</v>
      </c>
      <c r="Z5" s="13">
        <f t="shared" si="6"/>
        <v>53</v>
      </c>
      <c r="AA5" s="13">
        <f t="shared" si="6"/>
        <v>53</v>
      </c>
      <c r="AB5" s="2"/>
      <c r="AC5" s="15">
        <f t="shared" ref="AC5:AC13" si="11">Q5+W5</f>
        <v>678.4</v>
      </c>
      <c r="AD5" s="15">
        <f t="shared" si="7"/>
        <v>487.59999999999997</v>
      </c>
      <c r="AE5" s="15">
        <f t="shared" si="7"/>
        <v>2056.4</v>
      </c>
      <c r="AF5" s="15">
        <f t="shared" si="7"/>
        <v>1007</v>
      </c>
      <c r="AG5" s="15">
        <f t="shared" si="7"/>
        <v>1007</v>
      </c>
    </row>
    <row r="6" spans="1:33" x14ac:dyDescent="0.25">
      <c r="A6" s="20" t="s">
        <v>7</v>
      </c>
      <c r="B6" s="20" t="s">
        <v>17</v>
      </c>
      <c r="C6" s="21">
        <v>25.2</v>
      </c>
      <c r="D6" s="26"/>
      <c r="E6" s="6">
        <v>46</v>
      </c>
      <c r="F6" s="6">
        <v>45</v>
      </c>
      <c r="G6" s="6">
        <v>100</v>
      </c>
      <c r="H6" s="6">
        <v>42</v>
      </c>
      <c r="I6" s="6">
        <v>85</v>
      </c>
      <c r="J6" s="2"/>
      <c r="K6" s="8">
        <f t="shared" si="8"/>
        <v>6</v>
      </c>
      <c r="L6" s="8">
        <f t="shared" si="4"/>
        <v>5</v>
      </c>
      <c r="M6" s="8">
        <f t="shared" si="4"/>
        <v>60</v>
      </c>
      <c r="N6" s="8">
        <f t="shared" si="4"/>
        <v>2</v>
      </c>
      <c r="O6" s="8">
        <f t="shared" si="4"/>
        <v>45</v>
      </c>
      <c r="P6" s="2"/>
      <c r="Q6" s="10">
        <f t="shared" si="9"/>
        <v>1159.2</v>
      </c>
      <c r="R6" s="10">
        <f t="shared" si="5"/>
        <v>1134</v>
      </c>
      <c r="S6" s="10">
        <f t="shared" si="5"/>
        <v>2520</v>
      </c>
      <c r="T6" s="10">
        <f t="shared" si="5"/>
        <v>1058.3999999999999</v>
      </c>
      <c r="U6" s="10">
        <f t="shared" si="5"/>
        <v>2142</v>
      </c>
      <c r="V6" s="2"/>
      <c r="W6" s="13">
        <f t="shared" si="10"/>
        <v>75.599999999999994</v>
      </c>
      <c r="X6" s="13">
        <f t="shared" si="6"/>
        <v>63</v>
      </c>
      <c r="Y6" s="13">
        <f t="shared" si="6"/>
        <v>756</v>
      </c>
      <c r="Z6" s="13">
        <f t="shared" si="6"/>
        <v>25.2</v>
      </c>
      <c r="AA6" s="13">
        <f t="shared" si="6"/>
        <v>567</v>
      </c>
      <c r="AB6" s="2"/>
      <c r="AC6" s="15">
        <f t="shared" si="11"/>
        <v>1234.8</v>
      </c>
      <c r="AD6" s="15">
        <f t="shared" si="7"/>
        <v>1197</v>
      </c>
      <c r="AE6" s="15">
        <f t="shared" si="7"/>
        <v>3276</v>
      </c>
      <c r="AF6" s="15">
        <f t="shared" si="7"/>
        <v>1083.5999999999999</v>
      </c>
      <c r="AG6" s="15">
        <f t="shared" si="7"/>
        <v>2709</v>
      </c>
    </row>
    <row r="7" spans="1:33" x14ac:dyDescent="0.25">
      <c r="A7" s="20" t="s">
        <v>8</v>
      </c>
      <c r="B7" s="20" t="s">
        <v>18</v>
      </c>
      <c r="C7" s="21">
        <v>15</v>
      </c>
      <c r="D7" s="26"/>
      <c r="E7" s="6">
        <v>48</v>
      </c>
      <c r="F7" s="6">
        <v>65</v>
      </c>
      <c r="G7" s="6">
        <v>45</v>
      </c>
      <c r="H7" s="6">
        <v>56</v>
      </c>
      <c r="I7" s="6">
        <v>71</v>
      </c>
      <c r="J7" s="2"/>
      <c r="K7" s="8">
        <f t="shared" si="8"/>
        <v>8</v>
      </c>
      <c r="L7" s="8">
        <f t="shared" si="4"/>
        <v>25</v>
      </c>
      <c r="M7" s="8">
        <f t="shared" si="4"/>
        <v>5</v>
      </c>
      <c r="N7" s="8">
        <f t="shared" si="4"/>
        <v>16</v>
      </c>
      <c r="O7" s="8">
        <f t="shared" si="4"/>
        <v>31</v>
      </c>
      <c r="P7" s="2"/>
      <c r="Q7" s="10">
        <f t="shared" si="9"/>
        <v>720</v>
      </c>
      <c r="R7" s="10">
        <f t="shared" si="5"/>
        <v>975</v>
      </c>
      <c r="S7" s="10">
        <f t="shared" si="5"/>
        <v>675</v>
      </c>
      <c r="T7" s="10">
        <f t="shared" si="5"/>
        <v>840</v>
      </c>
      <c r="U7" s="10">
        <f t="shared" si="5"/>
        <v>1065</v>
      </c>
      <c r="V7" s="2"/>
      <c r="W7" s="13">
        <f t="shared" si="10"/>
        <v>60</v>
      </c>
      <c r="X7" s="13">
        <f t="shared" si="6"/>
        <v>187.5</v>
      </c>
      <c r="Y7" s="13">
        <f t="shared" si="6"/>
        <v>37.5</v>
      </c>
      <c r="Z7" s="13">
        <f t="shared" si="6"/>
        <v>120</v>
      </c>
      <c r="AA7" s="13">
        <f t="shared" si="6"/>
        <v>232.5</v>
      </c>
      <c r="AB7" s="2"/>
      <c r="AC7" s="15">
        <f t="shared" si="11"/>
        <v>780</v>
      </c>
      <c r="AD7" s="15">
        <f t="shared" si="7"/>
        <v>1162.5</v>
      </c>
      <c r="AE7" s="15">
        <f t="shared" si="7"/>
        <v>712.5</v>
      </c>
      <c r="AF7" s="15">
        <f t="shared" si="7"/>
        <v>960</v>
      </c>
      <c r="AG7" s="15">
        <f t="shared" si="7"/>
        <v>1297.5</v>
      </c>
    </row>
    <row r="8" spans="1:33" x14ac:dyDescent="0.25">
      <c r="A8" s="20" t="s">
        <v>9</v>
      </c>
      <c r="B8" s="20" t="s">
        <v>19</v>
      </c>
      <c r="C8" s="21">
        <v>23.5</v>
      </c>
      <c r="D8" s="26"/>
      <c r="E8" s="6">
        <v>52</v>
      </c>
      <c r="F8" s="6">
        <v>85</v>
      </c>
      <c r="G8" s="6">
        <v>96</v>
      </c>
      <c r="H8" s="6">
        <v>45</v>
      </c>
      <c r="I8" s="6">
        <v>95</v>
      </c>
      <c r="J8" s="2"/>
      <c r="K8" s="8">
        <f t="shared" si="8"/>
        <v>12</v>
      </c>
      <c r="L8" s="8">
        <f t="shared" si="4"/>
        <v>45</v>
      </c>
      <c r="M8" s="8">
        <f t="shared" si="4"/>
        <v>56</v>
      </c>
      <c r="N8" s="8">
        <f t="shared" si="4"/>
        <v>5</v>
      </c>
      <c r="O8" s="8">
        <f t="shared" si="4"/>
        <v>55</v>
      </c>
      <c r="P8" s="2"/>
      <c r="Q8" s="10">
        <f t="shared" si="9"/>
        <v>1222</v>
      </c>
      <c r="R8" s="10">
        <f t="shared" si="5"/>
        <v>1997.5</v>
      </c>
      <c r="S8" s="10">
        <f t="shared" si="5"/>
        <v>2256</v>
      </c>
      <c r="T8" s="10">
        <f t="shared" si="5"/>
        <v>1057.5</v>
      </c>
      <c r="U8" s="10">
        <f t="shared" si="5"/>
        <v>2232.5</v>
      </c>
      <c r="V8" s="2"/>
      <c r="W8" s="13">
        <f t="shared" si="10"/>
        <v>141</v>
      </c>
      <c r="X8" s="13">
        <f t="shared" si="6"/>
        <v>528.75</v>
      </c>
      <c r="Y8" s="13">
        <f t="shared" si="6"/>
        <v>658</v>
      </c>
      <c r="Z8" s="13">
        <f t="shared" si="6"/>
        <v>58.75</v>
      </c>
      <c r="AA8" s="13">
        <f t="shared" si="6"/>
        <v>646.25</v>
      </c>
      <c r="AB8" s="2"/>
      <c r="AC8" s="15">
        <f t="shared" si="11"/>
        <v>1363</v>
      </c>
      <c r="AD8" s="15">
        <f t="shared" si="7"/>
        <v>2526.25</v>
      </c>
      <c r="AE8" s="15">
        <f t="shared" si="7"/>
        <v>2914</v>
      </c>
      <c r="AF8" s="15">
        <f t="shared" si="7"/>
        <v>1116.25</v>
      </c>
      <c r="AG8" s="15">
        <f t="shared" si="7"/>
        <v>2878.75</v>
      </c>
    </row>
    <row r="9" spans="1:33" x14ac:dyDescent="0.25">
      <c r="A9" s="20" t="s">
        <v>10</v>
      </c>
      <c r="B9" s="20" t="s">
        <v>18</v>
      </c>
      <c r="C9" s="21">
        <v>12.63</v>
      </c>
      <c r="D9" s="26"/>
      <c r="E9" s="6">
        <v>39</v>
      </c>
      <c r="F9" s="6">
        <v>42</v>
      </c>
      <c r="G9" s="6">
        <v>42</v>
      </c>
      <c r="H9" s="6">
        <v>69</v>
      </c>
      <c r="I9" s="6">
        <v>75</v>
      </c>
      <c r="J9" s="2"/>
      <c r="K9" s="8">
        <f t="shared" si="8"/>
        <v>0</v>
      </c>
      <c r="L9" s="8">
        <f t="shared" si="4"/>
        <v>2</v>
      </c>
      <c r="M9" s="8">
        <f t="shared" si="4"/>
        <v>2</v>
      </c>
      <c r="N9" s="8">
        <f t="shared" si="4"/>
        <v>29</v>
      </c>
      <c r="O9" s="8">
        <f t="shared" si="4"/>
        <v>35</v>
      </c>
      <c r="P9" s="2"/>
      <c r="Q9" s="10">
        <f t="shared" si="9"/>
        <v>492.57000000000005</v>
      </c>
      <c r="R9" s="10">
        <f t="shared" si="5"/>
        <v>530.46</v>
      </c>
      <c r="S9" s="10">
        <f t="shared" si="5"/>
        <v>530.46</v>
      </c>
      <c r="T9" s="10">
        <f t="shared" si="5"/>
        <v>871.47</v>
      </c>
      <c r="U9" s="10">
        <f t="shared" si="5"/>
        <v>947.25000000000011</v>
      </c>
      <c r="V9" s="2"/>
      <c r="W9" s="13">
        <f t="shared" si="10"/>
        <v>0</v>
      </c>
      <c r="X9" s="13">
        <f t="shared" si="6"/>
        <v>12.63</v>
      </c>
      <c r="Y9" s="13">
        <f t="shared" si="6"/>
        <v>12.63</v>
      </c>
      <c r="Z9" s="13">
        <f t="shared" si="6"/>
        <v>183.13500000000002</v>
      </c>
      <c r="AA9" s="13">
        <f t="shared" si="6"/>
        <v>221.02500000000001</v>
      </c>
      <c r="AB9" s="2"/>
      <c r="AC9" s="15">
        <f t="shared" si="11"/>
        <v>492.57000000000005</v>
      </c>
      <c r="AD9" s="15">
        <f t="shared" si="7"/>
        <v>543.09</v>
      </c>
      <c r="AE9" s="15">
        <f t="shared" si="7"/>
        <v>543.09</v>
      </c>
      <c r="AF9" s="15">
        <f t="shared" si="7"/>
        <v>1054.605</v>
      </c>
      <c r="AG9" s="15">
        <f t="shared" si="7"/>
        <v>1168.2750000000001</v>
      </c>
    </row>
    <row r="10" spans="1:33" x14ac:dyDescent="0.25">
      <c r="A10" s="20" t="s">
        <v>11</v>
      </c>
      <c r="B10" s="20" t="s">
        <v>20</v>
      </c>
      <c r="C10" s="21">
        <v>12.2</v>
      </c>
      <c r="D10" s="26"/>
      <c r="E10" s="6">
        <v>43</v>
      </c>
      <c r="F10" s="6">
        <v>65</v>
      </c>
      <c r="G10" s="6">
        <v>41</v>
      </c>
      <c r="H10" s="6">
        <v>48</v>
      </c>
      <c r="I10" s="6">
        <v>21</v>
      </c>
      <c r="J10" s="2"/>
      <c r="K10" s="8">
        <f t="shared" si="8"/>
        <v>3</v>
      </c>
      <c r="L10" s="8">
        <f t="shared" si="4"/>
        <v>25</v>
      </c>
      <c r="M10" s="8">
        <f t="shared" si="4"/>
        <v>1</v>
      </c>
      <c r="N10" s="8">
        <f t="shared" si="4"/>
        <v>8</v>
      </c>
      <c r="O10" s="8">
        <f t="shared" si="4"/>
        <v>0</v>
      </c>
      <c r="P10" s="2"/>
      <c r="Q10" s="10">
        <f t="shared" si="9"/>
        <v>524.6</v>
      </c>
      <c r="R10" s="10">
        <f t="shared" si="5"/>
        <v>793</v>
      </c>
      <c r="S10" s="10">
        <f t="shared" si="5"/>
        <v>500.2</v>
      </c>
      <c r="T10" s="10">
        <f t="shared" si="5"/>
        <v>585.59999999999991</v>
      </c>
      <c r="U10" s="10">
        <f t="shared" si="5"/>
        <v>256.2</v>
      </c>
      <c r="V10" s="2"/>
      <c r="W10" s="13">
        <f t="shared" si="10"/>
        <v>18.299999999999997</v>
      </c>
      <c r="X10" s="13">
        <f t="shared" si="6"/>
        <v>152.5</v>
      </c>
      <c r="Y10" s="13">
        <f t="shared" si="6"/>
        <v>6.1</v>
      </c>
      <c r="Z10" s="13">
        <f t="shared" si="6"/>
        <v>48.8</v>
      </c>
      <c r="AA10" s="13">
        <f t="shared" si="6"/>
        <v>0</v>
      </c>
      <c r="AB10" s="2"/>
      <c r="AC10" s="15">
        <f t="shared" si="11"/>
        <v>542.9</v>
      </c>
      <c r="AD10" s="15">
        <f t="shared" si="7"/>
        <v>945.5</v>
      </c>
      <c r="AE10" s="15">
        <f t="shared" si="7"/>
        <v>506.3</v>
      </c>
      <c r="AF10" s="15">
        <f t="shared" si="7"/>
        <v>634.39999999999986</v>
      </c>
      <c r="AG10" s="15">
        <f t="shared" si="7"/>
        <v>256.2</v>
      </c>
    </row>
    <row r="11" spans="1:33" x14ac:dyDescent="0.25">
      <c r="A11" s="20" t="s">
        <v>12</v>
      </c>
      <c r="B11" s="20" t="s">
        <v>21</v>
      </c>
      <c r="C11" s="21">
        <v>65</v>
      </c>
      <c r="D11" s="26"/>
      <c r="E11" s="6">
        <v>44</v>
      </c>
      <c r="F11" s="6">
        <v>45</v>
      </c>
      <c r="G11" s="6">
        <v>43</v>
      </c>
      <c r="H11" s="6">
        <v>42</v>
      </c>
      <c r="I11" s="6">
        <v>65</v>
      </c>
      <c r="J11" s="2"/>
      <c r="K11" s="8">
        <f t="shared" si="8"/>
        <v>4</v>
      </c>
      <c r="L11" s="8">
        <f t="shared" si="4"/>
        <v>5</v>
      </c>
      <c r="M11" s="8">
        <f t="shared" si="4"/>
        <v>3</v>
      </c>
      <c r="N11" s="8">
        <f t="shared" si="4"/>
        <v>2</v>
      </c>
      <c r="O11" s="8">
        <f t="shared" si="4"/>
        <v>25</v>
      </c>
      <c r="P11" s="2"/>
      <c r="Q11" s="10">
        <f t="shared" si="9"/>
        <v>2860</v>
      </c>
      <c r="R11" s="10">
        <f t="shared" si="5"/>
        <v>2925</v>
      </c>
      <c r="S11" s="10">
        <f t="shared" si="5"/>
        <v>2795</v>
      </c>
      <c r="T11" s="10">
        <f t="shared" si="5"/>
        <v>2730</v>
      </c>
      <c r="U11" s="10">
        <f t="shared" si="5"/>
        <v>4225</v>
      </c>
      <c r="V11" s="2"/>
      <c r="W11" s="13">
        <f t="shared" si="10"/>
        <v>130</v>
      </c>
      <c r="X11" s="13">
        <f t="shared" si="6"/>
        <v>162.5</v>
      </c>
      <c r="Y11" s="13">
        <f t="shared" si="6"/>
        <v>97.5</v>
      </c>
      <c r="Z11" s="13">
        <f t="shared" si="6"/>
        <v>65</v>
      </c>
      <c r="AA11" s="13">
        <f t="shared" si="6"/>
        <v>812.5</v>
      </c>
      <c r="AB11" s="2"/>
      <c r="AC11" s="15">
        <f t="shared" si="11"/>
        <v>2990</v>
      </c>
      <c r="AD11" s="15">
        <f t="shared" si="7"/>
        <v>3087.5</v>
      </c>
      <c r="AE11" s="15">
        <f t="shared" si="7"/>
        <v>2892.5</v>
      </c>
      <c r="AF11" s="15">
        <f t="shared" si="7"/>
        <v>2795</v>
      </c>
      <c r="AG11" s="15">
        <f t="shared" si="7"/>
        <v>5037.5</v>
      </c>
    </row>
    <row r="12" spans="1:33" x14ac:dyDescent="0.25">
      <c r="A12" s="20" t="s">
        <v>13</v>
      </c>
      <c r="B12" s="20" t="s">
        <v>22</v>
      </c>
      <c r="C12" s="21">
        <v>14.54</v>
      </c>
      <c r="D12" s="26"/>
      <c r="E12" s="6">
        <v>32</v>
      </c>
      <c r="F12" s="6">
        <v>25</v>
      </c>
      <c r="G12" s="6">
        <v>42</v>
      </c>
      <c r="H12" s="6">
        <v>32</v>
      </c>
      <c r="I12" s="6">
        <v>56</v>
      </c>
      <c r="J12" s="2"/>
      <c r="K12" s="8">
        <f t="shared" si="8"/>
        <v>0</v>
      </c>
      <c r="L12" s="8">
        <f t="shared" si="4"/>
        <v>0</v>
      </c>
      <c r="M12" s="8">
        <f t="shared" si="4"/>
        <v>2</v>
      </c>
      <c r="N12" s="8">
        <f t="shared" si="4"/>
        <v>0</v>
      </c>
      <c r="O12" s="8">
        <f t="shared" si="4"/>
        <v>16</v>
      </c>
      <c r="P12" s="2"/>
      <c r="Q12" s="10">
        <f t="shared" si="9"/>
        <v>465.28</v>
      </c>
      <c r="R12" s="10">
        <f t="shared" si="5"/>
        <v>363.5</v>
      </c>
      <c r="S12" s="10">
        <f t="shared" si="5"/>
        <v>610.67999999999995</v>
      </c>
      <c r="T12" s="10">
        <f t="shared" si="5"/>
        <v>465.28</v>
      </c>
      <c r="U12" s="10">
        <f t="shared" si="5"/>
        <v>814.24</v>
      </c>
      <c r="V12" s="2"/>
      <c r="W12" s="13">
        <f t="shared" si="10"/>
        <v>0</v>
      </c>
      <c r="X12" s="13">
        <f t="shared" si="6"/>
        <v>0</v>
      </c>
      <c r="Y12" s="13">
        <f t="shared" si="6"/>
        <v>14.54</v>
      </c>
      <c r="Z12" s="13">
        <f t="shared" si="6"/>
        <v>0</v>
      </c>
      <c r="AA12" s="13">
        <f t="shared" si="6"/>
        <v>116.32</v>
      </c>
      <c r="AB12" s="2"/>
      <c r="AC12" s="15">
        <f t="shared" si="11"/>
        <v>465.28</v>
      </c>
      <c r="AD12" s="15">
        <f t="shared" si="7"/>
        <v>363.5</v>
      </c>
      <c r="AE12" s="15">
        <f t="shared" si="7"/>
        <v>625.21999999999991</v>
      </c>
      <c r="AF12" s="15">
        <f t="shared" si="7"/>
        <v>465.28</v>
      </c>
      <c r="AG12" s="15">
        <f t="shared" si="7"/>
        <v>930.56</v>
      </c>
    </row>
    <row r="13" spans="1:33" x14ac:dyDescent="0.25">
      <c r="A13" s="20" t="s">
        <v>14</v>
      </c>
      <c r="B13" s="20" t="s">
        <v>23</v>
      </c>
      <c r="C13" s="21">
        <v>45.56</v>
      </c>
      <c r="D13" s="26"/>
      <c r="E13" s="6">
        <v>46</v>
      </c>
      <c r="F13" s="6">
        <v>35</v>
      </c>
      <c r="G13" s="6">
        <v>45</v>
      </c>
      <c r="H13" s="6">
        <v>45</v>
      </c>
      <c r="I13" s="6">
        <v>74</v>
      </c>
      <c r="J13" s="2"/>
      <c r="K13" s="8">
        <f t="shared" si="8"/>
        <v>6</v>
      </c>
      <c r="L13" s="8">
        <f t="shared" si="4"/>
        <v>0</v>
      </c>
      <c r="M13" s="8">
        <f t="shared" si="4"/>
        <v>5</v>
      </c>
      <c r="N13" s="8">
        <f t="shared" si="4"/>
        <v>5</v>
      </c>
      <c r="O13" s="8">
        <f t="shared" si="4"/>
        <v>34</v>
      </c>
      <c r="P13" s="2"/>
      <c r="Q13" s="10">
        <f t="shared" si="9"/>
        <v>2095.7600000000002</v>
      </c>
      <c r="R13" s="10">
        <f t="shared" si="5"/>
        <v>1594.6000000000001</v>
      </c>
      <c r="S13" s="10">
        <f t="shared" si="5"/>
        <v>2050.2000000000003</v>
      </c>
      <c r="T13" s="10">
        <f t="shared" si="5"/>
        <v>2050.2000000000003</v>
      </c>
      <c r="U13" s="10">
        <f t="shared" si="5"/>
        <v>3371.44</v>
      </c>
      <c r="V13" s="2"/>
      <c r="W13" s="13">
        <f t="shared" si="10"/>
        <v>136.68</v>
      </c>
      <c r="X13" s="13">
        <f t="shared" si="6"/>
        <v>0</v>
      </c>
      <c r="Y13" s="13">
        <f t="shared" si="6"/>
        <v>113.9</v>
      </c>
      <c r="Z13" s="13">
        <f t="shared" si="6"/>
        <v>113.9</v>
      </c>
      <c r="AA13" s="13">
        <f t="shared" si="6"/>
        <v>774.52</v>
      </c>
      <c r="AB13" s="2"/>
      <c r="AC13" s="15">
        <f t="shared" si="11"/>
        <v>2232.44</v>
      </c>
      <c r="AD13" s="15">
        <f t="shared" si="7"/>
        <v>1594.6000000000001</v>
      </c>
      <c r="AE13" s="15">
        <f t="shared" si="7"/>
        <v>2164.1000000000004</v>
      </c>
      <c r="AF13" s="15">
        <f t="shared" si="7"/>
        <v>2164.1000000000004</v>
      </c>
      <c r="AG13" s="15">
        <f t="shared" si="7"/>
        <v>4145.96</v>
      </c>
    </row>
    <row r="14" spans="1:33" x14ac:dyDescent="0.25">
      <c r="C14" s="2"/>
      <c r="D14" s="2"/>
      <c r="E14" s="1"/>
      <c r="F14" s="2"/>
      <c r="G14" s="2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3" x14ac:dyDescent="0.25">
      <c r="A15" s="17" t="s">
        <v>24</v>
      </c>
      <c r="B15" s="17"/>
      <c r="C15" s="13">
        <f>MAX(C4:C13)</f>
        <v>65</v>
      </c>
      <c r="D15" s="13"/>
      <c r="E15" s="18">
        <f t="shared" ref="E15:AC15" si="12">MAX(E4:E13)</f>
        <v>52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>
        <f t="shared" si="12"/>
        <v>2860</v>
      </c>
      <c r="R15" s="11">
        <f t="shared" si="12"/>
        <v>2925</v>
      </c>
      <c r="S15" s="11">
        <f t="shared" si="12"/>
        <v>2795</v>
      </c>
      <c r="T15" s="11">
        <f t="shared" si="12"/>
        <v>2730</v>
      </c>
      <c r="U15" s="11">
        <f t="shared" si="12"/>
        <v>4225</v>
      </c>
      <c r="V15" s="2"/>
      <c r="W15" s="14">
        <f t="shared" si="12"/>
        <v>141</v>
      </c>
      <c r="X15" s="14">
        <f t="shared" ref="X15:AA15" si="13">MAX(X4:X13)</f>
        <v>528.75</v>
      </c>
      <c r="Y15" s="14">
        <f t="shared" si="13"/>
        <v>756</v>
      </c>
      <c r="Z15" s="14">
        <f t="shared" si="13"/>
        <v>183.13500000000002</v>
      </c>
      <c r="AA15" s="14">
        <f t="shared" si="13"/>
        <v>812.5</v>
      </c>
      <c r="AB15" s="2"/>
      <c r="AC15" s="16">
        <f t="shared" si="12"/>
        <v>2990</v>
      </c>
      <c r="AD15" s="16">
        <f t="shared" ref="AD15:AG15" si="14">MAX(AD4:AD13)</f>
        <v>3087.5</v>
      </c>
      <c r="AE15" s="16">
        <f t="shared" si="14"/>
        <v>3276</v>
      </c>
      <c r="AF15" s="16">
        <f t="shared" si="14"/>
        <v>2795</v>
      </c>
      <c r="AG15" s="16">
        <f t="shared" si="14"/>
        <v>5037.5</v>
      </c>
    </row>
    <row r="16" spans="1:33" x14ac:dyDescent="0.25">
      <c r="A16" s="17" t="s">
        <v>25</v>
      </c>
      <c r="B16" s="17"/>
      <c r="C16" s="13">
        <f>MIN(C4:C13)</f>
        <v>12.2</v>
      </c>
      <c r="D16" s="13"/>
      <c r="E16" s="18">
        <f t="shared" ref="E16:AC16" si="15">MIN(E4:E13)</f>
        <v>32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1">
        <f t="shared" si="15"/>
        <v>465.28</v>
      </c>
      <c r="R16" s="11">
        <f t="shared" si="15"/>
        <v>363.5</v>
      </c>
      <c r="S16" s="11">
        <f t="shared" si="15"/>
        <v>500.2</v>
      </c>
      <c r="T16" s="11">
        <f t="shared" si="15"/>
        <v>465.28</v>
      </c>
      <c r="U16" s="11">
        <f t="shared" si="15"/>
        <v>256.2</v>
      </c>
      <c r="V16" s="2"/>
      <c r="W16" s="14">
        <f t="shared" si="15"/>
        <v>0</v>
      </c>
      <c r="X16" s="14">
        <f t="shared" ref="X16:AA16" si="16">MIN(X4:X13)</f>
        <v>0</v>
      </c>
      <c r="Y16" s="14">
        <f t="shared" si="16"/>
        <v>6.1</v>
      </c>
      <c r="Z16" s="14">
        <f t="shared" si="16"/>
        <v>0</v>
      </c>
      <c r="AA16" s="14">
        <f t="shared" si="16"/>
        <v>0</v>
      </c>
      <c r="AB16" s="2"/>
      <c r="AC16" s="16">
        <f t="shared" si="15"/>
        <v>465.28</v>
      </c>
      <c r="AD16" s="16">
        <f t="shared" ref="AD16:AG16" si="17">MIN(AD4:AD13)</f>
        <v>363.5</v>
      </c>
      <c r="AE16" s="16">
        <f t="shared" si="17"/>
        <v>506.3</v>
      </c>
      <c r="AF16" s="16">
        <f t="shared" si="17"/>
        <v>465.28</v>
      </c>
      <c r="AG16" s="16">
        <f t="shared" si="17"/>
        <v>256.2</v>
      </c>
    </row>
    <row r="17" spans="1:33" x14ac:dyDescent="0.25">
      <c r="A17" s="17" t="s">
        <v>26</v>
      </c>
      <c r="B17" s="17"/>
      <c r="C17" s="13">
        <f>AVERAGE(C4:C13)</f>
        <v>25.402999999999999</v>
      </c>
      <c r="D17" s="13"/>
      <c r="E17" s="19">
        <f t="shared" ref="E17:AC17" si="18">AVERAGE(E4:E13)</f>
        <v>42.2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1">
        <f t="shared" si="18"/>
        <v>1098.5810000000001</v>
      </c>
      <c r="R17" s="11">
        <f t="shared" si="18"/>
        <v>1149.1860000000001</v>
      </c>
      <c r="S17" s="11">
        <f t="shared" si="18"/>
        <v>1510.7940000000003</v>
      </c>
      <c r="T17" s="11">
        <f t="shared" si="18"/>
        <v>1141.8850000000002</v>
      </c>
      <c r="U17" s="11">
        <f t="shared" si="18"/>
        <v>1694.8430000000001</v>
      </c>
      <c r="V17" s="2"/>
      <c r="W17" s="14">
        <f t="shared" si="18"/>
        <v>56.158000000000001</v>
      </c>
      <c r="X17" s="14">
        <f t="shared" ref="X17:AA17" si="19">AVERAGE(X4:X13)</f>
        <v>110.68800000000002</v>
      </c>
      <c r="Y17" s="14">
        <f t="shared" si="19"/>
        <v>247.33699999999999</v>
      </c>
      <c r="Z17" s="14">
        <f t="shared" si="19"/>
        <v>68.698499999999996</v>
      </c>
      <c r="AA17" s="14">
        <f t="shared" si="19"/>
        <v>350.95150000000001</v>
      </c>
      <c r="AB17" s="2"/>
      <c r="AC17" s="16">
        <f t="shared" si="18"/>
        <v>1154.739</v>
      </c>
      <c r="AD17" s="16">
        <f t="shared" ref="AD17:AG17" si="20">AVERAGE(AD4:AD13)</f>
        <v>1259.874</v>
      </c>
      <c r="AE17" s="16">
        <f t="shared" si="20"/>
        <v>1758.1309999999999</v>
      </c>
      <c r="AF17" s="16">
        <f t="shared" si="20"/>
        <v>1210.5835000000002</v>
      </c>
      <c r="AG17" s="16">
        <f t="shared" si="20"/>
        <v>2045.7945</v>
      </c>
    </row>
    <row r="18" spans="1:33" x14ac:dyDescent="0.25">
      <c r="A18" s="17" t="s">
        <v>27</v>
      </c>
      <c r="B18" s="17"/>
      <c r="C18" s="13"/>
      <c r="D18" s="13"/>
      <c r="E18" s="19">
        <f>SUM(E4:E13)</f>
        <v>422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1">
        <f>SUM(Q4:Q13)</f>
        <v>10985.810000000001</v>
      </c>
      <c r="R18" s="11">
        <f t="shared" ref="R18:U18" si="21">SUM(R4:R13)</f>
        <v>11491.86</v>
      </c>
      <c r="S18" s="11">
        <f t="shared" si="21"/>
        <v>15107.940000000002</v>
      </c>
      <c r="T18" s="11">
        <f t="shared" si="21"/>
        <v>11418.850000000002</v>
      </c>
      <c r="U18" s="11">
        <f t="shared" si="21"/>
        <v>16948.43</v>
      </c>
      <c r="V18" s="2"/>
      <c r="W18" s="14">
        <f t="shared" ref="W18:AC18" si="22">SUM(W4:W13)</f>
        <v>561.58000000000004</v>
      </c>
      <c r="X18" s="14">
        <f t="shared" ref="X18:AA18" si="23">SUM(X4:X13)</f>
        <v>1106.8800000000001</v>
      </c>
      <c r="Y18" s="14">
        <f t="shared" si="23"/>
        <v>2473.37</v>
      </c>
      <c r="Z18" s="14">
        <f t="shared" si="23"/>
        <v>686.98500000000001</v>
      </c>
      <c r="AA18" s="14">
        <f t="shared" si="23"/>
        <v>3509.5150000000003</v>
      </c>
      <c r="AB18" s="2"/>
      <c r="AC18" s="16">
        <f t="shared" si="22"/>
        <v>11547.39</v>
      </c>
      <c r="AD18" s="16">
        <f t="shared" ref="AD18:AG18" si="24">SUM(AD4:AD13)</f>
        <v>12598.74</v>
      </c>
      <c r="AE18" s="16">
        <f t="shared" si="24"/>
        <v>17581.309999999998</v>
      </c>
      <c r="AF18" s="16">
        <f t="shared" si="24"/>
        <v>12105.835000000001</v>
      </c>
      <c r="AG18" s="16">
        <f t="shared" si="24"/>
        <v>20457.945</v>
      </c>
    </row>
  </sheetData>
  <pageMargins left="0.7" right="0.7" top="0.75" bottom="0.75" header="0.3" footer="0.3"/>
  <pageSetup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>bhanu goel</cp:lastModifiedBy>
  <cp:lastPrinted>2023-06-23T12:28:54Z</cp:lastPrinted>
  <dcterms:created xsi:type="dcterms:W3CDTF">2023-06-23T07:59:42Z</dcterms:created>
  <dcterms:modified xsi:type="dcterms:W3CDTF">2023-06-23T13:15:41Z</dcterms:modified>
</cp:coreProperties>
</file>