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ALL 2022\ECE 6373 ADVANCED COMPUTER ARCHITECTURE\PROJECT\"/>
    </mc:Choice>
  </mc:AlternateContent>
  <xr:revisionPtr revIDLastSave="0" documentId="13_ncr:1_{A7FF7F46-5BD4-48AA-8A95-7DD74F66996E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a il1" sheetId="1" r:id="rId1"/>
    <sheet name="b dl1" sheetId="2" r:id="rId2"/>
    <sheet name="c dl1" sheetId="3" r:id="rId3"/>
    <sheet name="d ul2" sheetId="4" r:id="rId4"/>
    <sheet name="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M7" i="3"/>
  <c r="N7" i="3"/>
  <c r="O7" i="3"/>
  <c r="P7" i="3"/>
  <c r="P5" i="1"/>
  <c r="Q5" i="1"/>
  <c r="P6" i="1"/>
  <c r="Q6" i="1"/>
  <c r="P7" i="1"/>
  <c r="Q7" i="1"/>
  <c r="V7" i="4"/>
  <c r="P7" i="4"/>
  <c r="O7" i="4"/>
  <c r="N7" i="4"/>
  <c r="U7" i="4"/>
  <c r="T7" i="4"/>
  <c r="M7" i="4"/>
  <c r="L7" i="4"/>
  <c r="V6" i="4"/>
  <c r="P6" i="4"/>
  <c r="O6" i="4"/>
  <c r="N6" i="4"/>
  <c r="U6" i="4"/>
  <c r="T6" i="4"/>
  <c r="M6" i="4"/>
  <c r="L6" i="4"/>
  <c r="V5" i="4"/>
  <c r="P5" i="4"/>
  <c r="O5" i="4"/>
  <c r="N5" i="4"/>
  <c r="U5" i="4"/>
  <c r="T5" i="4"/>
  <c r="M5" i="4"/>
  <c r="L5" i="4"/>
  <c r="T7" i="3"/>
  <c r="S7" i="3"/>
  <c r="R7" i="3"/>
  <c r="T6" i="3"/>
  <c r="P6" i="3"/>
  <c r="O6" i="3"/>
  <c r="N6" i="3"/>
  <c r="S6" i="3"/>
  <c r="R6" i="3"/>
  <c r="M6" i="3"/>
  <c r="L6" i="3"/>
  <c r="T5" i="3"/>
  <c r="P5" i="3"/>
  <c r="O5" i="3"/>
  <c r="N5" i="3"/>
  <c r="S5" i="3"/>
  <c r="R5" i="3"/>
  <c r="M5" i="3"/>
  <c r="L5" i="3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R7" i="1"/>
  <c r="S7" i="1"/>
  <c r="O7" i="1"/>
  <c r="N7" i="1"/>
  <c r="M7" i="1"/>
  <c r="L7" i="1"/>
  <c r="S6" i="1"/>
  <c r="R6" i="1"/>
  <c r="O6" i="1"/>
  <c r="M6" i="1"/>
  <c r="N6" i="1"/>
  <c r="L6" i="1"/>
  <c r="S5" i="1"/>
  <c r="R5" i="1"/>
  <c r="O5" i="1"/>
  <c r="N5" i="1"/>
  <c r="M5" i="1"/>
  <c r="L5" i="1"/>
</calcChain>
</file>

<file path=xl/sharedStrings.xml><?xml version="1.0" encoding="utf-8"?>
<sst xmlns="http://schemas.openxmlformats.org/spreadsheetml/2006/main" count="585" uniqueCount="52">
  <si>
    <t>Benchmark</t>
  </si>
  <si>
    <t>Blocksize</t>
  </si>
  <si>
    <t>sim_num_loads</t>
  </si>
  <si>
    <t>sim_num_stores</t>
  </si>
  <si>
    <t>sim_IPC</t>
  </si>
  <si>
    <t>sim_CPI</t>
  </si>
  <si>
    <t>accesses</t>
  </si>
  <si>
    <t>hits</t>
  </si>
  <si>
    <t>misses</t>
  </si>
  <si>
    <t>miss_rate</t>
  </si>
  <si>
    <t>gcc</t>
  </si>
  <si>
    <t>8KB</t>
  </si>
  <si>
    <t>32KB</t>
  </si>
  <si>
    <t>64KB</t>
  </si>
  <si>
    <t>1Q</t>
  </si>
  <si>
    <t>Data</t>
  </si>
  <si>
    <t>2KB</t>
  </si>
  <si>
    <t>128KB</t>
  </si>
  <si>
    <t>DATA</t>
  </si>
  <si>
    <t>1 - way</t>
  </si>
  <si>
    <t>2 - way</t>
  </si>
  <si>
    <t>8 -way</t>
  </si>
  <si>
    <t>Associativity</t>
  </si>
  <si>
    <t>BLOCKSIZE</t>
  </si>
  <si>
    <t>512Kb</t>
  </si>
  <si>
    <t>1Mb</t>
  </si>
  <si>
    <t>L2 Cache Size</t>
  </si>
  <si>
    <t>eon</t>
  </si>
  <si>
    <t>galgel</t>
  </si>
  <si>
    <t>Num_Loads</t>
  </si>
  <si>
    <t>Num_Stores</t>
  </si>
  <si>
    <t>IPC</t>
  </si>
  <si>
    <t>CPI</t>
  </si>
  <si>
    <t>dl1 missrate</t>
  </si>
  <si>
    <t>dl2 missrate</t>
  </si>
  <si>
    <t>32B</t>
  </si>
  <si>
    <t>64B</t>
  </si>
  <si>
    <t>128B</t>
  </si>
  <si>
    <t>256B</t>
  </si>
  <si>
    <t>wupwise</t>
  </si>
  <si>
    <t>mesa</t>
  </si>
  <si>
    <t>crafty</t>
  </si>
  <si>
    <t>bzip</t>
  </si>
  <si>
    <t>swim</t>
  </si>
  <si>
    <t>mcf</t>
  </si>
  <si>
    <t>Hits</t>
  </si>
  <si>
    <t>missrate</t>
  </si>
  <si>
    <t>512KB</t>
  </si>
  <si>
    <t>1MB</t>
  </si>
  <si>
    <t>ul2 missrate</t>
  </si>
  <si>
    <t>il1 missrate</t>
  </si>
  <si>
    <t>IL1 missrate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</si>
</sst>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Instruction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 il1'!$L$4</c:f>
              <c:strCache>
                <c:ptCount val="1"/>
                <c:pt idx="0">
                  <c:v>sim_num_loads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 il1'!$K$5:$K$7</c:f>
              <c:strCache>
                <c:ptCount val="3"/>
                <c:pt idx="0">
                  <c:v>8KB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'a il1'!$L$5:$L$7</c:f>
              <c:numCache>
                <c:formatCode>General</c:formatCode>
                <c:ptCount val="3"/>
                <c:pt idx="0">
                  <c:v>25640747.444444444</c:v>
                </c:pt>
                <c:pt idx="1">
                  <c:v>25640747.555555556</c:v>
                </c:pt>
                <c:pt idx="2">
                  <c:v>25640747.444444444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8-46F6-B12F-5336AF15E79C}"/>
            </c:ext>
          </c:extLst>
        </c:ser>
        <c:ser>
          <c:idx val="1"/>
          <c:order val="1"/>
          <c:tx>
            <c:strRef>
              <c:f>'a il1'!$M$4</c:f>
              <c:strCache>
                <c:ptCount val="1"/>
                <c:pt idx="0">
                  <c:v>sim_num_stores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 il1'!$K$5:$K$7</c:f>
              <c:strCache>
                <c:ptCount val="3"/>
                <c:pt idx="0">
                  <c:v>8KB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'a il1'!$M$5:$M$7</c:f>
              <c:numCache>
                <c:formatCode>General</c:formatCode>
                <c:ptCount val="3"/>
                <c:pt idx="0">
                  <c:v>9615944.222222222</c:v>
                </c:pt>
                <c:pt idx="1">
                  <c:v>9615944.222222222</c:v>
                </c:pt>
                <c:pt idx="2">
                  <c:v>10351796.625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8-46F6-B12F-5336AF15E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4126015"/>
        <c:axId val="314111871"/>
        <c:axId val="0"/>
      </c:bar3DChart>
      <c:catAx>
        <c:axId val="31412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11871"/>
        <c:crosses val="autoZero"/>
        <c:auto val="1"/>
        <c:lblAlgn val="ctr"/>
        <c:lblOffset val="100"/>
        <c:noMultiLvlLbl val="0"/>
      </c:catAx>
      <c:valAx>
        <c:axId val="3141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26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L2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 ul2'!$S$5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ul2'!$T$4:$V$4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'd ul2'!$T$5:$V$5</c:f>
              <c:numCache>
                <c:formatCode>General</c:formatCode>
                <c:ptCount val="3"/>
                <c:pt idx="0">
                  <c:v>1.6650333333333334</c:v>
                </c:pt>
                <c:pt idx="1">
                  <c:v>0.62802222222222226</c:v>
                </c:pt>
                <c:pt idx="2">
                  <c:v>0.14380000000000001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4-46EC-9D70-4BC2F2BE8CEA}"/>
            </c:ext>
          </c:extLst>
        </c:ser>
        <c:ser>
          <c:idx val="1"/>
          <c:order val="1"/>
          <c:tx>
            <c:strRef>
              <c:f>'d ul2'!$S$6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ul2'!$T$4:$V$4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'd ul2'!$T$6:$V$6</c:f>
              <c:numCache>
                <c:formatCode>General</c:formatCode>
                <c:ptCount val="3"/>
                <c:pt idx="0">
                  <c:v>1.6718444444444445</c:v>
                </c:pt>
                <c:pt idx="1">
                  <c:v>0.62393333333333323</c:v>
                </c:pt>
                <c:pt idx="2">
                  <c:v>1.3019999999999999E-2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4-46EC-9D70-4BC2F2BE8CEA}"/>
            </c:ext>
          </c:extLst>
        </c:ser>
        <c:ser>
          <c:idx val="2"/>
          <c:order val="2"/>
          <c:tx>
            <c:strRef>
              <c:f>'d ul2'!$S$7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 ul2'!$T$4:$V$4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'd ul2'!$T$7:$V$7</c:f>
              <c:numCache>
                <c:formatCode>General</c:formatCode>
                <c:ptCount val="3"/>
                <c:pt idx="0">
                  <c:v>1.6721333333333335</c:v>
                </c:pt>
                <c:pt idx="1">
                  <c:v>0.62375555555555551</c:v>
                </c:pt>
                <c:pt idx="2">
                  <c:v>9.9699999999999997E-2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4-46EC-9D70-4BC2F2BE8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8643343"/>
        <c:axId val="1968632527"/>
        <c:axId val="0"/>
      </c:bar3DChart>
      <c:catAx>
        <c:axId val="19686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32527"/>
        <c:crosses val="autoZero"/>
        <c:auto val="1"/>
        <c:lblAlgn val="ctr"/>
        <c:lblOffset val="100"/>
        <c:noMultiLvlLbl val="0"/>
      </c:catAx>
      <c:valAx>
        <c:axId val="19686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43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L1 and L2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e!$B$3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e!$C$2:$G$2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dl1 missrate</c:v>
                </c:pt>
                <c:pt idx="4">
                  <c:v>ul2 missrate</c:v>
                </c:pt>
              </c:strCache>
            </c:strRef>
          </c:cat>
          <c:val>
            <c:numRef>
              <c:f>e!$C$3:$G$3</c:f>
              <c:numCache>
                <c:formatCode>General</c:formatCode>
                <c:ptCount val="5"/>
                <c:pt idx="0">
                  <c:v>2.7111000000000001</c:v>
                </c:pt>
                <c:pt idx="1">
                  <c:v>0.36890000000000001</c:v>
                </c:pt>
                <c:pt idx="2">
                  <c:v>9.0999999999999998E-2</c:v>
                </c:pt>
                <c:pt idx="3">
                  <c:v>0.8</c:v>
                </c:pt>
                <c:pt idx="4">
                  <c:v>0.71560000000000001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2-439B-B4E8-93D4CC1D2264}"/>
            </c:ext>
          </c:extLst>
        </c:ser>
        <c:ser>
          <c:idx val="1"/>
          <c:order val="1"/>
          <c:tx>
            <c:strRef>
              <c:f>e!$B$4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e!$C$2:$G$2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dl1 missrate</c:v>
                </c:pt>
                <c:pt idx="4">
                  <c:v>ul2 missrate</c:v>
                </c:pt>
              </c:strCache>
            </c:strRef>
          </c:cat>
          <c:val>
            <c:numRef>
              <c:f>e!$C$4:$G$4</c:f>
              <c:numCache>
                <c:formatCode>General</c:formatCode>
                <c:ptCount val="5"/>
                <c:pt idx="0">
                  <c:v>2.7185999999999999</c:v>
                </c:pt>
                <c:pt idx="1">
                  <c:v>0.378</c:v>
                </c:pt>
                <c:pt idx="2">
                  <c:v>0.42120000000000002</c:v>
                </c:pt>
                <c:pt idx="3">
                  <c:v>0.4</c:v>
                </c:pt>
                <c:pt idx="4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2-439B-B4E8-93D4CC1D2264}"/>
            </c:ext>
          </c:extLst>
        </c:ser>
        <c:ser>
          <c:idx val="2"/>
          <c:order val="2"/>
          <c:tx>
            <c:strRef>
              <c:f>e!$B$5</c:f>
              <c:strCache>
                <c:ptCount val="1"/>
                <c:pt idx="0">
                  <c:v>128B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e!$C$2:$G$2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dl1 missrate</c:v>
                </c:pt>
                <c:pt idx="4">
                  <c:v>ul2 missrate</c:v>
                </c:pt>
              </c:strCache>
            </c:strRef>
          </c:cat>
          <c:val>
            <c:numRef>
              <c:f>e!$C$5:$G$5</c:f>
              <c:numCache>
                <c:formatCode>General</c:formatCode>
                <c:ptCount val="5"/>
                <c:pt idx="0">
                  <c:v>2.7223000000000002</c:v>
                </c:pt>
                <c:pt idx="1">
                  <c:v>0.33</c:v>
                </c:pt>
                <c:pt idx="2">
                  <c:v>0.32</c:v>
                </c:pt>
                <c:pt idx="3">
                  <c:v>0.02</c:v>
                </c:pt>
                <c:pt idx="4">
                  <c:v>0.68030000000000002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2-439B-B4E8-93D4CC1D2264}"/>
            </c:ext>
          </c:extLst>
        </c:ser>
        <c:ser>
          <c:idx val="3"/>
          <c:order val="3"/>
          <c:tx>
            <c:strRef>
              <c:f>e!$B$6</c:f>
              <c:strCache>
                <c:ptCount val="1"/>
                <c:pt idx="0">
                  <c:v>256B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e!$C$2:$G$2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dl1 missrate</c:v>
                </c:pt>
                <c:pt idx="4">
                  <c:v>ul2 missrate</c:v>
                </c:pt>
              </c:strCache>
            </c:strRef>
          </c:cat>
          <c:val>
            <c:numRef>
              <c:f>e!$C$6:$G$6</c:f>
              <c:numCache>
                <c:formatCode>General</c:formatCode>
                <c:ptCount val="5"/>
                <c:pt idx="0">
                  <c:v>2.7242000000000002</c:v>
                </c:pt>
                <c:pt idx="1">
                  <c:v>0.36099999999999999</c:v>
                </c:pt>
                <c:pt idx="2">
                  <c:v>0.5</c:v>
                </c:pt>
                <c:pt idx="3">
                  <c:v>0.1</c:v>
                </c:pt>
                <c:pt idx="4">
                  <c:v>0.6784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2-439B-B4E8-93D4CC1D22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7750911"/>
        <c:axId val="617751743"/>
        <c:axId val="0"/>
      </c:bar3DChart>
      <c:catAx>
        <c:axId val="6177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1743"/>
        <c:crosses val="autoZero"/>
        <c:auto val="1"/>
        <c:lblAlgn val="ctr"/>
        <c:lblOffset val="100"/>
        <c:noMultiLvlLbl val="0"/>
      </c:catAx>
      <c:valAx>
        <c:axId val="61775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0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L1 and L2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869903762029746"/>
          <c:y val="0.1902314814814815"/>
          <c:w val="0.76074540682414693"/>
          <c:h val="0.608094925634295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e!$J$2</c:f>
              <c:strCache>
                <c:ptCount val="1"/>
                <c:pt idx="0">
                  <c:v>Num_Loads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e!$I$3:$I$6</c:f>
              <c:strCache>
                <c:ptCount val="4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</c:strCache>
            </c:strRef>
          </c:cat>
          <c:val>
            <c:numRef>
              <c:f>e!$J$3:$J$6</c:f>
              <c:numCache>
                <c:formatCode>General</c:formatCode>
                <c:ptCount val="4"/>
                <c:pt idx="0">
                  <c:v>33735641</c:v>
                </c:pt>
                <c:pt idx="1">
                  <c:v>33735641</c:v>
                </c:pt>
                <c:pt idx="2">
                  <c:v>33735641</c:v>
                </c:pt>
                <c:pt idx="3">
                  <c:v>33735641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5-42F9-BD5D-D5B6C01FA7AD}"/>
            </c:ext>
          </c:extLst>
        </c:ser>
        <c:ser>
          <c:idx val="1"/>
          <c:order val="1"/>
          <c:tx>
            <c:strRef>
              <c:f>e!$K$2</c:f>
              <c:strCache>
                <c:ptCount val="1"/>
                <c:pt idx="0">
                  <c:v>Num_Stores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e!$I$3:$I$6</c:f>
              <c:strCache>
                <c:ptCount val="4"/>
                <c:pt idx="0">
                  <c:v>32B</c:v>
                </c:pt>
                <c:pt idx="1">
                  <c:v>64B</c:v>
                </c:pt>
                <c:pt idx="2">
                  <c:v>128B</c:v>
                </c:pt>
                <c:pt idx="3">
                  <c:v>256B</c:v>
                </c:pt>
              </c:strCache>
            </c:strRef>
          </c:cat>
          <c:val>
            <c:numRef>
              <c:f>e!$K$3:$K$6</c:f>
              <c:numCache>
                <c:formatCode>General</c:formatCode>
                <c:ptCount val="4"/>
                <c:pt idx="0">
                  <c:v>10982873</c:v>
                </c:pt>
                <c:pt idx="1">
                  <c:v>10982873</c:v>
                </c:pt>
                <c:pt idx="2">
                  <c:v>10982873</c:v>
                </c:pt>
                <c:pt idx="3">
                  <c:v>10982873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5-42F9-BD5D-D5B6C01FA7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7737407"/>
        <c:axId val="617733663"/>
        <c:axId val="0"/>
      </c:bar3DChart>
      <c:catAx>
        <c:axId val="6177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3663"/>
        <c:crosses val="autoZero"/>
        <c:auto val="1"/>
        <c:lblAlgn val="ctr"/>
        <c:lblOffset val="100"/>
        <c:noMultiLvlLbl val="0"/>
      </c:catAx>
      <c:valAx>
        <c:axId val="6177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7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e!$I$10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e!$J$9</c:f>
              <c:strCache>
                <c:ptCount val="1"/>
                <c:pt idx="0">
                  <c:v>Num_Loads</c:v>
                </c:pt>
              </c:strCache>
            </c:strRef>
          </c:cat>
          <c:val>
            <c:numRef>
              <c:f>e!$J$10</c:f>
              <c:numCache>
                <c:formatCode>General</c:formatCode>
                <c:ptCount val="1"/>
                <c:pt idx="0">
                  <c:v>94503451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2B-9D4D-96EE3978920C}"/>
            </c:ext>
          </c:extLst>
        </c:ser>
        <c:ser>
          <c:idx val="1"/>
          <c:order val="1"/>
          <c:tx>
            <c:strRef>
              <c:f>e!$I$11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e!$J$9</c:f>
              <c:strCache>
                <c:ptCount val="1"/>
                <c:pt idx="0">
                  <c:v>Num_Loads</c:v>
                </c:pt>
              </c:strCache>
            </c:strRef>
          </c:cat>
          <c:val>
            <c:numRef>
              <c:f>e!$J$11</c:f>
              <c:numCache>
                <c:formatCode>General</c:formatCode>
                <c:ptCount val="1"/>
                <c:pt idx="0">
                  <c:v>94503451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2B-9D4D-96EE3978920C}"/>
            </c:ext>
          </c:extLst>
        </c:ser>
        <c:ser>
          <c:idx val="2"/>
          <c:order val="2"/>
          <c:tx>
            <c:strRef>
              <c:f>e!$I$12</c:f>
              <c:strCache>
                <c:ptCount val="1"/>
                <c:pt idx="0">
                  <c:v>128B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e!$J$9</c:f>
              <c:strCache>
                <c:ptCount val="1"/>
                <c:pt idx="0">
                  <c:v>Num_Loads</c:v>
                </c:pt>
              </c:strCache>
            </c:strRef>
          </c:cat>
          <c:val>
            <c:numRef>
              <c:f>e!$J$12</c:f>
              <c:numCache>
                <c:formatCode>General</c:formatCode>
                <c:ptCount val="1"/>
                <c:pt idx="0">
                  <c:v>94503451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5-412B-9D4D-96EE3978920C}"/>
            </c:ext>
          </c:extLst>
        </c:ser>
        <c:ser>
          <c:idx val="3"/>
          <c:order val="3"/>
          <c:tx>
            <c:strRef>
              <c:f>e!$I$13</c:f>
              <c:strCache>
                <c:ptCount val="1"/>
                <c:pt idx="0">
                  <c:v>256B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e!$J$9</c:f>
              <c:strCache>
                <c:ptCount val="1"/>
                <c:pt idx="0">
                  <c:v>Num_Loads</c:v>
                </c:pt>
              </c:strCache>
            </c:strRef>
          </c:cat>
          <c:val>
            <c:numRef>
              <c:f>e!$J$13</c:f>
              <c:numCache>
                <c:formatCode>General</c:formatCode>
                <c:ptCount val="1"/>
                <c:pt idx="0">
                  <c:v>94503451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5-412B-9D4D-96EE39789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05503"/>
        <c:axId val="634795519"/>
      </c:barChart>
      <c:catAx>
        <c:axId val="6348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95519"/>
        <c:crosses val="autoZero"/>
        <c:auto val="1"/>
        <c:lblAlgn val="ctr"/>
        <c:lblOffset val="100"/>
        <c:noMultiLvlLbl val="0"/>
      </c:catAx>
      <c:valAx>
        <c:axId val="6347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e!$B$10</c:f>
              <c:strCache>
                <c:ptCount val="1"/>
                <c:pt idx="0">
                  <c:v>32B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e!$C$9:$G$9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dl2 missrate</c:v>
                </c:pt>
                <c:pt idx="4">
                  <c:v>ul2 missrate</c:v>
                </c:pt>
              </c:strCache>
            </c:strRef>
          </c:cat>
          <c:val>
            <c:numRef>
              <c:f>e!$C$10:$G$10</c:f>
              <c:numCache>
                <c:formatCode>General</c:formatCode>
                <c:ptCount val="5"/>
                <c:pt idx="0">
                  <c:v>1.4795</c:v>
                </c:pt>
                <c:pt idx="1">
                  <c:v>0.67589999999999995</c:v>
                </c:pt>
                <c:pt idx="2">
                  <c:v>1.0000000000000001E-5</c:v>
                </c:pt>
                <c:pt idx="3">
                  <c:v>5.4000000000000003E-3</c:v>
                </c:pt>
                <c:pt idx="4">
                  <c:v>0.62229999999999996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A-46FF-8C19-A8DDEF4CF838}"/>
            </c:ext>
          </c:extLst>
        </c:ser>
        <c:ser>
          <c:idx val="1"/>
          <c:order val="1"/>
          <c:tx>
            <c:strRef>
              <c:f>e!$B$11</c:f>
              <c:strCache>
                <c:ptCount val="1"/>
                <c:pt idx="0">
                  <c:v>64B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e!$C$9:$G$9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dl2 missrate</c:v>
                </c:pt>
                <c:pt idx="4">
                  <c:v>ul2 missrate</c:v>
                </c:pt>
              </c:strCache>
            </c:strRef>
          </c:cat>
          <c:val>
            <c:numRef>
              <c:f>e!$C$11:$G$11</c:f>
              <c:numCache>
                <c:formatCode>General</c:formatCode>
                <c:ptCount val="5"/>
                <c:pt idx="0">
                  <c:v>1.4793000000000001</c:v>
                </c:pt>
                <c:pt idx="1">
                  <c:v>0.67610000000000003</c:v>
                </c:pt>
                <c:pt idx="2">
                  <c:v>1.0000000000000001E-5</c:v>
                </c:pt>
                <c:pt idx="3">
                  <c:v>1.4200000000000001E-2</c:v>
                </c:pt>
                <c:pt idx="4">
                  <c:v>0.12230000000000001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A-46FF-8C19-A8DDEF4CF838}"/>
            </c:ext>
          </c:extLst>
        </c:ser>
        <c:ser>
          <c:idx val="2"/>
          <c:order val="2"/>
          <c:tx>
            <c:strRef>
              <c:f>e!$B$12</c:f>
              <c:strCache>
                <c:ptCount val="1"/>
                <c:pt idx="0">
                  <c:v>128B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e!$C$9:$G$9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dl2 missrate</c:v>
                </c:pt>
                <c:pt idx="4">
                  <c:v>ul2 missrate</c:v>
                </c:pt>
              </c:strCache>
            </c:strRef>
          </c:cat>
          <c:val>
            <c:numRef>
              <c:f>e!$C$12:$G$12</c:f>
              <c:numCache>
                <c:formatCode>General</c:formatCode>
                <c:ptCount val="5"/>
                <c:pt idx="0">
                  <c:v>1.4758</c:v>
                </c:pt>
                <c:pt idx="1">
                  <c:v>0.67759999999999998</c:v>
                </c:pt>
                <c:pt idx="2">
                  <c:v>1.0000000000000001E-5</c:v>
                </c:pt>
                <c:pt idx="3">
                  <c:v>2.2599999999999999E-2</c:v>
                </c:pt>
                <c:pt idx="4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A-46FF-8C19-A8DDEF4CF838}"/>
            </c:ext>
          </c:extLst>
        </c:ser>
        <c:ser>
          <c:idx val="3"/>
          <c:order val="3"/>
          <c:tx>
            <c:strRef>
              <c:f>e!$B$13</c:f>
              <c:strCache>
                <c:ptCount val="1"/>
                <c:pt idx="0">
                  <c:v>256B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e!$C$9:$G$9</c:f>
              <c:strCache>
                <c:ptCount val="5"/>
                <c:pt idx="0">
                  <c:v>IPC</c:v>
                </c:pt>
                <c:pt idx="1">
                  <c:v>CPI</c:v>
                </c:pt>
                <c:pt idx="2">
                  <c:v>il1 missrate</c:v>
                </c:pt>
                <c:pt idx="3">
                  <c:v>dl2 missrate</c:v>
                </c:pt>
                <c:pt idx="4">
                  <c:v>ul2 missrate</c:v>
                </c:pt>
              </c:strCache>
            </c:strRef>
          </c:cat>
          <c:val>
            <c:numRef>
              <c:f>e!$C$13:$G$13</c:f>
              <c:numCache>
                <c:formatCode>General</c:formatCode>
                <c:ptCount val="5"/>
                <c:pt idx="0">
                  <c:v>1.4715</c:v>
                </c:pt>
                <c:pt idx="1">
                  <c:v>0.67949999999999999</c:v>
                </c:pt>
                <c:pt idx="2">
                  <c:v>1.0000000000000001E-5</c:v>
                </c:pt>
                <c:pt idx="3">
                  <c:v>2.3400000000000001E-2</c:v>
                </c:pt>
                <c:pt idx="4">
                  <c:v>0.3256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A-46FF-8C19-A8DDEF4C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168879"/>
        <c:axId val="633185519"/>
      </c:barChart>
      <c:catAx>
        <c:axId val="63316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5519"/>
        <c:crosses val="autoZero"/>
        <c:auto val="1"/>
        <c:lblAlgn val="ctr"/>
        <c:lblOffset val="100"/>
        <c:noMultiLvlLbl val="0"/>
      </c:catAx>
      <c:valAx>
        <c:axId val="6331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6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Instruction cache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8Kb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('a il1'!$N$4,'a il1'!$O$4,'a il1'!$S$4)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('a il1'!$N$5,'a il1'!$O$5,'a il1'!$S$5)</c:f>
              <c:numCache>
                <c:formatCode>General</c:formatCode>
                <c:ptCount val="3"/>
                <c:pt idx="0">
                  <c:v>1.6664888888888887</c:v>
                </c:pt>
                <c:pt idx="1">
                  <c:v>0.66396666666666659</c:v>
                </c:pt>
                <c:pt idx="2">
                  <c:v>2.5322222222222222E-2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A-4B1A-AB4C-7120B7551B6E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('a il1'!$N$4,'a il1'!$O$4,'a il1'!$S$4)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('a il1'!$N$6,'a il1'!$O$6,'a il1'!$S$6)</c:f>
              <c:numCache>
                <c:formatCode>General</c:formatCode>
                <c:ptCount val="3"/>
                <c:pt idx="0">
                  <c:v>1.8524888888888889</c:v>
                </c:pt>
                <c:pt idx="1">
                  <c:v>0.56656666666666655</c:v>
                </c:pt>
                <c:pt idx="2">
                  <c:v>6.0899999999999996E-2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A-4B1A-AB4C-7120B7551B6E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('a il1'!$N$4,'a il1'!$O$4,'a il1'!$S$4)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('a il1'!$N$7,'a il1'!$O$7,'a il1'!$S$7)</c:f>
              <c:numCache>
                <c:formatCode>General</c:formatCode>
                <c:ptCount val="3"/>
                <c:pt idx="0">
                  <c:v>1.9162444444444446</c:v>
                </c:pt>
                <c:pt idx="1">
                  <c:v>0.54453333333333331</c:v>
                </c:pt>
                <c:pt idx="2">
                  <c:v>3.3857142857142862E-3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A-4B1A-AB4C-7120B755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480175"/>
        <c:axId val="500481007"/>
        <c:axId val="0"/>
      </c:bar3DChart>
      <c:catAx>
        <c:axId val="5004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1007"/>
        <c:crosses val="autoZero"/>
        <c:auto val="1"/>
        <c:lblAlgn val="ctr"/>
        <c:lblOffset val="100"/>
        <c:noMultiLvlLbl val="0"/>
      </c:catAx>
      <c:valAx>
        <c:axId val="5004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0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Instruction cache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 il1'!$P$4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 il1'!$P$5,'a il1'!$P$6,'a il1'!$P$7)</c:f>
              <c:numCache>
                <c:formatCode>General</c:formatCode>
                <c:ptCount val="3"/>
                <c:pt idx="0">
                  <c:v>109294153</c:v>
                </c:pt>
                <c:pt idx="1">
                  <c:v>108582697.8888889</c:v>
                </c:pt>
                <c:pt idx="2">
                  <c:v>108302298.55555555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868-AF75-77F4E1E8B7D3}"/>
            </c:ext>
          </c:extLst>
        </c:ser>
        <c:ser>
          <c:idx val="1"/>
          <c:order val="1"/>
          <c:tx>
            <c:strRef>
              <c:f>'a il1'!$R$4</c:f>
              <c:strCache>
                <c:ptCount val="1"/>
                <c:pt idx="0">
                  <c:v>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('a il1'!$R$5,'a il1'!$R$6,'a il1'!$R$7)</c:f>
              <c:numCache>
                <c:formatCode>General</c:formatCode>
                <c:ptCount val="3"/>
                <c:pt idx="0">
                  <c:v>3030338.111111111</c:v>
                </c:pt>
                <c:pt idx="1">
                  <c:v>896088.8</c:v>
                </c:pt>
                <c:pt idx="2">
                  <c:v>333371.88888888888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0-4868-AF75-77F4E1E8B7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8904255"/>
        <c:axId val="488900927"/>
        <c:axId val="0"/>
      </c:bar3DChart>
      <c:catAx>
        <c:axId val="4889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0927"/>
        <c:crosses val="autoZero"/>
        <c:auto val="1"/>
        <c:lblAlgn val="ctr"/>
        <c:lblOffset val="100"/>
        <c:noMultiLvlLbl val="0"/>
      </c:catAx>
      <c:valAx>
        <c:axId val="488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04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Data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8Kb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('b dl1'!$N$4,'b dl1'!$O$4,'b dl1'!$S$4)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('b dl1'!$N$5,'b dl1'!$O$5,'b dl1'!$S$5)</c:f>
              <c:numCache>
                <c:formatCode>General</c:formatCode>
                <c:ptCount val="3"/>
                <c:pt idx="0">
                  <c:v>1.7775875000000001</c:v>
                </c:pt>
                <c:pt idx="1">
                  <c:v>0.6146124999999999</c:v>
                </c:pt>
                <c:pt idx="2">
                  <c:v>5.7050000000000003E-2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D-45B1-BC13-F1758E8833D8}"/>
            </c:ext>
          </c:extLst>
        </c:ser>
        <c:ser>
          <c:idx val="1"/>
          <c:order val="1"/>
          <c:tx>
            <c:v>32Kb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('b dl1'!$N$4,'b dl1'!$O$4,'b dl1'!$S$4)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('b dl1'!$N$6,'b dl1'!$O$6,'b dl1'!$S$6)</c:f>
              <c:numCache>
                <c:formatCode>General</c:formatCode>
                <c:ptCount val="3"/>
                <c:pt idx="0">
                  <c:v>1.8232374999999998</c:v>
                </c:pt>
                <c:pt idx="1">
                  <c:v>0.589175</c:v>
                </c:pt>
                <c:pt idx="2">
                  <c:v>3.3274999999999999E-2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D-45B1-BC13-F1758E8833D8}"/>
            </c:ext>
          </c:extLst>
        </c:ser>
        <c:ser>
          <c:idx val="2"/>
          <c:order val="2"/>
          <c:tx>
            <c:v>64Kb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('b dl1'!$N$4,'b dl1'!$O$4,'b dl1'!$S$4)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('b dl1'!$N$7,'b dl1'!$O$7,'b dl1'!$S$7)</c:f>
              <c:numCache>
                <c:formatCode>General</c:formatCode>
                <c:ptCount val="3"/>
                <c:pt idx="0">
                  <c:v>1.8259375000000002</c:v>
                </c:pt>
                <c:pt idx="1">
                  <c:v>0.58733750000000007</c:v>
                </c:pt>
                <c:pt idx="2">
                  <c:v>2.5399999999999995E-2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D-45B1-BC13-F1758E88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0520463"/>
        <c:axId val="1974149919"/>
        <c:axId val="0"/>
      </c:bar3DChart>
      <c:catAx>
        <c:axId val="19905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49919"/>
        <c:crosses val="autoZero"/>
        <c:auto val="1"/>
        <c:lblAlgn val="ctr"/>
        <c:lblOffset val="100"/>
        <c:noMultiLvlLbl val="0"/>
      </c:catAx>
      <c:valAx>
        <c:axId val="1974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204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cache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 dl1'!$L$4</c:f>
              <c:strCache>
                <c:ptCount val="1"/>
                <c:pt idx="0">
                  <c:v>sim_num_loads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 dl1'!$K$5:$K$7</c:f>
              <c:strCache>
                <c:ptCount val="3"/>
                <c:pt idx="0">
                  <c:v>8KB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'b dl1'!$L$5:$L$7</c:f>
              <c:numCache>
                <c:formatCode>General</c:formatCode>
                <c:ptCount val="3"/>
                <c:pt idx="0">
                  <c:v>25116778</c:v>
                </c:pt>
                <c:pt idx="1">
                  <c:v>25116777.875</c:v>
                </c:pt>
                <c:pt idx="2">
                  <c:v>25116777.875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D-407C-9690-8DEAB6B820CE}"/>
            </c:ext>
          </c:extLst>
        </c:ser>
        <c:ser>
          <c:idx val="1"/>
          <c:order val="1"/>
          <c:tx>
            <c:strRef>
              <c:f>'b dl1'!$M$4</c:f>
              <c:strCache>
                <c:ptCount val="1"/>
                <c:pt idx="0">
                  <c:v>sim_num_stores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 dl1'!$K$5:$K$7</c:f>
              <c:strCache>
                <c:ptCount val="3"/>
                <c:pt idx="0">
                  <c:v>8KB</c:v>
                </c:pt>
                <c:pt idx="1">
                  <c:v>32KB</c:v>
                </c:pt>
                <c:pt idx="2">
                  <c:v>64KB</c:v>
                </c:pt>
              </c:strCache>
            </c:strRef>
          </c:cat>
          <c:val>
            <c:numRef>
              <c:f>'b dl1'!$M$5:$M$7</c:f>
              <c:numCache>
                <c:formatCode>General</c:formatCode>
                <c:ptCount val="3"/>
                <c:pt idx="0">
                  <c:v>8635098.75</c:v>
                </c:pt>
                <c:pt idx="1">
                  <c:v>8635098.75</c:v>
                </c:pt>
                <c:pt idx="2">
                  <c:v>9335952.2857142854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D-407C-9690-8DEAB6B820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7850111"/>
        <c:axId val="1967848031"/>
        <c:axId val="0"/>
      </c:bar3DChart>
      <c:catAx>
        <c:axId val="19678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48031"/>
        <c:crosses val="autoZero"/>
        <c:auto val="1"/>
        <c:lblAlgn val="ctr"/>
        <c:lblOffset val="100"/>
        <c:noMultiLvlLbl val="0"/>
      </c:catAx>
      <c:valAx>
        <c:axId val="19678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5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cache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 dl1'!$P$4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 dl1'!$P$5:$P$7</c:f>
              <c:numCache>
                <c:formatCode>General</c:formatCode>
                <c:ptCount val="3"/>
                <c:pt idx="0">
                  <c:v>43686860.625</c:v>
                </c:pt>
                <c:pt idx="1">
                  <c:v>43540154.75</c:v>
                </c:pt>
                <c:pt idx="2">
                  <c:v>43530925.5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5-4536-B437-61CE99B14FAB}"/>
            </c:ext>
          </c:extLst>
        </c:ser>
        <c:ser>
          <c:idx val="1"/>
          <c:order val="1"/>
          <c:tx>
            <c:strRef>
              <c:f>'b dl1'!$Q$4</c:f>
              <c:strCache>
                <c:ptCount val="1"/>
                <c:pt idx="0">
                  <c:v>hits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 dl1'!$Q$5:$Q$7</c:f>
              <c:numCache>
                <c:formatCode>General</c:formatCode>
                <c:ptCount val="3"/>
                <c:pt idx="0">
                  <c:v>40896867.125</c:v>
                </c:pt>
                <c:pt idx="1">
                  <c:v>41994185.875</c:v>
                </c:pt>
                <c:pt idx="2">
                  <c:v>42026082.375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5-4536-B437-61CE99B14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2041711"/>
        <c:axId val="432035055"/>
        <c:axId val="0"/>
      </c:bar3DChart>
      <c:catAx>
        <c:axId val="43204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5055"/>
        <c:crosses val="autoZero"/>
        <c:auto val="1"/>
        <c:lblAlgn val="ctr"/>
        <c:lblOffset val="100"/>
        <c:noMultiLvlLbl val="0"/>
      </c:catAx>
      <c:valAx>
        <c:axId val="432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17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Data cache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 dl1'!$K$5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 dl1'!$L$4:$P$4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'c dl1'!$L$5:$P$5</c:f>
              <c:numCache>
                <c:formatCode>General</c:formatCode>
                <c:ptCount val="5"/>
                <c:pt idx="0">
                  <c:v>26109467.111111112</c:v>
                </c:pt>
                <c:pt idx="1">
                  <c:v>9776012.444444444</c:v>
                </c:pt>
                <c:pt idx="2">
                  <c:v>35552147.333333336</c:v>
                </c:pt>
                <c:pt idx="3">
                  <c:v>34404292.666666664</c:v>
                </c:pt>
                <c:pt idx="4">
                  <c:v>1147854.6666666667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7BB-B89A-526AFDA59773}"/>
            </c:ext>
          </c:extLst>
        </c:ser>
        <c:ser>
          <c:idx val="1"/>
          <c:order val="1"/>
          <c:tx>
            <c:strRef>
              <c:f>'c dl1'!$K$6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 dl1'!$L$4:$P$4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'c dl1'!$L$6:$P$6</c:f>
              <c:numCache>
                <c:formatCode>General</c:formatCode>
                <c:ptCount val="5"/>
                <c:pt idx="0">
                  <c:v>26109467.111111112</c:v>
                </c:pt>
                <c:pt idx="1">
                  <c:v>9776012.444444444</c:v>
                </c:pt>
                <c:pt idx="2">
                  <c:v>35527433.444444448</c:v>
                </c:pt>
                <c:pt idx="3">
                  <c:v>34654114.666666664</c:v>
                </c:pt>
                <c:pt idx="4">
                  <c:v>796197.2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0-47BB-B89A-526AFDA59773}"/>
            </c:ext>
          </c:extLst>
        </c:ser>
        <c:ser>
          <c:idx val="2"/>
          <c:order val="2"/>
          <c:tx>
            <c:strRef>
              <c:f>'c dl1'!$K$7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 dl1'!$L$4:$P$4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'c dl1'!$L$7:$P$7</c:f>
              <c:numCache>
                <c:formatCode>General</c:formatCode>
                <c:ptCount val="5"/>
                <c:pt idx="0">
                  <c:v>26109467.111111112</c:v>
                </c:pt>
                <c:pt idx="1">
                  <c:v>10232708</c:v>
                </c:pt>
                <c:pt idx="2">
                  <c:v>35248457.875</c:v>
                </c:pt>
                <c:pt idx="3">
                  <c:v>34071442.625</c:v>
                </c:pt>
                <c:pt idx="4">
                  <c:v>1177015.25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0-47BB-B89A-526AFDA5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913407"/>
        <c:axId val="488918399"/>
        <c:axId val="0"/>
      </c:bar3DChart>
      <c:catAx>
        <c:axId val="488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8399"/>
        <c:crosses val="autoZero"/>
        <c:auto val="1"/>
        <c:lblAlgn val="ctr"/>
        <c:lblOffset val="100"/>
        <c:noMultiLvlLbl val="0"/>
      </c:catAx>
      <c:valAx>
        <c:axId val="4889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Data cache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 dl1'!$Q$5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 dl1'!$R$4:$T$4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'c dl1'!$R$5:$T$5</c:f>
              <c:numCache>
                <c:formatCode>General</c:formatCode>
                <c:ptCount val="3"/>
                <c:pt idx="0">
                  <c:v>1.7645777777777778</c:v>
                </c:pt>
                <c:pt idx="1">
                  <c:v>0.6090444444444445</c:v>
                </c:pt>
                <c:pt idx="2">
                  <c:v>2.5022222222222223E-2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6-41CE-B1EC-22ABD8FC3920}"/>
            </c:ext>
          </c:extLst>
        </c:ser>
        <c:ser>
          <c:idx val="1"/>
          <c:order val="1"/>
          <c:tx>
            <c:strRef>
              <c:f>'c dl1'!$Q$6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 dl1'!$R$4:$T$4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'c dl1'!$R$6:$T$6</c:f>
              <c:numCache>
                <c:formatCode>General</c:formatCode>
                <c:ptCount val="3"/>
                <c:pt idx="0">
                  <c:v>1.7746444444444445</c:v>
                </c:pt>
                <c:pt idx="1">
                  <c:v>0.60416666666666663</c:v>
                </c:pt>
                <c:pt idx="2">
                  <c:v>3.2139999999999995E-2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6-41CE-B1EC-22ABD8FC3920}"/>
            </c:ext>
          </c:extLst>
        </c:ser>
        <c:ser>
          <c:idx val="2"/>
          <c:order val="2"/>
          <c:tx>
            <c:strRef>
              <c:f>'c dl1'!$Q$7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 dl1'!$R$4:$T$4</c:f>
              <c:strCache>
                <c:ptCount val="3"/>
                <c:pt idx="0">
                  <c:v>sim_IPC</c:v>
                </c:pt>
                <c:pt idx="1">
                  <c:v>sim_CPI</c:v>
                </c:pt>
                <c:pt idx="2">
                  <c:v>miss_rate</c:v>
                </c:pt>
              </c:strCache>
            </c:strRef>
          </c:cat>
          <c:val>
            <c:numRef>
              <c:f>'c dl1'!$R$7:$T$7</c:f>
              <c:numCache>
                <c:formatCode>General</c:formatCode>
                <c:ptCount val="3"/>
                <c:pt idx="0">
                  <c:v>1.698175</c:v>
                </c:pt>
                <c:pt idx="1">
                  <c:v>0.61731250000000015</c:v>
                </c:pt>
                <c:pt idx="2">
                  <c:v>2.7085714285714286E-2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6-41CE-B1EC-22ABD8FC3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7826095"/>
        <c:axId val="607828591"/>
        <c:axId val="0"/>
      </c:bar3DChart>
      <c:catAx>
        <c:axId val="60782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28591"/>
        <c:crosses val="autoZero"/>
        <c:auto val="1"/>
        <c:lblAlgn val="ctr"/>
        <c:lblOffset val="100"/>
        <c:noMultiLvlLbl val="0"/>
      </c:catAx>
      <c:valAx>
        <c:axId val="6078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26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L2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 ul2'!$K$5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 ul2'!$L$4:$P$4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'd ul2'!$L$5:$P$5</c:f>
              <c:numCache>
                <c:formatCode>General</c:formatCode>
                <c:ptCount val="5"/>
                <c:pt idx="0">
                  <c:v>26532081.222222224</c:v>
                </c:pt>
                <c:pt idx="1">
                  <c:v>9911718.777777778</c:v>
                </c:pt>
                <c:pt idx="2">
                  <c:v>3644264.3333333335</c:v>
                </c:pt>
                <c:pt idx="3">
                  <c:v>3135919.4444444445</c:v>
                </c:pt>
                <c:pt idx="4">
                  <c:v>508344.88888888888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DAB-9648-DC7C8A32DE47}"/>
            </c:ext>
          </c:extLst>
        </c:ser>
        <c:ser>
          <c:idx val="1"/>
          <c:order val="1"/>
          <c:tx>
            <c:strRef>
              <c:f>'d ul2'!$K$6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 ul2'!$L$4:$P$4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'd ul2'!$L$6:$P$6</c:f>
              <c:numCache>
                <c:formatCode>General</c:formatCode>
                <c:ptCount val="5"/>
                <c:pt idx="0">
                  <c:v>26533327.222222224</c:v>
                </c:pt>
                <c:pt idx="1">
                  <c:v>9830590.777777778</c:v>
                </c:pt>
                <c:pt idx="2">
                  <c:v>3639249.6666666665</c:v>
                </c:pt>
                <c:pt idx="3">
                  <c:v>3151908.111111111</c:v>
                </c:pt>
                <c:pt idx="4">
                  <c:v>559624.1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DAB-9648-DC7C8A32DE47}"/>
            </c:ext>
          </c:extLst>
        </c:ser>
        <c:ser>
          <c:idx val="2"/>
          <c:order val="2"/>
          <c:tx>
            <c:strRef>
              <c:f>'d ul2'!$K$7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 ul2'!$L$4:$P$4</c:f>
              <c:strCache>
                <c:ptCount val="5"/>
                <c:pt idx="0">
                  <c:v>sim_num_loads</c:v>
                </c:pt>
                <c:pt idx="1">
                  <c:v>sim_num_stores</c:v>
                </c:pt>
                <c:pt idx="2">
                  <c:v>accesses</c:v>
                </c:pt>
                <c:pt idx="3">
                  <c:v>hits</c:v>
                </c:pt>
                <c:pt idx="4">
                  <c:v>misses</c:v>
                </c:pt>
              </c:strCache>
            </c:strRef>
          </c:cat>
          <c:val>
            <c:numRef>
              <c:f>'d ul2'!$L$7:$P$7</c:f>
              <c:numCache>
                <c:formatCode>General</c:formatCode>
                <c:ptCount val="5"/>
                <c:pt idx="0">
                  <c:v>26533327.222222224</c:v>
                </c:pt>
                <c:pt idx="1">
                  <c:v>10593274.125</c:v>
                </c:pt>
                <c:pt idx="2">
                  <c:v>3639244.4444444445</c:v>
                </c:pt>
                <c:pt idx="3">
                  <c:v>3153755</c:v>
                </c:pt>
                <c:pt idx="4">
                  <c:v>485489.44444444444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DAB-9648-DC7C8A32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084607"/>
        <c:axId val="506082527"/>
        <c:axId val="0"/>
      </c:bar3DChart>
      <c:catAx>
        <c:axId val="50608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2527"/>
        <c:crosses val="autoZero"/>
        <c:auto val="1"/>
        <c:lblAlgn val="ctr"/>
        <c:lblOffset val="100"/>
        <c:noMultiLvlLbl val="0"/>
      </c:catAx>
      <c:valAx>
        <c:axId val="50608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84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492239</xdr:colOff>
      <xdr:row>8</xdr:row>
      <xdr:rowOff>76621</xdr:rowOff>
    </xdr:from>
    <xdr:to>
      <xdr:col>17</xdr:col>
      <xdr:colOff>30053</xdr:colOff>
      <xdr:row>23</xdr:row>
      <xdr:rowOff>98392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44914-ECBF-5333-B4B7-C6A73F465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352503</xdr:colOff>
      <xdr:row>8</xdr:row>
      <xdr:rowOff>173749</xdr:rowOff>
    </xdr:from>
    <xdr:to>
      <xdr:col>25</xdr:col>
      <xdr:colOff>85032</xdr:colOff>
      <xdr:row>24</xdr:row>
      <xdr:rowOff>12717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D4842-3ACF-10BB-D3B8-E69807A2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596240</xdr:colOff>
      <xdr:row>25</xdr:row>
      <xdr:rowOff>167793</xdr:rowOff>
    </xdr:from>
    <xdr:to>
      <xdr:col>17</xdr:col>
      <xdr:colOff>132222</xdr:colOff>
      <xdr:row>41</xdr:row>
      <xdr:rowOff>6762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7370E2-B28A-1A10-5989-654D502E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241905</xdr:colOff>
      <xdr:row>8</xdr:row>
      <xdr:rowOff>46013</xdr:rowOff>
    </xdr:from>
    <xdr:to>
      <xdr:col>17</xdr:col>
      <xdr:colOff>96850</xdr:colOff>
      <xdr:row>24</xdr:row>
      <xdr:rowOff>101231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ED61C-E49B-9B2D-0A14-A4FF5E5B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213026</xdr:colOff>
      <xdr:row>1</xdr:row>
      <xdr:rowOff>30238</xdr:rowOff>
    </xdr:from>
    <xdr:to>
      <xdr:col>25</xdr:col>
      <xdr:colOff>524084</xdr:colOff>
      <xdr:row>16</xdr:row>
      <xdr:rowOff>12569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95D4C-F942-93CF-74BA-010DDE7C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309436</xdr:colOff>
      <xdr:row>17</xdr:row>
      <xdr:rowOff>99987</xdr:rowOff>
    </xdr:from>
    <xdr:to>
      <xdr:col>25</xdr:col>
      <xdr:colOff>23182</xdr:colOff>
      <xdr:row>32</xdr:row>
      <xdr:rowOff>121759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200DE-4F3A-0106-BFC6-3F64BBE3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341922</xdr:colOff>
      <xdr:row>7</xdr:row>
      <xdr:rowOff>142631</xdr:rowOff>
    </xdr:from>
    <xdr:to>
      <xdr:col>17</xdr:col>
      <xdr:colOff>710710</xdr:colOff>
      <xdr:row>22</xdr:row>
      <xdr:rowOff>77177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51968-FE42-6833-F00E-9A37337A0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81409</xdr:colOff>
      <xdr:row>7</xdr:row>
      <xdr:rowOff>126349</xdr:rowOff>
    </xdr:from>
    <xdr:to>
      <xdr:col>14</xdr:col>
      <xdr:colOff>140838</xdr:colOff>
      <xdr:row>22</xdr:row>
      <xdr:rowOff>60895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D5437E-B34A-B910-CEB5-62FEA8C8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154213</xdr:colOff>
      <xdr:row>7</xdr:row>
      <xdr:rowOff>66221</xdr:rowOff>
    </xdr:from>
    <xdr:to>
      <xdr:col>16</xdr:col>
      <xdr:colOff>517072</xdr:colOff>
      <xdr:row>22</xdr:row>
      <xdr:rowOff>87992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E2BB1-5B03-6D58-5AE1-2194384FD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126999</xdr:colOff>
      <xdr:row>7</xdr:row>
      <xdr:rowOff>39007</xdr:rowOff>
    </xdr:from>
    <xdr:to>
      <xdr:col>24</xdr:col>
      <xdr:colOff>49892</xdr:colOff>
      <xdr:row>22</xdr:row>
      <xdr:rowOff>60778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4FA4E-24CC-6744-70EC-BEB92B63F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343648</xdr:colOff>
      <xdr:row>26</xdr:row>
      <xdr:rowOff>100106</xdr:rowOff>
    </xdr:from>
    <xdr:to>
      <xdr:col>7</xdr:col>
      <xdr:colOff>336177</xdr:colOff>
      <xdr:row>41</xdr:row>
      <xdr:rowOff>41835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CFFE0-3360-2DF5-022F-C75D1240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336177</xdr:colOff>
      <xdr:row>0</xdr:row>
      <xdr:rowOff>85166</xdr:rowOff>
    </xdr:from>
    <xdr:to>
      <xdr:col>19</xdr:col>
      <xdr:colOff>7471</xdr:colOff>
      <xdr:row>15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50BEE-979F-7E9A-1F3A-7C9DD2F15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366060</xdr:colOff>
      <xdr:row>15</xdr:row>
      <xdr:rowOff>182283</xdr:rowOff>
    </xdr:from>
    <xdr:to>
      <xdr:col>22</xdr:col>
      <xdr:colOff>37354</xdr:colOff>
      <xdr:row>30</xdr:row>
      <xdr:rowOff>124013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555F1-5252-EAC1-696F-B07642ECA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590176</xdr:colOff>
      <xdr:row>30</xdr:row>
      <xdr:rowOff>70224</xdr:rowOff>
    </xdr:from>
    <xdr:to>
      <xdr:col>14</xdr:col>
      <xdr:colOff>582706</xdr:colOff>
      <xdr:row>45</xdr:row>
      <xdr:rowOff>11953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319FB0-DCBC-080C-B682-C5B93A205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opLeftCell="B2" zoomScale="66" zoomScaleNormal="40" workbookViewId="0">
      <selection activeCell="V6" sqref="V6"/>
    </sheetView>
  </sheetViews>
  <sheetFormatPr defaultRowHeight="14.5" x14ac:dyDescent="0.35"/>
  <cols>
    <col min="1" max="1" width="11.08984375" customWidth="1"/>
    <col min="3" max="3" width="15" customWidth="1"/>
    <col min="4" max="4" width="16.08984375" customWidth="1"/>
    <col min="5" max="5" width="8.7265625" customWidth="1"/>
    <col min="7" max="7" width="12.453125" customWidth="1"/>
    <col min="8" max="8" width="11.81640625" customWidth="1"/>
    <col min="12" max="12" width="11.08984375" bestFit="1" customWidth="1"/>
    <col min="13" max="13" width="10.81640625" bestFit="1" customWidth="1"/>
    <col min="16" max="16" width="11" bestFit="1" customWidth="1"/>
    <col min="17" max="17" width="13.1796875" bestFit="1" customWidth="1"/>
  </cols>
  <sheetData>
    <row r="1" spans="1:19" x14ac:dyDescent="0.35">
      <c r="A1" t="s">
        <v>14</v>
      </c>
    </row>
    <row r="3" spans="1:1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9" x14ac:dyDescent="0.35">
      <c r="A4" t="s">
        <v>10</v>
      </c>
      <c r="B4" t="s">
        <v>11</v>
      </c>
      <c r="C4">
        <v>35215161</v>
      </c>
      <c r="D4">
        <v>10982873</v>
      </c>
      <c r="E4">
        <v>0.97750000000000004</v>
      </c>
      <c r="F4">
        <v>1.0230999999999999</v>
      </c>
      <c r="G4">
        <v>126241933</v>
      </c>
      <c r="H4">
        <v>117037311</v>
      </c>
      <c r="I4">
        <v>9204622</v>
      </c>
      <c r="J4">
        <v>7.2900000000000006E-2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</row>
    <row r="5" spans="1:19" x14ac:dyDescent="0.35">
      <c r="B5" t="s">
        <v>12</v>
      </c>
      <c r="C5">
        <v>35215161</v>
      </c>
      <c r="D5">
        <v>10982873</v>
      </c>
      <c r="E5">
        <v>1.3641000000000001</v>
      </c>
      <c r="F5">
        <v>0.73309999999999997</v>
      </c>
      <c r="G5">
        <v>125430741</v>
      </c>
      <c r="H5">
        <v>122195142</v>
      </c>
      <c r="I5">
        <v>3235599</v>
      </c>
      <c r="J5">
        <v>0.25800000000000001</v>
      </c>
      <c r="K5" t="s">
        <v>11</v>
      </c>
      <c r="L5">
        <f t="shared" ref="L5:S5" si="0">AVERAGE(C4,C9,C14,C19,C24,C29,C34,C39,C44)</f>
        <v>25640747.444444444</v>
      </c>
      <c r="M5">
        <f t="shared" si="0"/>
        <v>9615944.222222222</v>
      </c>
      <c r="N5">
        <f t="shared" si="0"/>
        <v>1.6664888888888887</v>
      </c>
      <c r="O5">
        <f t="shared" si="0"/>
        <v>0.66396666666666659</v>
      </c>
      <c r="P5">
        <f t="shared" si="0"/>
        <v>109294153</v>
      </c>
      <c r="Q5">
        <f t="shared" si="0"/>
        <v>208786037.1111111</v>
      </c>
      <c r="R5">
        <f t="shared" si="0"/>
        <v>3030338.111111111</v>
      </c>
      <c r="S5">
        <f t="shared" si="0"/>
        <v>2.5322222222222222E-2</v>
      </c>
    </row>
    <row r="6" spans="1:19" x14ac:dyDescent="0.35">
      <c r="B6" t="s">
        <v>13</v>
      </c>
      <c r="C6">
        <v>35215161</v>
      </c>
      <c r="D6">
        <v>10982873</v>
      </c>
      <c r="E6">
        <v>1.4496</v>
      </c>
      <c r="F6">
        <v>0.68989999999999996</v>
      </c>
      <c r="G6">
        <v>125676561</v>
      </c>
      <c r="H6">
        <v>123456126</v>
      </c>
      <c r="I6">
        <v>2220435</v>
      </c>
      <c r="J6">
        <v>1.7000000000000001E-2</v>
      </c>
      <c r="K6" t="s">
        <v>12</v>
      </c>
      <c r="L6">
        <f t="shared" ref="L6:Q6" si="1">AVERAGE(C5,C10,C15,C20,C25,C30,C35,C40,C45)</f>
        <v>25640747.555555556</v>
      </c>
      <c r="M6">
        <f t="shared" si="1"/>
        <v>9615944.222222222</v>
      </c>
      <c r="N6">
        <f t="shared" si="1"/>
        <v>1.8524888888888889</v>
      </c>
      <c r="O6">
        <f t="shared" si="1"/>
        <v>0.56656666666666655</v>
      </c>
      <c r="P6">
        <f t="shared" si="1"/>
        <v>108582697.8888889</v>
      </c>
      <c r="Q6">
        <f t="shared" si="1"/>
        <v>107733166</v>
      </c>
      <c r="R6">
        <f>AVERAGE(I15,I10,I20,I25,I30,I35,I40,I45,I10,I5)</f>
        <v>896088.8</v>
      </c>
      <c r="S6">
        <f>AVERAGE(J5,J10,J25,J30,J45)</f>
        <v>6.0899999999999996E-2</v>
      </c>
    </row>
    <row r="7" spans="1:19" x14ac:dyDescent="0.35">
      <c r="K7" t="s">
        <v>13</v>
      </c>
      <c r="L7">
        <f>AVERAGE(C6,C11,C16,C21,C26,C31,C46,C41,C36)</f>
        <v>25640747.444444444</v>
      </c>
      <c r="M7">
        <f>AVERAGE(D6,D11,D21,D26,D31,D36,D41,D46)</f>
        <v>10351796.625</v>
      </c>
      <c r="N7">
        <f>AVERAGE(E6,E11,E16,E21,E26,E31,E36,E41,E46)</f>
        <v>1.9162444444444446</v>
      </c>
      <c r="O7">
        <f>AVERAGE(F6,F11,F16,F21,F26,F31,F36,F41,F46)</f>
        <v>0.54453333333333331</v>
      </c>
      <c r="P7">
        <f>AVERAGE(G6,G11,G16,G21,G26,G31,G36,G41,G46)</f>
        <v>108302298.55555555</v>
      </c>
      <c r="Q7">
        <f>AVERAGE(H6,H11,H16,H21,H26,H31,H36,H41,H46)</f>
        <v>96013371.111111104</v>
      </c>
      <c r="R7">
        <f>AVERAGE(I6,I11,I16,I21,I26,I31,I36,I41,I46)</f>
        <v>333371.88888888888</v>
      </c>
      <c r="S7">
        <f>AVERAGE(J6,J11,J16,J21,J26,J31,J46)</f>
        <v>3.3857142857142862E-3</v>
      </c>
    </row>
    <row r="8" spans="1:19" x14ac:dyDescent="0.35">
      <c r="A8" t="s">
        <v>27</v>
      </c>
      <c r="B8" t="s">
        <v>1</v>
      </c>
      <c r="C8" t="s">
        <v>29</v>
      </c>
      <c r="D8" t="s">
        <v>30</v>
      </c>
      <c r="E8" t="s">
        <v>31</v>
      </c>
      <c r="F8" t="s">
        <v>32</v>
      </c>
      <c r="G8" t="s">
        <v>6</v>
      </c>
      <c r="H8" t="s">
        <v>45</v>
      </c>
      <c r="I8" t="s">
        <v>8</v>
      </c>
      <c r="J8" t="s">
        <v>46</v>
      </c>
    </row>
    <row r="9" spans="1:19" x14ac:dyDescent="0.35">
      <c r="B9" t="s">
        <v>11</v>
      </c>
      <c r="C9">
        <v>29832501</v>
      </c>
      <c r="D9">
        <v>17462707</v>
      </c>
      <c r="E9">
        <v>1.2456</v>
      </c>
      <c r="F9">
        <v>0.80279999999999996</v>
      </c>
      <c r="G9">
        <v>121263235</v>
      </c>
      <c r="H9">
        <v>116269053</v>
      </c>
      <c r="I9">
        <v>4994182</v>
      </c>
      <c r="J9">
        <v>4.1200000000000001E-2</v>
      </c>
    </row>
    <row r="10" spans="1:19" x14ac:dyDescent="0.35">
      <c r="B10" t="s">
        <v>12</v>
      </c>
      <c r="C10">
        <v>29832501</v>
      </c>
      <c r="D10">
        <v>17462707</v>
      </c>
      <c r="E10">
        <v>1.5027999999999999</v>
      </c>
      <c r="F10">
        <v>0.66539999999999999</v>
      </c>
      <c r="G10">
        <v>120879684</v>
      </c>
      <c r="H10">
        <v>119564583</v>
      </c>
      <c r="I10">
        <v>1315101</v>
      </c>
      <c r="J10">
        <v>1.9E-2</v>
      </c>
    </row>
    <row r="11" spans="1:19" x14ac:dyDescent="0.35">
      <c r="B11" t="s">
        <v>13</v>
      </c>
      <c r="C11">
        <v>29832501</v>
      </c>
      <c r="D11">
        <v>17462707</v>
      </c>
      <c r="E11">
        <v>1.5660000000000001</v>
      </c>
      <c r="F11">
        <v>0.63859999999999995</v>
      </c>
      <c r="G11">
        <v>120162975</v>
      </c>
      <c r="H11">
        <v>11953890</v>
      </c>
      <c r="I11">
        <v>609085</v>
      </c>
      <c r="J11">
        <v>5.1000000000000004E-3</v>
      </c>
    </row>
    <row r="13" spans="1:19" x14ac:dyDescent="0.35">
      <c r="A13" t="s">
        <v>28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9" x14ac:dyDescent="0.35">
      <c r="B14" t="s">
        <v>11</v>
      </c>
      <c r="C14">
        <v>5266869</v>
      </c>
      <c r="D14">
        <v>3729125</v>
      </c>
      <c r="E14">
        <v>1.4782</v>
      </c>
      <c r="F14">
        <v>0.67649999999999999</v>
      </c>
      <c r="G14">
        <v>102521238</v>
      </c>
      <c r="H14">
        <v>1025211856</v>
      </c>
      <c r="I14">
        <v>9382</v>
      </c>
      <c r="J14">
        <v>1E-4</v>
      </c>
    </row>
    <row r="15" spans="1:19" x14ac:dyDescent="0.35">
      <c r="B15" t="s">
        <v>12</v>
      </c>
      <c r="C15">
        <v>5266869</v>
      </c>
      <c r="D15">
        <v>3729125</v>
      </c>
      <c r="E15">
        <v>1.4787999999999999</v>
      </c>
      <c r="F15">
        <v>0.67620000000000002</v>
      </c>
      <c r="G15">
        <v>102513006</v>
      </c>
      <c r="H15">
        <v>102512743</v>
      </c>
      <c r="I15">
        <v>263</v>
      </c>
      <c r="J15">
        <v>0</v>
      </c>
    </row>
    <row r="16" spans="1:19" x14ac:dyDescent="0.35">
      <c r="B16" t="s">
        <v>13</v>
      </c>
      <c r="C16">
        <v>5266869</v>
      </c>
      <c r="D16">
        <v>3729125</v>
      </c>
      <c r="E16">
        <v>1.4787999999999999</v>
      </c>
      <c r="F16">
        <v>0.67620000000000002</v>
      </c>
      <c r="G16">
        <v>102513006</v>
      </c>
      <c r="H16">
        <v>102512743</v>
      </c>
      <c r="I16">
        <v>263</v>
      </c>
      <c r="J16">
        <v>0</v>
      </c>
    </row>
    <row r="18" spans="1:10" x14ac:dyDescent="0.35">
      <c r="A18" t="s">
        <v>0</v>
      </c>
      <c r="B18" t="s">
        <v>23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 x14ac:dyDescent="0.35">
      <c r="A19" t="s">
        <v>39</v>
      </c>
      <c r="B19" t="s">
        <v>11</v>
      </c>
      <c r="C19">
        <v>6122448</v>
      </c>
      <c r="D19">
        <v>6122448</v>
      </c>
      <c r="E19">
        <v>2.1778</v>
      </c>
      <c r="F19">
        <v>0.4592</v>
      </c>
      <c r="G19">
        <v>100000022</v>
      </c>
      <c r="H19">
        <v>100000007</v>
      </c>
      <c r="I19">
        <v>15</v>
      </c>
      <c r="J19">
        <v>0</v>
      </c>
    </row>
    <row r="20" spans="1:10" x14ac:dyDescent="0.35">
      <c r="B20" t="s">
        <v>12</v>
      </c>
      <c r="C20">
        <v>6122449</v>
      </c>
      <c r="D20">
        <v>6122448</v>
      </c>
      <c r="E20">
        <v>2.1778</v>
      </c>
      <c r="F20">
        <v>0.4592</v>
      </c>
      <c r="G20">
        <v>100000022</v>
      </c>
      <c r="H20">
        <v>100000007</v>
      </c>
      <c r="I20">
        <v>15</v>
      </c>
      <c r="J20">
        <v>0</v>
      </c>
    </row>
    <row r="21" spans="1:10" x14ac:dyDescent="0.35">
      <c r="B21" t="s">
        <v>13</v>
      </c>
      <c r="C21">
        <v>6122448</v>
      </c>
      <c r="D21">
        <v>6122448</v>
      </c>
      <c r="E21">
        <v>2.1778</v>
      </c>
      <c r="F21">
        <v>0.4592</v>
      </c>
      <c r="G21">
        <v>100000022</v>
      </c>
      <c r="H21">
        <v>100000007</v>
      </c>
      <c r="I21">
        <v>15</v>
      </c>
      <c r="J21">
        <v>0</v>
      </c>
    </row>
    <row r="23" spans="1:10" x14ac:dyDescent="0.35">
      <c r="A23" t="s">
        <v>0</v>
      </c>
      <c r="B23" t="s">
        <v>23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35">
      <c r="A24" t="s">
        <v>40</v>
      </c>
      <c r="B24" t="s">
        <v>11</v>
      </c>
      <c r="C24">
        <v>27417858</v>
      </c>
      <c r="D24">
        <v>7613472</v>
      </c>
      <c r="E24">
        <v>1.6475</v>
      </c>
      <c r="F24">
        <v>0.60699999999999998</v>
      </c>
      <c r="G24">
        <v>111841989</v>
      </c>
      <c r="H24">
        <v>108414969</v>
      </c>
      <c r="I24">
        <v>3427020</v>
      </c>
      <c r="J24">
        <v>3.0599999999999999E-2</v>
      </c>
    </row>
    <row r="25" spans="1:10" x14ac:dyDescent="0.35">
      <c r="B25" t="s">
        <v>12</v>
      </c>
      <c r="C25">
        <v>27417858</v>
      </c>
      <c r="D25">
        <v>7613472</v>
      </c>
      <c r="E25">
        <v>2.0415000000000001</v>
      </c>
      <c r="F25">
        <v>0.48980000000000001</v>
      </c>
      <c r="G25">
        <v>110325754</v>
      </c>
      <c r="H25">
        <v>109403418</v>
      </c>
      <c r="I25">
        <v>922336</v>
      </c>
      <c r="J25">
        <v>8.3999999999999995E-3</v>
      </c>
    </row>
    <row r="26" spans="1:10" x14ac:dyDescent="0.35">
      <c r="B26" t="s">
        <v>13</v>
      </c>
      <c r="C26">
        <v>27417858</v>
      </c>
      <c r="D26">
        <v>7613472</v>
      </c>
      <c r="E26">
        <v>2.2471000000000001</v>
      </c>
      <c r="F26">
        <v>0.44500000000000001</v>
      </c>
      <c r="G26">
        <v>109395672</v>
      </c>
      <c r="H26">
        <v>109395390</v>
      </c>
      <c r="I26">
        <v>282</v>
      </c>
      <c r="J26">
        <v>0</v>
      </c>
    </row>
    <row r="28" spans="1:10" x14ac:dyDescent="0.35">
      <c r="A28" t="s">
        <v>0</v>
      </c>
      <c r="B28" t="s">
        <v>23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</row>
    <row r="29" spans="1:10" x14ac:dyDescent="0.35">
      <c r="A29" t="s">
        <v>41</v>
      </c>
      <c r="B29" t="s">
        <v>11</v>
      </c>
      <c r="C29">
        <v>32107652</v>
      </c>
      <c r="D29">
        <v>6131445</v>
      </c>
      <c r="E29">
        <v>1.0424</v>
      </c>
      <c r="F29">
        <v>0.95930000000000004</v>
      </c>
      <c r="G29">
        <v>118320378</v>
      </c>
      <c r="H29">
        <v>109920297</v>
      </c>
      <c r="I29">
        <v>8400081</v>
      </c>
      <c r="J29">
        <v>7.0999999999999994E-2</v>
      </c>
    </row>
    <row r="30" spans="1:10" x14ac:dyDescent="0.35">
      <c r="B30" t="s">
        <v>12</v>
      </c>
      <c r="C30">
        <v>32107652</v>
      </c>
      <c r="D30">
        <v>6131445</v>
      </c>
      <c r="E30">
        <v>1.4819</v>
      </c>
      <c r="F30">
        <v>0.67479999999999996</v>
      </c>
      <c r="G30">
        <v>115473017</v>
      </c>
      <c r="H30">
        <v>113521690</v>
      </c>
      <c r="I30">
        <v>1951327</v>
      </c>
      <c r="J30">
        <v>1.6899999999999998E-2</v>
      </c>
    </row>
    <row r="31" spans="1:10" x14ac:dyDescent="0.35">
      <c r="B31" t="s">
        <v>13</v>
      </c>
      <c r="C31">
        <v>32107652</v>
      </c>
      <c r="D31">
        <v>6131445</v>
      </c>
      <c r="E31">
        <v>1.6749000000000001</v>
      </c>
      <c r="F31">
        <v>0.59699999999999998</v>
      </c>
      <c r="G31">
        <v>114501465</v>
      </c>
      <c r="H31">
        <v>114436121</v>
      </c>
      <c r="I31">
        <v>65344</v>
      </c>
      <c r="J31">
        <v>5.9999999999999995E-4</v>
      </c>
    </row>
    <row r="33" spans="1:10" x14ac:dyDescent="0.35">
      <c r="A33" t="s">
        <v>0</v>
      </c>
      <c r="B33" t="s">
        <v>23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35">
      <c r="A34" t="s">
        <v>42</v>
      </c>
      <c r="B34" t="s">
        <v>11</v>
      </c>
      <c r="C34">
        <v>25471962</v>
      </c>
      <c r="D34">
        <v>7921525</v>
      </c>
      <c r="E34">
        <v>2.7164000000000001</v>
      </c>
      <c r="F34">
        <v>0.36809999999999998</v>
      </c>
      <c r="G34">
        <v>101225813</v>
      </c>
      <c r="H34">
        <v>101225760</v>
      </c>
      <c r="I34">
        <v>53</v>
      </c>
      <c r="J34">
        <v>0</v>
      </c>
    </row>
    <row r="35" spans="1:10" x14ac:dyDescent="0.35">
      <c r="B35" t="s">
        <v>12</v>
      </c>
      <c r="C35">
        <v>25471962</v>
      </c>
      <c r="D35">
        <v>7921525</v>
      </c>
      <c r="E35">
        <v>2.7164000000000001</v>
      </c>
      <c r="F35">
        <v>0.36809999999999998</v>
      </c>
      <c r="G35">
        <v>101225813</v>
      </c>
      <c r="H35">
        <v>101225760</v>
      </c>
      <c r="I35">
        <v>53</v>
      </c>
      <c r="J35">
        <v>0</v>
      </c>
    </row>
    <row r="36" spans="1:10" x14ac:dyDescent="0.35">
      <c r="B36" t="s">
        <v>13</v>
      </c>
      <c r="C36">
        <v>25471962</v>
      </c>
      <c r="D36">
        <v>7921525</v>
      </c>
      <c r="E36">
        <v>2.7164000000000001</v>
      </c>
      <c r="F36">
        <v>0.36809999999999998</v>
      </c>
      <c r="G36">
        <v>101225813</v>
      </c>
      <c r="H36">
        <v>101225760</v>
      </c>
      <c r="I36">
        <v>53</v>
      </c>
      <c r="J36">
        <v>0</v>
      </c>
    </row>
    <row r="38" spans="1:10" x14ac:dyDescent="0.35">
      <c r="A38" t="s">
        <v>43</v>
      </c>
      <c r="B38" t="s">
        <v>1</v>
      </c>
      <c r="C38" t="s">
        <v>29</v>
      </c>
      <c r="D38" t="s">
        <v>30</v>
      </c>
      <c r="E38" t="s">
        <v>31</v>
      </c>
      <c r="F38" t="s">
        <v>32</v>
      </c>
      <c r="G38" t="s">
        <v>6</v>
      </c>
      <c r="H38" t="s">
        <v>45</v>
      </c>
      <c r="I38" t="s">
        <v>8</v>
      </c>
      <c r="J38" t="s">
        <v>46</v>
      </c>
    </row>
    <row r="39" spans="1:10" x14ac:dyDescent="0.35">
      <c r="B39" t="s">
        <v>11</v>
      </c>
      <c r="C39">
        <v>21900518</v>
      </c>
      <c r="D39">
        <v>2428416</v>
      </c>
      <c r="E39">
        <v>1.7693000000000001</v>
      </c>
      <c r="F39">
        <v>0.56520000000000004</v>
      </c>
      <c r="G39">
        <v>100105827</v>
      </c>
      <c r="H39">
        <v>100105794</v>
      </c>
      <c r="I39">
        <v>33</v>
      </c>
      <c r="J39">
        <v>0</v>
      </c>
    </row>
    <row r="40" spans="1:10" x14ac:dyDescent="0.35">
      <c r="B40" t="s">
        <v>12</v>
      </c>
      <c r="C40">
        <v>21900518</v>
      </c>
      <c r="D40">
        <v>2428416</v>
      </c>
      <c r="E40">
        <v>1.7693000000000001</v>
      </c>
      <c r="F40">
        <v>0.56520000000000004</v>
      </c>
      <c r="G40">
        <v>100105827</v>
      </c>
      <c r="H40">
        <v>100105794</v>
      </c>
      <c r="I40">
        <v>33</v>
      </c>
      <c r="J40">
        <v>0</v>
      </c>
    </row>
    <row r="41" spans="1:10" x14ac:dyDescent="0.35">
      <c r="B41" t="s">
        <v>13</v>
      </c>
      <c r="C41">
        <v>21900518</v>
      </c>
      <c r="D41">
        <v>2428416</v>
      </c>
      <c r="E41">
        <v>1.7693000000000001</v>
      </c>
      <c r="F41">
        <v>0.56520000000000004</v>
      </c>
      <c r="G41">
        <v>100105827</v>
      </c>
      <c r="H41">
        <v>100105794</v>
      </c>
      <c r="I41">
        <v>33</v>
      </c>
      <c r="J41">
        <v>0</v>
      </c>
    </row>
    <row r="43" spans="1:10" x14ac:dyDescent="0.35">
      <c r="A43" t="s">
        <v>44</v>
      </c>
      <c r="B43" t="s">
        <v>1</v>
      </c>
      <c r="C43" t="s">
        <v>29</v>
      </c>
      <c r="D43" t="s">
        <v>30</v>
      </c>
      <c r="E43" t="s">
        <v>31</v>
      </c>
      <c r="F43" t="s">
        <v>32</v>
      </c>
      <c r="G43" t="s">
        <v>6</v>
      </c>
      <c r="H43" t="s">
        <v>45</v>
      </c>
      <c r="I43" t="s">
        <v>8</v>
      </c>
      <c r="J43" t="s">
        <v>46</v>
      </c>
    </row>
    <row r="44" spans="1:10" x14ac:dyDescent="0.35">
      <c r="B44" t="s">
        <v>11</v>
      </c>
      <c r="C44">
        <v>47431758</v>
      </c>
      <c r="D44">
        <v>24151487</v>
      </c>
      <c r="E44">
        <v>1.9437</v>
      </c>
      <c r="F44">
        <v>0.51449999999999996</v>
      </c>
      <c r="G44">
        <v>102126942</v>
      </c>
      <c r="H44">
        <v>100889287</v>
      </c>
      <c r="I44">
        <v>1237655</v>
      </c>
      <c r="J44">
        <v>1.21E-2</v>
      </c>
    </row>
    <row r="45" spans="1:10" x14ac:dyDescent="0.35">
      <c r="B45" t="s">
        <v>12</v>
      </c>
      <c r="C45">
        <v>47431758</v>
      </c>
      <c r="D45">
        <v>24151487</v>
      </c>
      <c r="E45">
        <v>2.1398000000000001</v>
      </c>
      <c r="F45">
        <v>0.46729999999999999</v>
      </c>
      <c r="G45">
        <v>101290417</v>
      </c>
      <c r="H45">
        <v>101069357</v>
      </c>
      <c r="I45">
        <v>221060</v>
      </c>
      <c r="J45">
        <v>2.2000000000000001E-3</v>
      </c>
    </row>
    <row r="46" spans="1:10" x14ac:dyDescent="0.35">
      <c r="B46" t="s">
        <v>13</v>
      </c>
      <c r="C46">
        <v>47431758</v>
      </c>
      <c r="D46">
        <v>24151487</v>
      </c>
      <c r="E46">
        <v>2.1663000000000001</v>
      </c>
      <c r="F46">
        <v>0.46160000000000001</v>
      </c>
      <c r="G46">
        <v>101139346</v>
      </c>
      <c r="H46">
        <v>101034509</v>
      </c>
      <c r="I46">
        <v>104837</v>
      </c>
      <c r="J46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DB8B-13FA-4C16-8CD3-A1E1C0EBC5D0}">
  <dimension ref="A1:S46"/>
  <sheetViews>
    <sheetView zoomScale="63" zoomScaleNormal="40" workbookViewId="0">
      <selection activeCell="AA12" sqref="AA12"/>
    </sheetView>
  </sheetViews>
  <sheetFormatPr defaultRowHeight="14.5" x14ac:dyDescent="0.35"/>
  <cols>
    <col min="3" max="3" width="14.453125" bestFit="1" customWidth="1"/>
    <col min="4" max="4" width="15.08984375" bestFit="1" customWidth="1"/>
    <col min="5" max="6" width="7.7265625" bestFit="1" customWidth="1"/>
    <col min="7" max="8" width="10.81640625" bestFit="1" customWidth="1"/>
    <col min="9" max="10" width="8.81640625" bestFit="1" customWidth="1"/>
    <col min="12" max="12" width="10.90625" bestFit="1" customWidth="1"/>
    <col min="13" max="13" width="9.81640625" bestFit="1" customWidth="1"/>
    <col min="14" max="14" width="14.26953125" bestFit="1" customWidth="1"/>
    <col min="15" max="15" width="8.81640625" bestFit="1" customWidth="1"/>
    <col min="16" max="17" width="10.90625" bestFit="1" customWidth="1"/>
    <col min="18" max="19" width="8.81640625" bestFit="1" customWidth="1"/>
  </cols>
  <sheetData>
    <row r="1" spans="1:19" x14ac:dyDescent="0.35">
      <c r="A1" t="s">
        <v>15</v>
      </c>
    </row>
    <row r="3" spans="1:1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9" x14ac:dyDescent="0.35">
      <c r="A4" t="s">
        <v>10</v>
      </c>
      <c r="B4" t="s">
        <v>16</v>
      </c>
      <c r="C4">
        <v>35215161</v>
      </c>
      <c r="D4">
        <v>10982873</v>
      </c>
      <c r="E4">
        <v>1.0878000000000001</v>
      </c>
      <c r="F4">
        <v>0.91930000000000001</v>
      </c>
      <c r="G4">
        <v>126183065</v>
      </c>
      <c r="H4">
        <v>120347334</v>
      </c>
      <c r="I4">
        <v>5835731</v>
      </c>
      <c r="J4">
        <v>4.6199999999999998E-2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</row>
    <row r="5" spans="1:19" x14ac:dyDescent="0.35">
      <c r="B5" t="s">
        <v>12</v>
      </c>
      <c r="C5">
        <v>35215161</v>
      </c>
      <c r="D5">
        <v>10982873</v>
      </c>
      <c r="E5">
        <v>1.1689000000000001</v>
      </c>
      <c r="F5">
        <v>0.85550000000000004</v>
      </c>
      <c r="G5">
        <v>125492402</v>
      </c>
      <c r="H5">
        <v>119675215</v>
      </c>
      <c r="I5">
        <v>5817187</v>
      </c>
      <c r="J5">
        <v>4.6399999999999997E-2</v>
      </c>
      <c r="K5" t="s">
        <v>11</v>
      </c>
      <c r="L5">
        <f t="shared" ref="L5:S5" si="0">AVERAGE(C4,C9,C14,C19,C24,C29,C34,C39,C44)</f>
        <v>25116778</v>
      </c>
      <c r="M5">
        <f t="shared" si="0"/>
        <v>8635098.75</v>
      </c>
      <c r="N5">
        <f t="shared" si="0"/>
        <v>1.7775875000000001</v>
      </c>
      <c r="O5">
        <f t="shared" si="0"/>
        <v>0.6146124999999999</v>
      </c>
      <c r="P5">
        <f t="shared" si="0"/>
        <v>43686860.625</v>
      </c>
      <c r="Q5">
        <f t="shared" si="0"/>
        <v>40896867.125</v>
      </c>
      <c r="R5">
        <f t="shared" si="0"/>
        <v>2789993.5</v>
      </c>
      <c r="S5">
        <f t="shared" si="0"/>
        <v>5.7050000000000003E-2</v>
      </c>
    </row>
    <row r="6" spans="1:19" x14ac:dyDescent="0.35">
      <c r="B6" t="s">
        <v>17</v>
      </c>
      <c r="C6">
        <v>35215161</v>
      </c>
      <c r="D6">
        <v>10982873</v>
      </c>
      <c r="E6">
        <v>1.1807000000000001</v>
      </c>
      <c r="F6">
        <v>0.84689999999999999</v>
      </c>
      <c r="G6">
        <v>125428906</v>
      </c>
      <c r="H6">
        <v>119616990</v>
      </c>
      <c r="I6">
        <v>5811916</v>
      </c>
      <c r="J6">
        <v>4.6300000000000001E-2</v>
      </c>
      <c r="K6" t="s">
        <v>12</v>
      </c>
      <c r="L6">
        <f t="shared" ref="L6:Q6" si="1">AVERAGE(C5,C10,C15,C20,C25,C30,C35,C40,C45)</f>
        <v>25116777.875</v>
      </c>
      <c r="M6">
        <f t="shared" si="1"/>
        <v>8635098.75</v>
      </c>
      <c r="N6">
        <f t="shared" si="1"/>
        <v>1.8232374999999998</v>
      </c>
      <c r="O6">
        <f t="shared" si="1"/>
        <v>0.589175</v>
      </c>
      <c r="P6">
        <f t="shared" si="1"/>
        <v>43540154.75</v>
      </c>
      <c r="Q6">
        <f t="shared" si="1"/>
        <v>41994185.875</v>
      </c>
      <c r="R6">
        <f>AVERAGE(I15,I10,I20,I25,I30,I35,I40,I45,I10,I5)</f>
        <v>1545968.875</v>
      </c>
      <c r="S6">
        <f>AVERAGE(J5,J10,J25,J30,J45)</f>
        <v>3.3274999999999999E-2</v>
      </c>
    </row>
    <row r="7" spans="1:19" x14ac:dyDescent="0.35">
      <c r="K7" t="s">
        <v>13</v>
      </c>
      <c r="L7">
        <f>AVERAGE(C6,C11,C16,C21,C26,C31,C46,C41,C36)</f>
        <v>25116777.875</v>
      </c>
      <c r="M7">
        <f>AVERAGE(D6,D11,D21,D26,D31,D36,D41,D46)</f>
        <v>9335952.2857142854</v>
      </c>
      <c r="N7">
        <f>AVERAGE(E6,E11,E16,E21,E26,E31,E36,E41,E46)</f>
        <v>1.8259375000000002</v>
      </c>
      <c r="O7">
        <f>AVERAGE(F6,F11,F16,F21,F26,F31,F36,F41,F46)</f>
        <v>0.58733750000000007</v>
      </c>
      <c r="P7">
        <f>AVERAGE(G6,G11,G16,G21,G26,G31,G36,G41,G46)</f>
        <v>43530925.5</v>
      </c>
      <c r="Q7">
        <f>AVERAGE(H6,H11,H16,H21,H26,H31,H36,H41,H46)</f>
        <v>42026082.375</v>
      </c>
      <c r="R7">
        <f>AVERAGE(I6,I11,I16,I21,I26,I31,I36,I41,I46)</f>
        <v>1504843.125</v>
      </c>
      <c r="S7">
        <f>AVERAGE(J6,J11,J16,J21,J26,J31,J46)</f>
        <v>2.5399999999999995E-2</v>
      </c>
    </row>
    <row r="8" spans="1:19" x14ac:dyDescent="0.35">
      <c r="A8" t="s">
        <v>27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9" x14ac:dyDescent="0.35">
      <c r="B9" t="s">
        <v>16</v>
      </c>
    </row>
    <row r="10" spans="1:19" x14ac:dyDescent="0.35">
      <c r="B10" t="s">
        <v>12</v>
      </c>
    </row>
    <row r="11" spans="1:19" x14ac:dyDescent="0.35">
      <c r="B11" t="s">
        <v>17</v>
      </c>
    </row>
    <row r="13" spans="1:19" x14ac:dyDescent="0.35">
      <c r="A13" t="s">
        <v>28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9" x14ac:dyDescent="0.35">
      <c r="B14" t="s">
        <v>16</v>
      </c>
      <c r="C14">
        <v>5266866</v>
      </c>
      <c r="D14">
        <v>3729124</v>
      </c>
      <c r="E14">
        <v>1.4772000000000001</v>
      </c>
      <c r="F14">
        <v>0.67700000000000005</v>
      </c>
      <c r="G14">
        <v>6215346</v>
      </c>
      <c r="H14">
        <v>5968796</v>
      </c>
      <c r="I14">
        <v>246550</v>
      </c>
      <c r="J14">
        <v>3.9699999999999999E-2</v>
      </c>
    </row>
    <row r="15" spans="1:19" x14ac:dyDescent="0.35">
      <c r="B15" t="s">
        <v>12</v>
      </c>
      <c r="C15">
        <v>5266866</v>
      </c>
      <c r="D15">
        <v>3729124</v>
      </c>
      <c r="E15">
        <v>1.4803999999999999</v>
      </c>
      <c r="F15">
        <v>0.67549999999999999</v>
      </c>
      <c r="G15">
        <v>6216128</v>
      </c>
      <c r="H15">
        <v>6122825</v>
      </c>
      <c r="I15">
        <v>93303</v>
      </c>
      <c r="J15">
        <v>1.4999999999999999E-2</v>
      </c>
    </row>
    <row r="16" spans="1:19" x14ac:dyDescent="0.35">
      <c r="B16" t="s">
        <v>17</v>
      </c>
      <c r="C16">
        <v>5266866</v>
      </c>
      <c r="D16">
        <v>3729124</v>
      </c>
      <c r="E16">
        <v>1.4806999999999999</v>
      </c>
      <c r="F16">
        <v>0.6754</v>
      </c>
      <c r="G16">
        <v>6216065</v>
      </c>
      <c r="H16">
        <v>6183176</v>
      </c>
      <c r="I16">
        <v>32889</v>
      </c>
      <c r="J16">
        <v>5.3E-3</v>
      </c>
    </row>
    <row r="18" spans="1:10" x14ac:dyDescent="0.35">
      <c r="A18" t="s">
        <v>39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 x14ac:dyDescent="0.35">
      <c r="B19" t="s">
        <v>16</v>
      </c>
      <c r="C19">
        <v>6122448</v>
      </c>
      <c r="D19">
        <v>6122448</v>
      </c>
      <c r="E19">
        <v>2.1778</v>
      </c>
      <c r="F19">
        <v>0.4592</v>
      </c>
      <c r="G19">
        <v>12244896</v>
      </c>
      <c r="H19">
        <v>11989789</v>
      </c>
      <c r="I19">
        <v>255107</v>
      </c>
      <c r="J19">
        <v>2.0799999999999999E-2</v>
      </c>
    </row>
    <row r="20" spans="1:10" x14ac:dyDescent="0.35">
      <c r="B20" t="s">
        <v>12</v>
      </c>
      <c r="C20">
        <v>6122448</v>
      </c>
      <c r="D20">
        <v>6122448</v>
      </c>
      <c r="E20">
        <v>2.1778</v>
      </c>
      <c r="F20">
        <v>0.4592</v>
      </c>
      <c r="G20">
        <v>12244896</v>
      </c>
      <c r="H20">
        <v>11989789</v>
      </c>
      <c r="I20">
        <v>255107</v>
      </c>
      <c r="J20">
        <v>2.0799999999999999E-2</v>
      </c>
    </row>
    <row r="21" spans="1:10" x14ac:dyDescent="0.35">
      <c r="B21" t="s">
        <v>17</v>
      </c>
      <c r="C21">
        <v>6122448</v>
      </c>
      <c r="D21">
        <v>6122448</v>
      </c>
      <c r="E21">
        <v>2.1778</v>
      </c>
      <c r="F21">
        <v>0.4592</v>
      </c>
      <c r="G21">
        <v>12244896</v>
      </c>
      <c r="H21">
        <v>11989789</v>
      </c>
      <c r="I21">
        <v>255107</v>
      </c>
      <c r="J21">
        <v>2.0799999999999999E-2</v>
      </c>
    </row>
    <row r="23" spans="1:10" x14ac:dyDescent="0.35">
      <c r="A23" t="s">
        <v>0</v>
      </c>
      <c r="B23" t="s">
        <v>23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35">
      <c r="A24" t="s">
        <v>40</v>
      </c>
      <c r="B24" t="s">
        <v>16</v>
      </c>
      <c r="C24">
        <v>27417858</v>
      </c>
      <c r="D24">
        <v>7613472</v>
      </c>
      <c r="E24">
        <v>1.8289</v>
      </c>
      <c r="F24">
        <v>0.54679999999999995</v>
      </c>
      <c r="G24">
        <v>35949554</v>
      </c>
      <c r="H24">
        <v>35127666</v>
      </c>
      <c r="I24">
        <v>821888</v>
      </c>
      <c r="J24">
        <v>2.29E-2</v>
      </c>
    </row>
    <row r="25" spans="1:10" x14ac:dyDescent="0.35">
      <c r="B25" t="s">
        <v>12</v>
      </c>
      <c r="C25">
        <v>27417858</v>
      </c>
      <c r="D25">
        <v>7613472</v>
      </c>
      <c r="E25">
        <v>1.8976999999999999</v>
      </c>
      <c r="F25">
        <v>0.52690000000000003</v>
      </c>
      <c r="G25">
        <v>35866614</v>
      </c>
      <c r="H25">
        <v>35862527</v>
      </c>
      <c r="I25">
        <v>4087</v>
      </c>
      <c r="J25">
        <v>1E-4</v>
      </c>
    </row>
    <row r="26" spans="1:10" x14ac:dyDescent="0.35">
      <c r="B26" t="s">
        <v>17</v>
      </c>
      <c r="C26">
        <v>27417858</v>
      </c>
      <c r="D26">
        <v>7613472</v>
      </c>
      <c r="E26">
        <v>1.8976999999999999</v>
      </c>
      <c r="F26">
        <v>0.52690000000000003</v>
      </c>
      <c r="G26">
        <v>35866626</v>
      </c>
      <c r="H26">
        <v>35862575</v>
      </c>
      <c r="I26">
        <v>4051</v>
      </c>
      <c r="J26">
        <v>1E-4</v>
      </c>
    </row>
    <row r="28" spans="1:10" x14ac:dyDescent="0.35">
      <c r="A28" t="s">
        <v>0</v>
      </c>
      <c r="B28" t="s">
        <v>23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</row>
    <row r="29" spans="1:10" x14ac:dyDescent="0.35">
      <c r="A29" t="s">
        <v>41</v>
      </c>
      <c r="B29" t="s">
        <v>16</v>
      </c>
      <c r="C29">
        <v>32107653</v>
      </c>
      <c r="D29">
        <v>6131445</v>
      </c>
      <c r="E29">
        <v>1.1251</v>
      </c>
      <c r="F29">
        <v>0.88880000000000003</v>
      </c>
      <c r="G29">
        <v>39548230</v>
      </c>
      <c r="H29">
        <v>30884573</v>
      </c>
      <c r="I29">
        <v>8663657</v>
      </c>
      <c r="J29">
        <v>0.21909999999999999</v>
      </c>
    </row>
    <row r="30" spans="1:10" x14ac:dyDescent="0.35">
      <c r="B30" t="s">
        <v>12</v>
      </c>
      <c r="C30">
        <v>32107652</v>
      </c>
      <c r="D30">
        <v>6131445</v>
      </c>
      <c r="E30">
        <v>1.2685</v>
      </c>
      <c r="F30">
        <v>0.78839999999999999</v>
      </c>
      <c r="G30">
        <v>39163814</v>
      </c>
      <c r="H30">
        <v>38820246</v>
      </c>
      <c r="I30">
        <v>343568</v>
      </c>
      <c r="J30">
        <v>8.8000000000000005E-3</v>
      </c>
    </row>
    <row r="31" spans="1:10" x14ac:dyDescent="0.35">
      <c r="B31" t="s">
        <v>17</v>
      </c>
      <c r="C31">
        <v>32107652</v>
      </c>
      <c r="D31">
        <v>6131445</v>
      </c>
      <c r="E31">
        <v>1.2779</v>
      </c>
      <c r="F31">
        <v>0.78249999999999997</v>
      </c>
      <c r="G31">
        <v>39153525</v>
      </c>
      <c r="H31">
        <v>39070236</v>
      </c>
      <c r="I31">
        <v>83289</v>
      </c>
      <c r="J31">
        <v>2.0999999999999999E-3</v>
      </c>
    </row>
    <row r="33" spans="1:10" x14ac:dyDescent="0.35">
      <c r="A33" t="s">
        <v>0</v>
      </c>
      <c r="B33" t="s">
        <v>23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35">
      <c r="A34" t="s">
        <v>42</v>
      </c>
      <c r="B34" t="s">
        <v>16</v>
      </c>
      <c r="C34">
        <v>25471962</v>
      </c>
      <c r="D34">
        <v>7921525</v>
      </c>
      <c r="E34">
        <v>2.7046000000000001</v>
      </c>
      <c r="F34">
        <v>0.36969999999999997</v>
      </c>
      <c r="G34">
        <v>33378683</v>
      </c>
      <c r="H34">
        <v>33312369</v>
      </c>
      <c r="I34">
        <v>66314</v>
      </c>
      <c r="J34">
        <v>2E-3</v>
      </c>
    </row>
    <row r="35" spans="1:10" x14ac:dyDescent="0.35">
      <c r="B35" t="s">
        <v>12</v>
      </c>
      <c r="C35">
        <v>25471962</v>
      </c>
      <c r="D35">
        <v>7921525</v>
      </c>
      <c r="E35">
        <v>2.7164000000000001</v>
      </c>
      <c r="F35">
        <v>0.36809999999999998</v>
      </c>
      <c r="G35">
        <v>33378741</v>
      </c>
      <c r="H35">
        <v>33351583</v>
      </c>
      <c r="I35">
        <v>27158</v>
      </c>
      <c r="J35">
        <v>8.0000000000000004E-4</v>
      </c>
    </row>
    <row r="36" spans="1:10" x14ac:dyDescent="0.35">
      <c r="B36" t="s">
        <v>17</v>
      </c>
      <c r="C36">
        <v>25471962</v>
      </c>
      <c r="D36">
        <v>7921525</v>
      </c>
      <c r="E36">
        <v>2.7164000000000001</v>
      </c>
      <c r="F36">
        <v>0.36809999999999998</v>
      </c>
      <c r="G36">
        <v>33378741</v>
      </c>
      <c r="H36">
        <v>33351595</v>
      </c>
      <c r="I36">
        <v>27146</v>
      </c>
      <c r="J36">
        <v>8.0000000000000004E-4</v>
      </c>
    </row>
    <row r="38" spans="1:10" x14ac:dyDescent="0.35">
      <c r="A38" t="s">
        <v>43</v>
      </c>
      <c r="B38" t="s">
        <v>1</v>
      </c>
      <c r="C38" t="s">
        <v>29</v>
      </c>
      <c r="D38" t="s">
        <v>30</v>
      </c>
      <c r="E38" t="s">
        <v>31</v>
      </c>
      <c r="F38" t="s">
        <v>32</v>
      </c>
      <c r="G38" t="s">
        <v>6</v>
      </c>
      <c r="H38" t="s">
        <v>45</v>
      </c>
      <c r="I38" t="s">
        <v>8</v>
      </c>
      <c r="J38" t="s">
        <v>46</v>
      </c>
    </row>
    <row r="39" spans="1:10" x14ac:dyDescent="0.35">
      <c r="B39" t="s">
        <v>16</v>
      </c>
      <c r="C39">
        <v>21900518</v>
      </c>
      <c r="D39">
        <v>2428416</v>
      </c>
      <c r="E39">
        <v>1.7356</v>
      </c>
      <c r="F39">
        <v>0.57620000000000005</v>
      </c>
      <c r="G39">
        <v>24328921</v>
      </c>
      <c r="H39">
        <v>23740582</v>
      </c>
      <c r="I39">
        <v>588339</v>
      </c>
      <c r="J39">
        <v>2.4199999999999999E-2</v>
      </c>
    </row>
    <row r="40" spans="1:10" x14ac:dyDescent="0.35">
      <c r="B40" t="s">
        <v>12</v>
      </c>
      <c r="C40">
        <v>21900518</v>
      </c>
      <c r="D40">
        <v>2428416</v>
      </c>
      <c r="E40">
        <v>1.7694000000000001</v>
      </c>
      <c r="F40">
        <v>0.56520000000000004</v>
      </c>
      <c r="G40">
        <v>24328921</v>
      </c>
      <c r="H40">
        <v>24073367</v>
      </c>
      <c r="I40">
        <v>255554</v>
      </c>
      <c r="J40">
        <v>1.0500000000000001E-2</v>
      </c>
    </row>
    <row r="41" spans="1:10" x14ac:dyDescent="0.35">
      <c r="B41" t="s">
        <v>17</v>
      </c>
      <c r="C41">
        <v>21900518</v>
      </c>
      <c r="D41">
        <v>2428416</v>
      </c>
      <c r="E41">
        <v>1.7698</v>
      </c>
      <c r="F41">
        <v>0.56499999999999995</v>
      </c>
      <c r="G41">
        <v>24328921</v>
      </c>
      <c r="H41">
        <v>24076100</v>
      </c>
      <c r="I41">
        <v>252821</v>
      </c>
      <c r="J41">
        <v>1.04E-2</v>
      </c>
    </row>
    <row r="43" spans="1:10" x14ac:dyDescent="0.35">
      <c r="A43" t="s">
        <v>44</v>
      </c>
      <c r="B43" t="s">
        <v>1</v>
      </c>
      <c r="C43" t="s">
        <v>29</v>
      </c>
      <c r="D43" t="s">
        <v>30</v>
      </c>
      <c r="E43" t="s">
        <v>31</v>
      </c>
      <c r="F43" t="s">
        <v>32</v>
      </c>
      <c r="G43" t="s">
        <v>6</v>
      </c>
      <c r="H43" t="s">
        <v>45</v>
      </c>
      <c r="I43" t="s">
        <v>8</v>
      </c>
      <c r="J43" t="s">
        <v>46</v>
      </c>
    </row>
    <row r="44" spans="1:10" x14ac:dyDescent="0.35">
      <c r="B44" t="s">
        <v>16</v>
      </c>
      <c r="C44">
        <v>47431758</v>
      </c>
      <c r="D44">
        <v>24151487</v>
      </c>
      <c r="E44">
        <v>2.0836999999999999</v>
      </c>
      <c r="F44">
        <v>0.47989999999999999</v>
      </c>
      <c r="G44">
        <v>71646190</v>
      </c>
      <c r="H44">
        <v>65803828</v>
      </c>
      <c r="I44">
        <v>5842362</v>
      </c>
      <c r="J44">
        <v>8.1500000000000003E-2</v>
      </c>
    </row>
    <row r="45" spans="1:10" x14ac:dyDescent="0.35">
      <c r="B45" t="s">
        <v>12</v>
      </c>
      <c r="C45">
        <v>47431758</v>
      </c>
      <c r="D45">
        <v>24151487</v>
      </c>
      <c r="E45">
        <v>2.1067999999999998</v>
      </c>
      <c r="F45">
        <v>0.47460000000000002</v>
      </c>
      <c r="G45">
        <v>71629722</v>
      </c>
      <c r="H45">
        <v>66057935</v>
      </c>
      <c r="I45">
        <v>5571787</v>
      </c>
      <c r="J45">
        <v>7.7799999999999994E-2</v>
      </c>
    </row>
    <row r="46" spans="1:10" x14ac:dyDescent="0.35">
      <c r="B46" t="s">
        <v>17</v>
      </c>
      <c r="C46">
        <v>47431758</v>
      </c>
      <c r="D46">
        <v>24151487</v>
      </c>
      <c r="E46">
        <v>2.1065</v>
      </c>
      <c r="F46">
        <v>0.47470000000000001</v>
      </c>
      <c r="G46">
        <v>71629724</v>
      </c>
      <c r="H46">
        <v>66058198</v>
      </c>
      <c r="I46">
        <v>5571526</v>
      </c>
      <c r="J46">
        <v>7.7799999999999994E-2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A1F3-C143-4A4B-B1E0-F440F0F32174}">
  <dimension ref="A1:T46"/>
  <sheetViews>
    <sheetView topLeftCell="A13" zoomScale="78" workbookViewId="0">
      <selection activeCell="M24" sqref="M24"/>
    </sheetView>
  </sheetViews>
  <sheetFormatPr defaultRowHeight="14.5" x14ac:dyDescent="0.35"/>
  <cols>
    <col min="2" max="2" width="8.26953125" bestFit="1" customWidth="1"/>
    <col min="3" max="3" width="14.08984375" bestFit="1" customWidth="1"/>
    <col min="4" max="4" width="14.7265625" bestFit="1" customWidth="1"/>
    <col min="5" max="5" width="11.08984375" bestFit="1" customWidth="1"/>
    <col min="7" max="8" width="10.453125" bestFit="1" customWidth="1"/>
    <col min="9" max="9" width="9.453125" bestFit="1" customWidth="1"/>
    <col min="12" max="12" width="14.08984375" bestFit="1" customWidth="1"/>
    <col min="13" max="13" width="14.7265625" bestFit="1" customWidth="1"/>
    <col min="14" max="17" width="14.7265625" customWidth="1"/>
    <col min="18" max="22" width="12.54296875" bestFit="1" customWidth="1"/>
  </cols>
  <sheetData>
    <row r="1" spans="1:20" x14ac:dyDescent="0.35">
      <c r="A1" t="s">
        <v>18</v>
      </c>
    </row>
    <row r="3" spans="1:20" x14ac:dyDescent="0.35">
      <c r="A3" t="s">
        <v>0</v>
      </c>
      <c r="B3" t="s">
        <v>22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20" x14ac:dyDescent="0.35">
      <c r="A4" t="s">
        <v>10</v>
      </c>
      <c r="B4" t="s">
        <v>19</v>
      </c>
      <c r="C4">
        <v>35215161</v>
      </c>
      <c r="D4">
        <v>10982873</v>
      </c>
      <c r="E4">
        <v>1.1460999999999999</v>
      </c>
      <c r="F4">
        <v>0.87260000000000004</v>
      </c>
      <c r="G4">
        <v>48645603</v>
      </c>
      <c r="H4">
        <v>46987952</v>
      </c>
      <c r="I4">
        <v>1657651</v>
      </c>
      <c r="J4">
        <v>3.4099999999999998E-2</v>
      </c>
      <c r="L4" t="s">
        <v>2</v>
      </c>
      <c r="M4" t="s">
        <v>3</v>
      </c>
      <c r="N4" t="s">
        <v>6</v>
      </c>
      <c r="O4" t="s">
        <v>7</v>
      </c>
      <c r="P4" t="s">
        <v>8</v>
      </c>
      <c r="R4" t="s">
        <v>4</v>
      </c>
      <c r="S4" t="s">
        <v>5</v>
      </c>
      <c r="T4" t="s">
        <v>9</v>
      </c>
    </row>
    <row r="5" spans="1:20" x14ac:dyDescent="0.35">
      <c r="B5" t="s">
        <v>20</v>
      </c>
      <c r="C5">
        <v>35215161</v>
      </c>
      <c r="D5">
        <v>10982873</v>
      </c>
      <c r="E5">
        <v>1.1642999999999999</v>
      </c>
      <c r="F5">
        <v>0.8589</v>
      </c>
      <c r="G5">
        <v>48500241</v>
      </c>
      <c r="H5">
        <v>47773624</v>
      </c>
      <c r="I5">
        <v>726617</v>
      </c>
      <c r="J5">
        <v>4.6399999999999997E-2</v>
      </c>
      <c r="K5" t="s">
        <v>11</v>
      </c>
      <c r="L5">
        <f>AVERAGE(C4,C9,C14,C19,C24,C29,C34,C39,C44)</f>
        <v>26109467.111111112</v>
      </c>
      <c r="M5">
        <f>AVERAGE(D4,D9,D14,D19,D24,D29,D34,D39,D44)</f>
        <v>9776012.444444444</v>
      </c>
      <c r="N5">
        <f>AVERAGE(G4,G9,G14,G19,G24,G29,G34,G39,G44)</f>
        <v>35552147.333333336</v>
      </c>
      <c r="O5">
        <f>AVERAGE(H4,H9,H14,H19,H24,H29,H34,H39,H44)</f>
        <v>34404292.666666664</v>
      </c>
      <c r="P5">
        <f>AVERAGE(I4,I9,I14,I19,I24,I29,I34,I39,I44)</f>
        <v>1147854.6666666667</v>
      </c>
      <c r="Q5" t="s">
        <v>11</v>
      </c>
      <c r="R5">
        <f t="shared" ref="R5:S7" si="0">AVERAGE(E4,E9,E14,E19,E24,E29,E34,E39,E44)</f>
        <v>1.7645777777777778</v>
      </c>
      <c r="S5">
        <f t="shared" si="0"/>
        <v>0.6090444444444445</v>
      </c>
      <c r="T5">
        <f>AVERAGE(J4,J9,J14,J19,J24,J29,J34,J39,J44)</f>
        <v>2.5022222222222223E-2</v>
      </c>
    </row>
    <row r="6" spans="1:20" x14ac:dyDescent="0.35">
      <c r="B6" t="s">
        <v>21</v>
      </c>
      <c r="C6">
        <v>35215161</v>
      </c>
      <c r="D6">
        <v>10982873</v>
      </c>
      <c r="E6">
        <v>1.1697</v>
      </c>
      <c r="F6">
        <v>0.85489999999999999</v>
      </c>
      <c r="G6">
        <v>48468449</v>
      </c>
      <c r="H6">
        <v>47967513</v>
      </c>
      <c r="I6">
        <v>500936</v>
      </c>
      <c r="J6">
        <v>1.2999999999999999E-2</v>
      </c>
      <c r="K6" t="s">
        <v>12</v>
      </c>
      <c r="L6">
        <f>AVERAGE(C5,C10,C15,C20,C25,C30,C35,C40,C45)</f>
        <v>26109467.111111112</v>
      </c>
      <c r="M6">
        <f>AVERAGE(D5,D10,D15,D20,D25,D30,D35,D40,D45)</f>
        <v>9776012.444444444</v>
      </c>
      <c r="N6">
        <f>AVERAGE(G5,G10,G15,G20,G25,G30,G35,G40,G45)</f>
        <v>35527433.444444448</v>
      </c>
      <c r="O6">
        <f>AVERAGE(H5,H10,H15,H20,H25,H30,H35,H40,H45)</f>
        <v>34654114.666666664</v>
      </c>
      <c r="P6">
        <f>AVERAGE(I15,I10,I20,I25,I30,I35,I40,I45,I10,I5)</f>
        <v>796197.2</v>
      </c>
      <c r="Q6" t="s">
        <v>12</v>
      </c>
      <c r="R6">
        <f t="shared" si="0"/>
        <v>1.7746444444444445</v>
      </c>
      <c r="S6">
        <f t="shared" si="0"/>
        <v>0.60416666666666663</v>
      </c>
      <c r="T6">
        <f>AVERAGE(J5,J10,J25,J30,J45)</f>
        <v>3.2139999999999995E-2</v>
      </c>
    </row>
    <row r="7" spans="1:20" x14ac:dyDescent="0.35">
      <c r="K7" t="s">
        <v>13</v>
      </c>
      <c r="L7">
        <f>AVERAGE(C6,C11,C16,C21,C26,C31,C46,C41,C36)</f>
        <v>26109467.111111112</v>
      </c>
      <c r="M7">
        <f>AVERAGE(D6,D11,D21,D26,D31,D36,D41,D46)</f>
        <v>10232708</v>
      </c>
      <c r="N7">
        <f>AVERAGE(G6,G11,G16,G21,G26,G31,G36,G41,G46)</f>
        <v>35248457.875</v>
      </c>
      <c r="O7">
        <f>AVERAGE(H6,H11,H16,H21,H26,H31,H36,H41,H46)</f>
        <v>34071442.625</v>
      </c>
      <c r="P7">
        <f>AVERAGE(I6,I11,I16,I21,I26,I31,I36,I41,I46)</f>
        <v>1177015.25</v>
      </c>
      <c r="Q7" t="s">
        <v>13</v>
      </c>
      <c r="R7">
        <f t="shared" si="0"/>
        <v>1.698175</v>
      </c>
      <c r="S7">
        <f t="shared" si="0"/>
        <v>0.61731250000000015</v>
      </c>
      <c r="T7">
        <f>AVERAGE(J6,J11,J16,J21,J26,J31,J46)</f>
        <v>2.7085714285714286E-2</v>
      </c>
    </row>
    <row r="8" spans="1:20" x14ac:dyDescent="0.35">
      <c r="A8" t="s">
        <v>0</v>
      </c>
      <c r="B8" t="s">
        <v>22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20" x14ac:dyDescent="0.35">
      <c r="A9" t="s">
        <v>28</v>
      </c>
      <c r="B9" t="s">
        <v>19</v>
      </c>
      <c r="C9">
        <v>5266866</v>
      </c>
      <c r="D9">
        <v>3729124</v>
      </c>
      <c r="E9">
        <v>1.4796</v>
      </c>
      <c r="F9">
        <v>0.67589999999999995</v>
      </c>
      <c r="G9">
        <v>6216352</v>
      </c>
      <c r="H9">
        <v>6092022</v>
      </c>
      <c r="I9">
        <v>124330</v>
      </c>
      <c r="J9">
        <v>0.02</v>
      </c>
    </row>
    <row r="10" spans="1:20" x14ac:dyDescent="0.35">
      <c r="B10" t="s">
        <v>20</v>
      </c>
      <c r="C10">
        <v>5266866</v>
      </c>
      <c r="D10">
        <v>3729124</v>
      </c>
      <c r="E10">
        <v>1.4802</v>
      </c>
      <c r="F10">
        <v>0.67559999999999998</v>
      </c>
      <c r="G10">
        <v>6216241</v>
      </c>
      <c r="H10">
        <v>6114138</v>
      </c>
      <c r="I10">
        <v>102103</v>
      </c>
      <c r="J10">
        <v>1.6400000000000001E-2</v>
      </c>
    </row>
    <row r="11" spans="1:20" x14ac:dyDescent="0.35">
      <c r="B11" t="s">
        <v>21</v>
      </c>
      <c r="C11">
        <v>5266866</v>
      </c>
      <c r="D11">
        <v>3729124</v>
      </c>
      <c r="E11">
        <v>1.4803999999999999</v>
      </c>
      <c r="F11">
        <v>0.67549999999999999</v>
      </c>
      <c r="G11">
        <v>6216112</v>
      </c>
      <c r="H11">
        <v>6122073</v>
      </c>
      <c r="I11">
        <v>94039</v>
      </c>
      <c r="J11">
        <v>1.5100000000000001E-2</v>
      </c>
    </row>
    <row r="13" spans="1:20" x14ac:dyDescent="0.35">
      <c r="A13" t="s">
        <v>0</v>
      </c>
      <c r="B13" t="s">
        <v>23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20" x14ac:dyDescent="0.35">
      <c r="A14" t="s">
        <v>39</v>
      </c>
      <c r="B14" t="s">
        <v>19</v>
      </c>
      <c r="C14">
        <v>6122448</v>
      </c>
      <c r="D14">
        <v>6122448</v>
      </c>
      <c r="E14">
        <v>2.177</v>
      </c>
      <c r="F14">
        <v>0.45929999999999999</v>
      </c>
      <c r="G14">
        <v>12244896</v>
      </c>
      <c r="H14">
        <v>11981046</v>
      </c>
      <c r="I14">
        <v>263850</v>
      </c>
      <c r="J14">
        <v>2.1499999999999998E-2</v>
      </c>
    </row>
    <row r="15" spans="1:20" x14ac:dyDescent="0.35">
      <c r="B15" t="s">
        <v>20</v>
      </c>
      <c r="C15">
        <v>6122448</v>
      </c>
      <c r="D15">
        <v>6122448</v>
      </c>
      <c r="E15">
        <v>2.1778</v>
      </c>
      <c r="F15">
        <v>0.4592</v>
      </c>
      <c r="G15">
        <v>12244896</v>
      </c>
      <c r="H15">
        <v>11989789</v>
      </c>
      <c r="I15">
        <v>255107</v>
      </c>
      <c r="J15">
        <v>2.0799999999999999E-2</v>
      </c>
    </row>
    <row r="16" spans="1:20" x14ac:dyDescent="0.35">
      <c r="B16" t="s">
        <v>21</v>
      </c>
      <c r="C16">
        <v>6122448</v>
      </c>
      <c r="D16">
        <v>6122448</v>
      </c>
      <c r="E16">
        <v>2.1778</v>
      </c>
      <c r="F16">
        <v>0.4592</v>
      </c>
      <c r="G16">
        <v>12244896</v>
      </c>
      <c r="H16">
        <v>11989789</v>
      </c>
      <c r="I16">
        <v>255107</v>
      </c>
      <c r="J16">
        <v>2.0799999999999999E-2</v>
      </c>
    </row>
    <row r="18" spans="1:10" x14ac:dyDescent="0.35">
      <c r="A18" t="s">
        <v>0</v>
      </c>
      <c r="B18" t="s">
        <v>23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 x14ac:dyDescent="0.35">
      <c r="A19" t="s">
        <v>40</v>
      </c>
      <c r="B19" t="s">
        <v>19</v>
      </c>
      <c r="C19">
        <v>27417858</v>
      </c>
      <c r="D19">
        <v>7613472</v>
      </c>
      <c r="E19">
        <v>1.8976</v>
      </c>
      <c r="F19">
        <v>0.52700000000000002</v>
      </c>
      <c r="G19">
        <v>35866572</v>
      </c>
      <c r="H19">
        <v>35860260</v>
      </c>
      <c r="I19">
        <v>6312</v>
      </c>
      <c r="J19">
        <v>2.0000000000000001E-4</v>
      </c>
    </row>
    <row r="20" spans="1:10" x14ac:dyDescent="0.35">
      <c r="B20" t="s">
        <v>20</v>
      </c>
      <c r="C20">
        <v>27417858</v>
      </c>
      <c r="D20">
        <v>7613472</v>
      </c>
      <c r="E20">
        <v>1.8976999999999999</v>
      </c>
      <c r="F20">
        <v>0.52700000000000002</v>
      </c>
      <c r="G20">
        <v>35866603</v>
      </c>
      <c r="H20">
        <v>35862210</v>
      </c>
      <c r="I20">
        <v>4393</v>
      </c>
      <c r="J20">
        <v>1E-4</v>
      </c>
    </row>
    <row r="21" spans="1:10" x14ac:dyDescent="0.35">
      <c r="B21" t="s">
        <v>21</v>
      </c>
      <c r="C21">
        <v>27417858</v>
      </c>
      <c r="D21">
        <v>7613472</v>
      </c>
      <c r="E21">
        <v>1.8976999999999999</v>
      </c>
      <c r="F21">
        <v>0.52690000000000003</v>
      </c>
      <c r="G21">
        <v>35866626</v>
      </c>
      <c r="H21">
        <v>35862575</v>
      </c>
      <c r="I21">
        <v>4051</v>
      </c>
      <c r="J21">
        <v>1E-4</v>
      </c>
    </row>
    <row r="23" spans="1:10" x14ac:dyDescent="0.35">
      <c r="A23" t="s">
        <v>0</v>
      </c>
      <c r="B23" t="s">
        <v>23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35">
      <c r="A24" t="s">
        <v>41</v>
      </c>
      <c r="B24" t="s">
        <v>19</v>
      </c>
      <c r="C24">
        <v>32107652</v>
      </c>
      <c r="D24">
        <v>6131445</v>
      </c>
      <c r="E24">
        <v>1.2335</v>
      </c>
      <c r="F24">
        <v>0.81069999999999998</v>
      </c>
      <c r="G24">
        <v>39216470</v>
      </c>
      <c r="H24">
        <v>37685934</v>
      </c>
      <c r="I24">
        <v>1530536</v>
      </c>
      <c r="J24">
        <v>3.9E-2</v>
      </c>
    </row>
    <row r="25" spans="1:10" x14ac:dyDescent="0.35">
      <c r="B25" t="s">
        <v>20</v>
      </c>
      <c r="C25">
        <v>32107652</v>
      </c>
      <c r="D25">
        <v>6131445</v>
      </c>
      <c r="E25">
        <v>1.2558</v>
      </c>
      <c r="F25">
        <v>0.79630000000000001</v>
      </c>
      <c r="G25">
        <v>39179111</v>
      </c>
      <c r="H25">
        <v>38427776</v>
      </c>
      <c r="I25">
        <v>751335</v>
      </c>
      <c r="J25">
        <v>1.9199999999999998E-2</v>
      </c>
    </row>
    <row r="26" spans="1:10" x14ac:dyDescent="0.35">
      <c r="B26" t="s">
        <v>21</v>
      </c>
      <c r="C26">
        <v>32107652</v>
      </c>
      <c r="D26">
        <v>6131445</v>
      </c>
      <c r="E26">
        <v>1.2335</v>
      </c>
      <c r="F26">
        <v>0.81069999999999998</v>
      </c>
      <c r="G26">
        <v>39160701</v>
      </c>
      <c r="H26">
        <v>38903572</v>
      </c>
      <c r="I26">
        <v>257129</v>
      </c>
      <c r="J26">
        <v>6.6E-3</v>
      </c>
    </row>
    <row r="28" spans="1:10" x14ac:dyDescent="0.35">
      <c r="A28" t="s">
        <v>0</v>
      </c>
      <c r="B28" t="s">
        <v>23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</row>
    <row r="29" spans="1:10" x14ac:dyDescent="0.35">
      <c r="A29" t="s">
        <v>42</v>
      </c>
      <c r="B29" t="s">
        <v>19</v>
      </c>
      <c r="C29">
        <v>25471962</v>
      </c>
      <c r="D29">
        <v>7921525</v>
      </c>
      <c r="E29">
        <v>2.7080000000000002</v>
      </c>
      <c r="F29">
        <v>0.36930000000000002</v>
      </c>
      <c r="G29">
        <v>33377868</v>
      </c>
      <c r="H29">
        <v>33313414</v>
      </c>
      <c r="I29">
        <v>64454</v>
      </c>
      <c r="J29">
        <v>1.9E-3</v>
      </c>
    </row>
    <row r="30" spans="1:10" x14ac:dyDescent="0.35">
      <c r="B30" t="s">
        <v>20</v>
      </c>
      <c r="C30">
        <v>25471962</v>
      </c>
      <c r="D30">
        <v>7921525</v>
      </c>
      <c r="E30">
        <v>2.7161</v>
      </c>
      <c r="F30">
        <v>0.36820000000000003</v>
      </c>
      <c r="G30">
        <v>33378719</v>
      </c>
      <c r="H30">
        <v>33348310</v>
      </c>
      <c r="I30">
        <v>30409</v>
      </c>
      <c r="J30">
        <v>8.9999999999999998E-4</v>
      </c>
    </row>
    <row r="31" spans="1:10" x14ac:dyDescent="0.35">
      <c r="B31" t="s">
        <v>21</v>
      </c>
      <c r="C31">
        <v>25471962</v>
      </c>
      <c r="D31">
        <v>7921525</v>
      </c>
      <c r="E31">
        <v>1.7501</v>
      </c>
      <c r="F31">
        <v>0.57140000000000002</v>
      </c>
      <c r="G31">
        <v>44072236</v>
      </c>
      <c r="H31">
        <v>41594576</v>
      </c>
      <c r="I31">
        <v>2477660</v>
      </c>
      <c r="J31">
        <v>5.62E-2</v>
      </c>
    </row>
    <row r="33" spans="1:10" x14ac:dyDescent="0.35">
      <c r="A33" t="s">
        <v>27</v>
      </c>
      <c r="B33" t="s">
        <v>22</v>
      </c>
      <c r="C33" t="s">
        <v>29</v>
      </c>
      <c r="D33" t="s">
        <v>30</v>
      </c>
      <c r="E33" t="s">
        <v>31</v>
      </c>
      <c r="F33" t="s">
        <v>32</v>
      </c>
      <c r="G33" t="s">
        <v>6</v>
      </c>
      <c r="H33" t="s">
        <v>45</v>
      </c>
      <c r="I33" t="s">
        <v>8</v>
      </c>
      <c r="J33" t="s">
        <v>46</v>
      </c>
    </row>
    <row r="34" spans="1:10" x14ac:dyDescent="0.35">
      <c r="B34">
        <v>1</v>
      </c>
      <c r="C34">
        <v>34050981</v>
      </c>
      <c r="D34">
        <v>18903322</v>
      </c>
      <c r="E34">
        <v>1.389</v>
      </c>
      <c r="F34">
        <v>0.7198</v>
      </c>
      <c r="G34">
        <v>48442894</v>
      </c>
      <c r="H34">
        <v>47785264</v>
      </c>
      <c r="I34">
        <v>657630</v>
      </c>
      <c r="J34">
        <v>1.3599999999999999E-2</v>
      </c>
    </row>
    <row r="35" spans="1:10" x14ac:dyDescent="0.35">
      <c r="B35">
        <v>2</v>
      </c>
      <c r="C35">
        <v>34050981</v>
      </c>
      <c r="D35">
        <v>18903322</v>
      </c>
      <c r="E35">
        <v>1.4037999999999999</v>
      </c>
      <c r="F35">
        <v>0.71240000000000003</v>
      </c>
      <c r="G35">
        <v>48402321</v>
      </c>
      <c r="H35">
        <v>48242279</v>
      </c>
      <c r="I35">
        <v>160042</v>
      </c>
      <c r="J35">
        <v>3.3E-3</v>
      </c>
    </row>
    <row r="36" spans="1:10" x14ac:dyDescent="0.35">
      <c r="B36">
        <v>8</v>
      </c>
      <c r="C36">
        <v>34050981</v>
      </c>
      <c r="D36">
        <v>18903322</v>
      </c>
    </row>
    <row r="38" spans="1:10" x14ac:dyDescent="0.35">
      <c r="A38" t="s">
        <v>43</v>
      </c>
      <c r="B38" t="s">
        <v>22</v>
      </c>
      <c r="C38" t="s">
        <v>29</v>
      </c>
      <c r="D38" t="s">
        <v>30</v>
      </c>
      <c r="E38" t="s">
        <v>31</v>
      </c>
      <c r="F38" t="s">
        <v>32</v>
      </c>
      <c r="G38" t="s">
        <v>6</v>
      </c>
      <c r="H38" t="s">
        <v>45</v>
      </c>
      <c r="I38" t="s">
        <v>8</v>
      </c>
      <c r="J38" t="s">
        <v>46</v>
      </c>
    </row>
    <row r="39" spans="1:10" x14ac:dyDescent="0.35">
      <c r="B39">
        <v>1</v>
      </c>
      <c r="C39">
        <v>21900518</v>
      </c>
      <c r="D39">
        <v>2428416</v>
      </c>
      <c r="E39">
        <v>1.7575000000000001</v>
      </c>
      <c r="F39">
        <v>0.56899999999999995</v>
      </c>
      <c r="G39">
        <v>24328921</v>
      </c>
      <c r="H39">
        <v>23933019</v>
      </c>
      <c r="I39">
        <v>395902</v>
      </c>
      <c r="J39">
        <v>1.6299999999999999E-2</v>
      </c>
    </row>
    <row r="40" spans="1:10" x14ac:dyDescent="0.35">
      <c r="B40">
        <v>2</v>
      </c>
      <c r="C40">
        <v>21900518</v>
      </c>
      <c r="D40">
        <v>2428416</v>
      </c>
      <c r="E40">
        <v>1.7693000000000001</v>
      </c>
      <c r="F40">
        <v>0.56520000000000004</v>
      </c>
      <c r="G40">
        <v>24328921</v>
      </c>
      <c r="H40">
        <v>24072401</v>
      </c>
      <c r="I40">
        <v>256520</v>
      </c>
      <c r="J40">
        <v>1.0500000000000001E-2</v>
      </c>
    </row>
    <row r="41" spans="1:10" x14ac:dyDescent="0.35">
      <c r="B41">
        <v>8</v>
      </c>
      <c r="C41">
        <v>21900518</v>
      </c>
      <c r="D41">
        <v>2428416</v>
      </c>
      <c r="E41">
        <v>1.7694000000000001</v>
      </c>
      <c r="F41">
        <v>0.56520000000000004</v>
      </c>
      <c r="G41">
        <v>24328921</v>
      </c>
      <c r="H41">
        <v>24073508</v>
      </c>
      <c r="I41">
        <v>255413</v>
      </c>
      <c r="J41">
        <v>1.0500000000000001E-2</v>
      </c>
    </row>
    <row r="43" spans="1:10" x14ac:dyDescent="0.35">
      <c r="A43" t="s">
        <v>44</v>
      </c>
      <c r="B43" t="s">
        <v>22</v>
      </c>
      <c r="C43" t="s">
        <v>29</v>
      </c>
      <c r="D43" t="s">
        <v>30</v>
      </c>
      <c r="E43" t="s">
        <v>31</v>
      </c>
      <c r="F43" t="s">
        <v>32</v>
      </c>
      <c r="G43" t="s">
        <v>6</v>
      </c>
      <c r="H43" t="s">
        <v>45</v>
      </c>
      <c r="I43" t="s">
        <v>8</v>
      </c>
      <c r="J43" t="s">
        <v>46</v>
      </c>
    </row>
    <row r="44" spans="1:10" x14ac:dyDescent="0.35">
      <c r="B44">
        <v>1</v>
      </c>
      <c r="C44">
        <v>47431758</v>
      </c>
      <c r="D44">
        <v>24151487</v>
      </c>
      <c r="E44">
        <v>2.0929000000000002</v>
      </c>
      <c r="F44">
        <v>0.4778</v>
      </c>
      <c r="G44">
        <v>71629750</v>
      </c>
      <c r="H44">
        <v>65999723</v>
      </c>
      <c r="I44">
        <v>5630027</v>
      </c>
      <c r="J44">
        <v>7.8600000000000003E-2</v>
      </c>
    </row>
    <row r="45" spans="1:10" x14ac:dyDescent="0.35">
      <c r="B45">
        <v>2</v>
      </c>
      <c r="C45">
        <v>47431758</v>
      </c>
      <c r="D45">
        <v>24151487</v>
      </c>
      <c r="E45">
        <v>2.1067999999999998</v>
      </c>
      <c r="F45">
        <v>0.47470000000000001</v>
      </c>
      <c r="G45">
        <v>71629848</v>
      </c>
      <c r="H45">
        <v>66056505</v>
      </c>
      <c r="I45">
        <v>5573343</v>
      </c>
      <c r="J45">
        <v>7.7799999999999994E-2</v>
      </c>
    </row>
    <row r="46" spans="1:10" x14ac:dyDescent="0.35">
      <c r="B46">
        <v>8</v>
      </c>
      <c r="C46">
        <v>47431758</v>
      </c>
      <c r="D46">
        <v>24151487</v>
      </c>
      <c r="E46">
        <v>2.1067999999999998</v>
      </c>
      <c r="F46">
        <v>0.47470000000000001</v>
      </c>
      <c r="G46">
        <v>71629722</v>
      </c>
      <c r="H46">
        <v>66057935</v>
      </c>
      <c r="I46">
        <v>5571787</v>
      </c>
      <c r="J46">
        <v>7.7799999999999994E-2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065A-DA62-45DD-818E-BB5D000F40ED}">
  <dimension ref="A1:V46"/>
  <sheetViews>
    <sheetView zoomScale="70" zoomScaleNormal="70" workbookViewId="0">
      <selection activeCell="Q26" sqref="Q26"/>
    </sheetView>
  </sheetViews>
  <sheetFormatPr defaultRowHeight="14.5" x14ac:dyDescent="0.35"/>
  <cols>
    <col min="3" max="3" width="14.08984375" bestFit="1" customWidth="1"/>
    <col min="4" max="4" width="14.7265625" bestFit="1" customWidth="1"/>
  </cols>
  <sheetData>
    <row r="1" spans="1:22" x14ac:dyDescent="0.35">
      <c r="A1" t="s">
        <v>26</v>
      </c>
    </row>
    <row r="3" spans="1:22" x14ac:dyDescent="0.35">
      <c r="A3" t="s">
        <v>10</v>
      </c>
      <c r="B3" t="s">
        <v>1</v>
      </c>
      <c r="C3" t="s">
        <v>29</v>
      </c>
      <c r="D3" t="s">
        <v>30</v>
      </c>
      <c r="E3" t="s">
        <v>31</v>
      </c>
      <c r="F3" t="s">
        <v>32</v>
      </c>
      <c r="G3" t="s">
        <v>6</v>
      </c>
      <c r="H3" t="s">
        <v>45</v>
      </c>
      <c r="I3" t="s">
        <v>8</v>
      </c>
      <c r="J3" t="s">
        <v>46</v>
      </c>
    </row>
    <row r="4" spans="1:22" x14ac:dyDescent="0.35">
      <c r="B4" t="s">
        <v>17</v>
      </c>
      <c r="C4">
        <v>35215161</v>
      </c>
      <c r="D4">
        <v>10982873</v>
      </c>
      <c r="E4">
        <v>1.1830000000000001</v>
      </c>
      <c r="F4">
        <v>0.84530000000000005</v>
      </c>
      <c r="G4">
        <v>5842478</v>
      </c>
      <c r="H4">
        <v>5819551</v>
      </c>
      <c r="I4">
        <v>22927</v>
      </c>
      <c r="J4">
        <v>3.8999999999999998E-3</v>
      </c>
      <c r="L4" t="s">
        <v>2</v>
      </c>
      <c r="M4" t="s">
        <v>3</v>
      </c>
      <c r="N4" t="s">
        <v>6</v>
      </c>
      <c r="O4" t="s">
        <v>7</v>
      </c>
      <c r="P4" t="s">
        <v>8</v>
      </c>
      <c r="T4" t="s">
        <v>4</v>
      </c>
      <c r="U4" t="s">
        <v>5</v>
      </c>
      <c r="V4" t="s">
        <v>9</v>
      </c>
    </row>
    <row r="5" spans="1:22" x14ac:dyDescent="0.35">
      <c r="B5" t="s">
        <v>47</v>
      </c>
      <c r="C5">
        <v>35215161</v>
      </c>
      <c r="D5">
        <v>10982873</v>
      </c>
      <c r="E5">
        <v>1.1854</v>
      </c>
      <c r="F5">
        <v>0.84360000000000002</v>
      </c>
      <c r="G5">
        <v>5842597</v>
      </c>
      <c r="H5">
        <v>5832496</v>
      </c>
      <c r="I5">
        <v>10101</v>
      </c>
      <c r="J5">
        <v>1.6999999999999999E-3</v>
      </c>
      <c r="K5" t="s">
        <v>11</v>
      </c>
      <c r="L5">
        <f>AVERAGE(C4,C9,C14,C19,C24,C29,C34,C39,C44)</f>
        <v>26532081.222222224</v>
      </c>
      <c r="M5">
        <f>AVERAGE(D4,D9,D14,D19,D24,D29,D34,D39,D44)</f>
        <v>9911718.777777778</v>
      </c>
      <c r="N5">
        <f>AVERAGE(G4,G9,G14,G19,G24,G29,G34,G39,G44)</f>
        <v>3644264.3333333335</v>
      </c>
      <c r="O5">
        <f>AVERAGE(H4,H9,H14,H19,H24,H29,H34,H39,H44)</f>
        <v>3135919.4444444445</v>
      </c>
      <c r="P5">
        <f>AVERAGE(I4,I9,I14,I19,I24,I29,I34,I39,I44)</f>
        <v>508344.88888888888</v>
      </c>
      <c r="S5" t="s">
        <v>11</v>
      </c>
      <c r="T5">
        <f t="shared" ref="T5:U7" si="0">AVERAGE(E4,E9,E14,E19,E24,E29,E34,E39,E44)</f>
        <v>1.6650333333333334</v>
      </c>
      <c r="U5">
        <f t="shared" si="0"/>
        <v>0.62802222222222226</v>
      </c>
      <c r="V5">
        <f>AVERAGE(J4,J9,J14,J19,J24,J29,J34,J39,J44)</f>
        <v>0.14380000000000001</v>
      </c>
    </row>
    <row r="6" spans="1:22" x14ac:dyDescent="0.35">
      <c r="B6" t="s">
        <v>48</v>
      </c>
      <c r="C6">
        <v>35215161</v>
      </c>
      <c r="D6">
        <v>10982873</v>
      </c>
      <c r="E6">
        <v>1.1857</v>
      </c>
      <c r="F6">
        <v>0.84340000000000004</v>
      </c>
      <c r="G6">
        <v>5842593</v>
      </c>
      <c r="H6">
        <v>5834017</v>
      </c>
      <c r="I6">
        <v>8576</v>
      </c>
      <c r="J6">
        <v>1.5E-3</v>
      </c>
      <c r="K6" t="s">
        <v>12</v>
      </c>
      <c r="L6">
        <f>AVERAGE(C5,C10,C15,C20,C25,C30,C35,C40,C45)</f>
        <v>26533327.222222224</v>
      </c>
      <c r="M6">
        <f>AVERAGE(D5,D10,D15,D20,D25,D30,D35,D40,D45)</f>
        <v>9830590.777777778</v>
      </c>
      <c r="N6">
        <f>AVERAGE(G5,G10,G15,G20,G25,G30,G35,G40,G45)</f>
        <v>3639249.6666666665</v>
      </c>
      <c r="O6">
        <f>AVERAGE(H5,H10,H15,H20,H25,H30,H35,H40,H45)</f>
        <v>3151908.111111111</v>
      </c>
      <c r="P6">
        <f>AVERAGE(I15,I10,I20,I25,I30,I35,I40,I45,I10,I5)</f>
        <v>559624.1</v>
      </c>
      <c r="S6" t="s">
        <v>12</v>
      </c>
      <c r="T6">
        <f t="shared" si="0"/>
        <v>1.6718444444444445</v>
      </c>
      <c r="U6">
        <f t="shared" si="0"/>
        <v>0.62393333333333323</v>
      </c>
      <c r="V6">
        <f>AVERAGE(J5,J10,J25,J30,J45)</f>
        <v>1.3019999999999999E-2</v>
      </c>
    </row>
    <row r="7" spans="1:22" x14ac:dyDescent="0.35">
      <c r="K7" t="s">
        <v>13</v>
      </c>
      <c r="L7">
        <f>AVERAGE(C6,C11,C16,C21,C26,C31,C46,C41,C36)</f>
        <v>26533327.222222224</v>
      </c>
      <c r="M7">
        <f>AVERAGE(D6,D11,D21,D26,D31,D36,D41,D46)</f>
        <v>10593274.125</v>
      </c>
      <c r="N7">
        <f>AVERAGE(G6,G11,G16,G21,G26,G31,G36,G41,G46)</f>
        <v>3639244.4444444445</v>
      </c>
      <c r="O7">
        <f>AVERAGE(H6,H11,H16,H21,H26,H31,H36,H41,H46)</f>
        <v>3153755</v>
      </c>
      <c r="P7">
        <f>AVERAGE(I6,I11,I16,I21,I26,I31,I36,I41,I46)</f>
        <v>485489.44444444444</v>
      </c>
      <c r="S7" t="s">
        <v>13</v>
      </c>
      <c r="T7">
        <f t="shared" si="0"/>
        <v>1.6721333333333335</v>
      </c>
      <c r="U7">
        <f t="shared" si="0"/>
        <v>0.62375555555555551</v>
      </c>
      <c r="V7">
        <f>AVERAGE(J6,J11,J16,J21,J26,J31,J46)</f>
        <v>9.9699999999999997E-2</v>
      </c>
    </row>
    <row r="8" spans="1:22" x14ac:dyDescent="0.35">
      <c r="A8" t="s">
        <v>27</v>
      </c>
      <c r="B8" t="s">
        <v>1</v>
      </c>
      <c r="C8" t="s">
        <v>29</v>
      </c>
      <c r="D8" t="s">
        <v>30</v>
      </c>
      <c r="E8" t="s">
        <v>31</v>
      </c>
      <c r="F8" t="s">
        <v>32</v>
      </c>
      <c r="G8" t="s">
        <v>6</v>
      </c>
      <c r="H8" t="s">
        <v>45</v>
      </c>
      <c r="I8" t="s">
        <v>8</v>
      </c>
      <c r="J8" t="s">
        <v>46</v>
      </c>
    </row>
    <row r="9" spans="1:22" x14ac:dyDescent="0.35">
      <c r="B9" t="s">
        <v>17</v>
      </c>
      <c r="C9">
        <v>29832501</v>
      </c>
      <c r="D9">
        <v>17462707</v>
      </c>
      <c r="E9">
        <v>1.4033</v>
      </c>
      <c r="F9">
        <v>0.71260000000000001</v>
      </c>
      <c r="G9">
        <v>2804342</v>
      </c>
      <c r="H9">
        <v>2801344</v>
      </c>
      <c r="I9">
        <v>2998</v>
      </c>
      <c r="J9">
        <v>1.1000000000000001E-3</v>
      </c>
    </row>
    <row r="10" spans="1:22" x14ac:dyDescent="0.35">
      <c r="B10" t="s">
        <v>47</v>
      </c>
      <c r="C10">
        <v>29843715</v>
      </c>
      <c r="D10">
        <v>16732555</v>
      </c>
      <c r="E10">
        <v>1.4206000000000001</v>
      </c>
      <c r="F10">
        <v>0.70389999999999997</v>
      </c>
      <c r="G10">
        <v>2759351</v>
      </c>
      <c r="H10">
        <v>2758081</v>
      </c>
      <c r="I10">
        <v>1270</v>
      </c>
      <c r="J10">
        <v>5.0000000000000001E-4</v>
      </c>
    </row>
    <row r="11" spans="1:22" x14ac:dyDescent="0.35">
      <c r="B11" t="s">
        <v>48</v>
      </c>
      <c r="C11">
        <v>29843715</v>
      </c>
      <c r="D11">
        <v>16732555</v>
      </c>
      <c r="E11">
        <v>1.4206000000000001</v>
      </c>
      <c r="F11">
        <v>0.70389999999999997</v>
      </c>
      <c r="G11">
        <v>2759351</v>
      </c>
      <c r="H11">
        <v>2758081</v>
      </c>
      <c r="I11">
        <v>1270</v>
      </c>
      <c r="J11">
        <v>5.0000000000000001E-4</v>
      </c>
    </row>
    <row r="13" spans="1:22" x14ac:dyDescent="0.35">
      <c r="A13" t="s">
        <v>0</v>
      </c>
      <c r="B13" t="s">
        <v>23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22" x14ac:dyDescent="0.35">
      <c r="A14" t="s">
        <v>28</v>
      </c>
      <c r="B14" t="s">
        <v>17</v>
      </c>
      <c r="C14">
        <v>5266866</v>
      </c>
      <c r="D14">
        <v>3729124</v>
      </c>
      <c r="E14">
        <v>1.4795</v>
      </c>
      <c r="F14">
        <v>0.67589999999999995</v>
      </c>
      <c r="G14">
        <v>178378</v>
      </c>
      <c r="H14">
        <v>150858</v>
      </c>
      <c r="I14">
        <v>27520</v>
      </c>
      <c r="J14">
        <v>0.15429999999999999</v>
      </c>
    </row>
    <row r="15" spans="1:22" x14ac:dyDescent="0.35">
      <c r="B15" t="s">
        <v>24</v>
      </c>
      <c r="C15">
        <v>5266866</v>
      </c>
      <c r="D15">
        <v>3729124</v>
      </c>
      <c r="E15">
        <v>1.4803999999999999</v>
      </c>
      <c r="F15">
        <v>0.67549999999999999</v>
      </c>
      <c r="G15">
        <v>178378</v>
      </c>
      <c r="H15">
        <v>160177</v>
      </c>
      <c r="I15">
        <v>18201</v>
      </c>
      <c r="J15">
        <v>0.10199999999999999</v>
      </c>
    </row>
    <row r="16" spans="1:22" x14ac:dyDescent="0.35">
      <c r="B16" t="s">
        <v>25</v>
      </c>
      <c r="C16">
        <v>5266866</v>
      </c>
      <c r="D16">
        <v>3729124</v>
      </c>
      <c r="E16">
        <v>1.4805999999999999</v>
      </c>
      <c r="F16">
        <v>0.6754</v>
      </c>
      <c r="G16">
        <v>178378</v>
      </c>
      <c r="H16">
        <v>161038</v>
      </c>
      <c r="I16">
        <v>17340</v>
      </c>
      <c r="J16">
        <v>9.7199999999999995E-2</v>
      </c>
    </row>
    <row r="18" spans="1:10" x14ac:dyDescent="0.35">
      <c r="A18" t="s">
        <v>0</v>
      </c>
      <c r="B18" t="s">
        <v>23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 x14ac:dyDescent="0.35">
      <c r="A19" t="s">
        <v>39</v>
      </c>
      <c r="B19" t="s">
        <v>17</v>
      </c>
      <c r="C19">
        <v>6122448</v>
      </c>
      <c r="D19">
        <v>6122448</v>
      </c>
      <c r="E19">
        <v>2.1778</v>
      </c>
      <c r="F19">
        <v>0.4592</v>
      </c>
      <c r="G19">
        <v>509717</v>
      </c>
      <c r="H19">
        <v>382152</v>
      </c>
      <c r="I19">
        <v>127565</v>
      </c>
      <c r="J19">
        <v>0.25030000000000002</v>
      </c>
    </row>
    <row r="20" spans="1:10" x14ac:dyDescent="0.35">
      <c r="B20" t="s">
        <v>24</v>
      </c>
      <c r="C20">
        <v>6122448</v>
      </c>
      <c r="D20">
        <v>6122448</v>
      </c>
      <c r="E20">
        <v>2.1778</v>
      </c>
      <c r="F20">
        <v>0.4592</v>
      </c>
      <c r="G20">
        <v>509717</v>
      </c>
      <c r="H20">
        <v>382152</v>
      </c>
      <c r="I20">
        <v>127565</v>
      </c>
      <c r="J20">
        <v>0.25030000000000002</v>
      </c>
    </row>
    <row r="21" spans="1:10" x14ac:dyDescent="0.35">
      <c r="B21" t="s">
        <v>25</v>
      </c>
      <c r="C21">
        <v>6122448</v>
      </c>
      <c r="D21">
        <v>6122448</v>
      </c>
      <c r="E21">
        <v>2.1778</v>
      </c>
      <c r="F21">
        <v>0.4592</v>
      </c>
      <c r="G21">
        <v>509717</v>
      </c>
      <c r="H21">
        <v>382152</v>
      </c>
      <c r="I21">
        <v>127565</v>
      </c>
      <c r="J21">
        <v>0.25030000000000002</v>
      </c>
    </row>
    <row r="23" spans="1:10" x14ac:dyDescent="0.35">
      <c r="A23" t="s">
        <v>0</v>
      </c>
      <c r="B23" t="s">
        <v>23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</row>
    <row r="24" spans="1:10" x14ac:dyDescent="0.35">
      <c r="A24" t="s">
        <v>40</v>
      </c>
      <c r="B24" t="s">
        <v>17</v>
      </c>
      <c r="C24">
        <v>27417858</v>
      </c>
      <c r="D24">
        <v>7613472</v>
      </c>
      <c r="E24">
        <v>1.8976999999999999</v>
      </c>
      <c r="F24">
        <v>0.52700000000000002</v>
      </c>
      <c r="G24">
        <v>1783620</v>
      </c>
      <c r="H24">
        <v>1781412</v>
      </c>
      <c r="I24">
        <v>2208</v>
      </c>
      <c r="J24">
        <v>1.1999999999999999E-3</v>
      </c>
    </row>
    <row r="25" spans="1:10" x14ac:dyDescent="0.35">
      <c r="B25" t="s">
        <v>24</v>
      </c>
      <c r="C25">
        <v>27417858</v>
      </c>
      <c r="D25">
        <v>7613472</v>
      </c>
      <c r="E25">
        <v>1.8976999999999999</v>
      </c>
      <c r="F25">
        <v>0.52700000000000002</v>
      </c>
      <c r="G25">
        <v>1783620</v>
      </c>
      <c r="H25">
        <v>1781412</v>
      </c>
      <c r="I25">
        <v>2208</v>
      </c>
      <c r="J25">
        <v>1.1999999999999999E-3</v>
      </c>
    </row>
    <row r="26" spans="1:10" x14ac:dyDescent="0.35">
      <c r="B26" t="s">
        <v>25</v>
      </c>
      <c r="C26">
        <v>27417858</v>
      </c>
      <c r="D26">
        <v>7613472</v>
      </c>
      <c r="E26">
        <v>1.8976999999999999</v>
      </c>
      <c r="F26">
        <v>0.52700000000000002</v>
      </c>
      <c r="G26">
        <v>1783620</v>
      </c>
      <c r="H26">
        <v>1781412</v>
      </c>
      <c r="I26">
        <v>2208</v>
      </c>
      <c r="J26">
        <v>1.1999999999999999E-3</v>
      </c>
    </row>
    <row r="28" spans="1:10" x14ac:dyDescent="0.35">
      <c r="A28" t="s">
        <v>0</v>
      </c>
      <c r="B28" t="s">
        <v>23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</row>
    <row r="29" spans="1:10" x14ac:dyDescent="0.35">
      <c r="A29" t="s">
        <v>41</v>
      </c>
      <c r="B29" t="s">
        <v>17</v>
      </c>
      <c r="C29">
        <v>32107652</v>
      </c>
      <c r="D29">
        <v>6131445</v>
      </c>
      <c r="E29">
        <v>1.2181999999999999</v>
      </c>
      <c r="F29">
        <v>0.82089999999999996</v>
      </c>
      <c r="G29">
        <v>5958101</v>
      </c>
      <c r="H29">
        <v>5761376</v>
      </c>
      <c r="I29">
        <v>196725</v>
      </c>
      <c r="J29">
        <v>3.3000000000000002E-2</v>
      </c>
    </row>
    <row r="30" spans="1:10" x14ac:dyDescent="0.35">
      <c r="B30" t="s">
        <v>24</v>
      </c>
      <c r="C30">
        <v>32107652</v>
      </c>
      <c r="D30">
        <v>6131445</v>
      </c>
      <c r="E30">
        <v>1.2577</v>
      </c>
      <c r="F30">
        <v>0.79510000000000003</v>
      </c>
      <c r="G30">
        <v>5957841</v>
      </c>
      <c r="H30">
        <v>5925121</v>
      </c>
      <c r="I30">
        <v>32720</v>
      </c>
      <c r="J30">
        <v>5.4999999999999997E-3</v>
      </c>
    </row>
    <row r="31" spans="1:10" x14ac:dyDescent="0.35">
      <c r="B31" t="s">
        <v>25</v>
      </c>
      <c r="C31">
        <v>32107652</v>
      </c>
      <c r="D31">
        <v>6131445</v>
      </c>
      <c r="E31">
        <v>1.2598</v>
      </c>
      <c r="F31">
        <v>0.79379999999999995</v>
      </c>
      <c r="G31">
        <v>5957798</v>
      </c>
      <c r="H31">
        <v>5938639</v>
      </c>
      <c r="I31">
        <v>19159</v>
      </c>
      <c r="J31">
        <v>3.2000000000000002E-3</v>
      </c>
    </row>
    <row r="33" spans="1:10" x14ac:dyDescent="0.35">
      <c r="A33" t="s">
        <v>43</v>
      </c>
      <c r="B33" t="s">
        <v>1</v>
      </c>
      <c r="C33" t="s">
        <v>29</v>
      </c>
      <c r="D33" t="s">
        <v>30</v>
      </c>
      <c r="E33" t="s">
        <v>31</v>
      </c>
      <c r="F33" t="s">
        <v>32</v>
      </c>
      <c r="G33" t="s">
        <v>6</v>
      </c>
      <c r="H33" t="s">
        <v>45</v>
      </c>
      <c r="I33" t="s">
        <v>8</v>
      </c>
      <c r="J33" t="s">
        <v>46</v>
      </c>
    </row>
    <row r="34" spans="1:10" x14ac:dyDescent="0.35">
      <c r="B34" t="s">
        <v>17</v>
      </c>
      <c r="C34">
        <v>21900518</v>
      </c>
      <c r="D34">
        <v>2428416</v>
      </c>
      <c r="E34">
        <v>1.7692000000000001</v>
      </c>
      <c r="F34">
        <v>0.56520000000000004</v>
      </c>
      <c r="G34">
        <v>508566</v>
      </c>
      <c r="H34">
        <v>374303</v>
      </c>
      <c r="I34">
        <v>134263</v>
      </c>
      <c r="J34">
        <v>0.26400000000000001</v>
      </c>
    </row>
    <row r="35" spans="1:10" x14ac:dyDescent="0.35">
      <c r="B35" t="s">
        <v>47</v>
      </c>
      <c r="C35">
        <v>21900518</v>
      </c>
      <c r="D35">
        <v>2428416</v>
      </c>
      <c r="E35">
        <v>1.7694000000000001</v>
      </c>
      <c r="F35">
        <v>0.56520000000000004</v>
      </c>
      <c r="G35">
        <v>508566</v>
      </c>
      <c r="H35">
        <v>374541</v>
      </c>
      <c r="I35">
        <v>134025</v>
      </c>
      <c r="J35">
        <v>0.26350000000000001</v>
      </c>
    </row>
    <row r="36" spans="1:10" x14ac:dyDescent="0.35">
      <c r="B36" t="s">
        <v>48</v>
      </c>
      <c r="C36">
        <v>21900518</v>
      </c>
      <c r="D36">
        <v>2428416</v>
      </c>
      <c r="E36">
        <v>1.7694000000000001</v>
      </c>
      <c r="F36">
        <v>0.56520000000000004</v>
      </c>
      <c r="G36">
        <v>508566</v>
      </c>
      <c r="H36">
        <v>375100</v>
      </c>
      <c r="I36">
        <v>133466</v>
      </c>
      <c r="J36">
        <v>0.26240000000000002</v>
      </c>
    </row>
    <row r="38" spans="1:10" x14ac:dyDescent="0.35">
      <c r="A38" t="s">
        <v>44</v>
      </c>
      <c r="B38" t="s">
        <v>1</v>
      </c>
      <c r="C38" t="s">
        <v>29</v>
      </c>
      <c r="D38" t="s">
        <v>30</v>
      </c>
      <c r="E38" t="s">
        <v>31</v>
      </c>
      <c r="F38" t="s">
        <v>32</v>
      </c>
      <c r="G38" t="s">
        <v>6</v>
      </c>
      <c r="H38" t="s">
        <v>45</v>
      </c>
      <c r="I38" t="s">
        <v>8</v>
      </c>
      <c r="J38" t="s">
        <v>46</v>
      </c>
    </row>
    <row r="39" spans="1:10" x14ac:dyDescent="0.35">
      <c r="B39" t="s">
        <v>17</v>
      </c>
      <c r="C39">
        <v>47431758</v>
      </c>
      <c r="D39">
        <v>24151487</v>
      </c>
      <c r="E39">
        <v>2.1065</v>
      </c>
      <c r="F39">
        <v>0.47470000000000001</v>
      </c>
      <c r="G39">
        <v>11525419</v>
      </c>
      <c r="H39">
        <v>8733299</v>
      </c>
      <c r="I39">
        <v>2792120</v>
      </c>
      <c r="J39">
        <v>0.24229999999999999</v>
      </c>
    </row>
    <row r="40" spans="1:10" x14ac:dyDescent="0.35">
      <c r="B40" t="s">
        <v>47</v>
      </c>
      <c r="C40">
        <v>47431758</v>
      </c>
      <c r="D40">
        <v>24151487</v>
      </c>
      <c r="E40">
        <v>2.1074999999999999</v>
      </c>
      <c r="F40">
        <v>0.47449999999999998</v>
      </c>
      <c r="G40">
        <v>11525419</v>
      </c>
      <c r="H40">
        <v>8734206</v>
      </c>
      <c r="I40">
        <v>2791213</v>
      </c>
      <c r="J40">
        <v>0.2422</v>
      </c>
    </row>
    <row r="41" spans="1:10" x14ac:dyDescent="0.35">
      <c r="B41" t="s">
        <v>48</v>
      </c>
      <c r="C41">
        <v>47431758</v>
      </c>
      <c r="D41">
        <v>24151487</v>
      </c>
      <c r="E41">
        <v>2.1074999999999999</v>
      </c>
      <c r="F41">
        <v>0.47449999999999998</v>
      </c>
      <c r="G41">
        <v>11525419</v>
      </c>
      <c r="H41">
        <v>8734219</v>
      </c>
      <c r="I41">
        <v>2791200</v>
      </c>
      <c r="J41">
        <v>0.2422</v>
      </c>
    </row>
    <row r="43" spans="1:10" x14ac:dyDescent="0.35">
      <c r="A43" t="s">
        <v>42</v>
      </c>
      <c r="B43" t="s">
        <v>1</v>
      </c>
      <c r="C43" t="s">
        <v>29</v>
      </c>
      <c r="D43" t="s">
        <v>30</v>
      </c>
      <c r="E43" t="s">
        <v>31</v>
      </c>
      <c r="F43" t="s">
        <v>32</v>
      </c>
      <c r="G43" t="s">
        <v>6</v>
      </c>
      <c r="H43" t="s">
        <v>45</v>
      </c>
      <c r="I43" t="s">
        <v>8</v>
      </c>
      <c r="J43" t="s">
        <v>46</v>
      </c>
    </row>
    <row r="44" spans="1:10" x14ac:dyDescent="0.35">
      <c r="B44" t="s">
        <v>17</v>
      </c>
      <c r="C44">
        <v>33493969</v>
      </c>
      <c r="D44">
        <v>10583497</v>
      </c>
      <c r="E44">
        <v>1.7501</v>
      </c>
      <c r="F44">
        <v>0.57140000000000002</v>
      </c>
      <c r="G44">
        <v>3687758</v>
      </c>
      <c r="H44">
        <v>2418980</v>
      </c>
      <c r="I44">
        <v>1268778</v>
      </c>
      <c r="J44">
        <v>0.34410000000000002</v>
      </c>
    </row>
    <row r="45" spans="1:10" x14ac:dyDescent="0.35">
      <c r="B45" t="s">
        <v>47</v>
      </c>
      <c r="C45">
        <v>33493969</v>
      </c>
      <c r="D45">
        <v>10583497</v>
      </c>
      <c r="E45">
        <v>1.7501</v>
      </c>
      <c r="F45">
        <v>0.57140000000000002</v>
      </c>
      <c r="G45">
        <v>3687758</v>
      </c>
      <c r="H45">
        <v>2418987</v>
      </c>
      <c r="I45">
        <v>2477668</v>
      </c>
      <c r="J45">
        <v>5.62E-2</v>
      </c>
    </row>
    <row r="46" spans="1:10" x14ac:dyDescent="0.35">
      <c r="B46" t="s">
        <v>48</v>
      </c>
      <c r="C46">
        <v>33493969</v>
      </c>
      <c r="D46">
        <v>10583497</v>
      </c>
      <c r="E46">
        <v>1.7501</v>
      </c>
      <c r="F46">
        <v>0.57140000000000002</v>
      </c>
      <c r="G46">
        <v>3687758</v>
      </c>
      <c r="H46">
        <v>2419137</v>
      </c>
      <c r="I46">
        <v>1268621</v>
      </c>
      <c r="J46">
        <v>0.34399999999999997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3A3F-7872-4597-97F5-DB334B81B666}">
  <dimension ref="B2:K26"/>
  <sheetViews>
    <sheetView tabSelected="1" zoomScale="85" workbookViewId="0">
      <selection activeCell="R34" sqref="R34"/>
    </sheetView>
  </sheetViews>
  <sheetFormatPr defaultRowHeight="14.5" x14ac:dyDescent="0.35"/>
  <cols>
    <col min="5" max="6" width="10.90625" bestFit="1" customWidth="1"/>
    <col min="7" max="7" width="11" bestFit="1" customWidth="1"/>
    <col min="10" max="10" width="10.6328125" bestFit="1" customWidth="1"/>
    <col min="11" max="11" width="11.08984375" bestFit="1" customWidth="1"/>
  </cols>
  <sheetData>
    <row r="2" spans="2:11" x14ac:dyDescent="0.35">
      <c r="B2" t="s">
        <v>1</v>
      </c>
      <c r="C2" t="s">
        <v>31</v>
      </c>
      <c r="D2" t="s">
        <v>32</v>
      </c>
      <c r="E2" t="s">
        <v>51</v>
      </c>
      <c r="F2" t="s">
        <v>33</v>
      </c>
      <c r="G2" t="s">
        <v>49</v>
      </c>
      <c r="I2" t="s">
        <v>1</v>
      </c>
      <c r="J2" t="s">
        <v>29</v>
      </c>
      <c r="K2" t="s">
        <v>30</v>
      </c>
    </row>
    <row r="3" spans="2:11" x14ac:dyDescent="0.35">
      <c r="B3" t="s">
        <v>35</v>
      </c>
      <c r="C3">
        <v>2.7111000000000001</v>
      </c>
      <c r="D3">
        <v>0.36890000000000001</v>
      </c>
      <c r="E3">
        <v>9.0999999999999998E-2</v>
      </c>
      <c r="F3">
        <v>0.8</v>
      </c>
      <c r="G3">
        <v>0.71560000000000001</v>
      </c>
      <c r="I3" t="s">
        <v>35</v>
      </c>
      <c r="J3">
        <v>33735641</v>
      </c>
      <c r="K3">
        <v>10982873</v>
      </c>
    </row>
    <row r="4" spans="2:11" x14ac:dyDescent="0.35">
      <c r="B4" t="s">
        <v>36</v>
      </c>
      <c r="C4">
        <v>2.7185999999999999</v>
      </c>
      <c r="D4">
        <v>0.378</v>
      </c>
      <c r="E4">
        <v>0.42120000000000002</v>
      </c>
      <c r="F4">
        <v>0.4</v>
      </c>
      <c r="G4">
        <v>0.69599999999999995</v>
      </c>
      <c r="I4" t="s">
        <v>36</v>
      </c>
      <c r="J4">
        <v>33735641</v>
      </c>
      <c r="K4">
        <v>10982873</v>
      </c>
    </row>
    <row r="5" spans="2:11" x14ac:dyDescent="0.35">
      <c r="B5" t="s">
        <v>37</v>
      </c>
      <c r="C5">
        <v>2.7223000000000002</v>
      </c>
      <c r="D5">
        <v>0.33</v>
      </c>
      <c r="E5">
        <v>0.32</v>
      </c>
      <c r="F5">
        <v>0.02</v>
      </c>
      <c r="G5">
        <v>0.68030000000000002</v>
      </c>
      <c r="I5" t="s">
        <v>37</v>
      </c>
      <c r="J5">
        <v>33735641</v>
      </c>
      <c r="K5">
        <v>10982873</v>
      </c>
    </row>
    <row r="6" spans="2:11" x14ac:dyDescent="0.35">
      <c r="B6" t="s">
        <v>38</v>
      </c>
      <c r="C6">
        <v>2.7242000000000002</v>
      </c>
      <c r="D6">
        <v>0.36099999999999999</v>
      </c>
      <c r="E6">
        <v>0.5</v>
      </c>
      <c r="F6">
        <v>0.1</v>
      </c>
      <c r="G6">
        <v>0.6784</v>
      </c>
      <c r="I6" t="s">
        <v>38</v>
      </c>
      <c r="J6">
        <v>33735641</v>
      </c>
      <c r="K6">
        <v>10982873</v>
      </c>
    </row>
    <row r="9" spans="2:11" x14ac:dyDescent="0.35">
      <c r="B9" t="s">
        <v>1</v>
      </c>
      <c r="C9" t="s">
        <v>31</v>
      </c>
      <c r="D9" t="s">
        <v>32</v>
      </c>
      <c r="E9" t="s">
        <v>50</v>
      </c>
      <c r="F9" t="s">
        <v>34</v>
      </c>
      <c r="G9" t="s">
        <v>49</v>
      </c>
      <c r="I9" t="s">
        <v>1</v>
      </c>
      <c r="J9" t="s">
        <v>29</v>
      </c>
    </row>
    <row r="10" spans="2:11" x14ac:dyDescent="0.35">
      <c r="B10" t="s">
        <v>35</v>
      </c>
      <c r="C10">
        <v>1.4795</v>
      </c>
      <c r="D10">
        <v>0.67589999999999995</v>
      </c>
      <c r="E10">
        <v>1.0000000000000001E-5</v>
      </c>
      <c r="F10">
        <v>5.4000000000000003E-3</v>
      </c>
      <c r="G10">
        <v>0.62229999999999996</v>
      </c>
      <c r="I10" t="s">
        <v>35</v>
      </c>
      <c r="J10">
        <v>94503451</v>
      </c>
    </row>
    <row r="11" spans="2:11" x14ac:dyDescent="0.35">
      <c r="B11" t="s">
        <v>36</v>
      </c>
      <c r="C11">
        <v>1.4793000000000001</v>
      </c>
      <c r="D11">
        <v>0.67610000000000003</v>
      </c>
      <c r="E11">
        <v>1.0000000000000001E-5</v>
      </c>
      <c r="F11">
        <v>1.4200000000000001E-2</v>
      </c>
      <c r="G11">
        <v>0.12230000000000001</v>
      </c>
      <c r="I11" t="s">
        <v>36</v>
      </c>
      <c r="J11">
        <v>94503451</v>
      </c>
    </row>
    <row r="12" spans="2:11" x14ac:dyDescent="0.35">
      <c r="B12" t="s">
        <v>37</v>
      </c>
      <c r="C12">
        <v>1.4758</v>
      </c>
      <c r="D12">
        <v>0.67759999999999998</v>
      </c>
      <c r="E12">
        <v>1.0000000000000001E-5</v>
      </c>
      <c r="F12">
        <v>2.2599999999999999E-2</v>
      </c>
      <c r="G12">
        <v>8.6999999999999994E-2</v>
      </c>
      <c r="I12" t="s">
        <v>37</v>
      </c>
      <c r="J12">
        <v>94503451</v>
      </c>
    </row>
    <row r="13" spans="2:11" x14ac:dyDescent="0.35">
      <c r="B13" t="s">
        <v>38</v>
      </c>
      <c r="C13">
        <v>1.4715</v>
      </c>
      <c r="D13">
        <v>0.67949999999999999</v>
      </c>
      <c r="E13">
        <v>1.0000000000000001E-5</v>
      </c>
      <c r="F13">
        <v>2.3400000000000001E-2</v>
      </c>
      <c r="G13">
        <v>0.3256</v>
      </c>
      <c r="I13" t="s">
        <v>38</v>
      </c>
      <c r="J13">
        <v>94503451</v>
      </c>
    </row>
    <row r="15" spans="2:11" x14ac:dyDescent="0.35">
      <c r="B15" t="s">
        <v>1</v>
      </c>
      <c r="C15" t="s">
        <v>31</v>
      </c>
      <c r="D15" t="s">
        <v>32</v>
      </c>
      <c r="E15" t="s">
        <v>50</v>
      </c>
      <c r="F15" t="s">
        <v>34</v>
      </c>
      <c r="G15" t="s">
        <v>49</v>
      </c>
    </row>
    <row r="16" spans="2:11" x14ac:dyDescent="0.35">
      <c r="B16" t="s">
        <v>35</v>
      </c>
      <c r="C16">
        <v>2.0276000000000001</v>
      </c>
      <c r="D16">
        <v>0.49320000000000003</v>
      </c>
      <c r="E16">
        <v>4.2119999999999998E-2</v>
      </c>
      <c r="F16">
        <v>4.4999999999999997E-3</v>
      </c>
      <c r="G16">
        <v>1E-4</v>
      </c>
    </row>
    <row r="17" spans="2:7" x14ac:dyDescent="0.35">
      <c r="B17" t="s">
        <v>36</v>
      </c>
      <c r="C17">
        <v>2.0253999999999999</v>
      </c>
      <c r="D17">
        <v>0.49370000000000003</v>
      </c>
      <c r="F17">
        <v>2.7000000000000001E-3</v>
      </c>
      <c r="G17">
        <v>5.0000000000000001E-4</v>
      </c>
    </row>
    <row r="18" spans="2:7" x14ac:dyDescent="0.35">
      <c r="B18" t="s">
        <v>37</v>
      </c>
      <c r="C18">
        <v>2.0249000000000001</v>
      </c>
      <c r="D18">
        <v>0.49390000000000001</v>
      </c>
      <c r="F18">
        <v>1.6999999999999999E-3</v>
      </c>
      <c r="G18">
        <v>2E-3</v>
      </c>
    </row>
    <row r="19" spans="2:7" x14ac:dyDescent="0.35">
      <c r="B19" t="s">
        <v>38</v>
      </c>
      <c r="C19">
        <v>1.3798999999999999</v>
      </c>
      <c r="D19">
        <v>0.49530000000000002</v>
      </c>
      <c r="F19">
        <v>1.6999999999999999E-3</v>
      </c>
      <c r="G19">
        <v>1E-3</v>
      </c>
    </row>
    <row r="22" spans="2:7" x14ac:dyDescent="0.35">
      <c r="B22" t="s">
        <v>1</v>
      </c>
      <c r="C22" t="s">
        <v>31</v>
      </c>
      <c r="D22" t="s">
        <v>32</v>
      </c>
      <c r="E22" t="s">
        <v>50</v>
      </c>
      <c r="F22" t="s">
        <v>34</v>
      </c>
      <c r="G22" t="s">
        <v>49</v>
      </c>
    </row>
    <row r="23" spans="2:7" x14ac:dyDescent="0.35">
      <c r="B23" t="s">
        <v>35</v>
      </c>
      <c r="C23">
        <v>1.8976999999999999</v>
      </c>
      <c r="D23">
        <v>0.52700000000000002</v>
      </c>
      <c r="E23">
        <v>3.2000000000000001E-2</v>
      </c>
      <c r="F23">
        <v>1E-4</v>
      </c>
      <c r="G23">
        <v>9.2799999999999994E-2</v>
      </c>
    </row>
    <row r="24" spans="2:7" x14ac:dyDescent="0.35">
      <c r="B24" t="s">
        <v>36</v>
      </c>
      <c r="C24">
        <v>1.8976999999999999</v>
      </c>
      <c r="D24">
        <v>0.5262</v>
      </c>
      <c r="F24">
        <v>4.4999999999999997E-3</v>
      </c>
      <c r="G24">
        <v>5.7200000000000001E-2</v>
      </c>
    </row>
    <row r="25" spans="2:7" x14ac:dyDescent="0.35">
      <c r="B25" t="s">
        <v>37</v>
      </c>
      <c r="C25">
        <v>1.8976</v>
      </c>
      <c r="D25">
        <v>0.52700000000000002</v>
      </c>
      <c r="G25">
        <v>3.15E-2</v>
      </c>
    </row>
    <row r="26" spans="2:7" x14ac:dyDescent="0.35">
      <c r="B26" t="s">
        <v>38</v>
      </c>
      <c r="C26">
        <v>1.8969</v>
      </c>
      <c r="D26">
        <v>0.5272</v>
      </c>
      <c r="G26">
        <v>1.6500000000000001E-2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 il1</vt:lpstr>
      <vt:lpstr>b dl1</vt:lpstr>
      <vt:lpstr>c dl1</vt:lpstr>
      <vt:lpstr>d ul2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velivela</dc:creator>
  <cp:lastModifiedBy>Bhanu Prakash velivela</cp:lastModifiedBy>
  <dcterms:created xsi:type="dcterms:W3CDTF">2015-06-05T18:17:20Z</dcterms:created>
  <dcterms:modified xsi:type="dcterms:W3CDTF">2023-09-02T05:51:17Z</dcterms:modified>
</cp:coreProperties>
</file>