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a\Downloads\"/>
    </mc:Choice>
  </mc:AlternateContent>
  <xr:revisionPtr revIDLastSave="0" documentId="13_ncr:1_{E1BD39F5-F865-4555-A054-021D2965AF1F}" xr6:coauthVersionLast="47" xr6:coauthVersionMax="47" xr10:uidLastSave="{00000000-0000-0000-0000-000000000000}"/>
  <bookViews>
    <workbookView xWindow="11424" yWindow="0" windowWidth="11712" windowHeight="12336" firstSheet="1" activeTab="1" xr2:uid="{FEEBB14E-ECE7-4FDB-9BEF-3B36BD808E0E}"/>
  </bookViews>
  <sheets>
    <sheet name="Sales_Quotes_Analysis_Data" sheetId="2" r:id="rId1"/>
    <sheet name="Pivot Table " sheetId="1" r:id="rId2"/>
  </sheets>
  <definedNames>
    <definedName name="ExternalData_1" localSheetId="0" hidden="1">Sales_Quotes_Analysis_Data!$A$1:$P$501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69C3B9-31F5-40BC-9BF6-0F96CE066123}" keepAlive="1" name="Query - Sales_Quotes_Analysis_Data" description="Connection to the 'Sales_Quotes_Analysis_Data' query in the workbook." type="5" refreshedVersion="8" background="1" saveData="1">
    <dbPr connection="Provider=Microsoft.Mashup.OleDb.1;Data Source=$Workbook$;Location=Sales_Quotes_Analysis_Data;Extended Properties=&quot;&quot;" command="SELECT * FROM [Sales_Quotes_Analysis_Data]"/>
  </connection>
</connections>
</file>

<file path=xl/sharedStrings.xml><?xml version="1.0" encoding="utf-8"?>
<sst xmlns="http://schemas.openxmlformats.org/spreadsheetml/2006/main" count="2554" uniqueCount="661">
  <si>
    <t>Quote_ID</t>
  </si>
  <si>
    <t>Customer</t>
  </si>
  <si>
    <t>Product_Category</t>
  </si>
  <si>
    <t>Region</t>
  </si>
  <si>
    <t>Sales_Rep</t>
  </si>
  <si>
    <t>Quote_Date</t>
  </si>
  <si>
    <t>Quote_Value</t>
  </si>
  <si>
    <t>Discount_Rate</t>
  </si>
  <si>
    <t>Final_Quote_Value</t>
  </si>
  <si>
    <t>Converted</t>
  </si>
  <si>
    <t>Sale_Date</t>
  </si>
  <si>
    <t>Actual_Sale_Value</t>
  </si>
  <si>
    <t>Q1000</t>
  </si>
  <si>
    <t>Customer_82</t>
  </si>
  <si>
    <t>Wheelchairs</t>
  </si>
  <si>
    <t>West</t>
  </si>
  <si>
    <t>Rep_10</t>
  </si>
  <si>
    <t>Q1001</t>
  </si>
  <si>
    <t>Customer_15</t>
  </si>
  <si>
    <t>Accessories</t>
  </si>
  <si>
    <t>Midwest</t>
  </si>
  <si>
    <t>Rep_12</t>
  </si>
  <si>
    <t>Q1002</t>
  </si>
  <si>
    <t>Customer_4</t>
  </si>
  <si>
    <t>Power Chairs</t>
  </si>
  <si>
    <t>East</t>
  </si>
  <si>
    <t>Rep_3</t>
  </si>
  <si>
    <t>Q1003</t>
  </si>
  <si>
    <t>Customer_95</t>
  </si>
  <si>
    <t>Rep_15</t>
  </si>
  <si>
    <t>Q1004</t>
  </si>
  <si>
    <t>Customer_36</t>
  </si>
  <si>
    <t>Mobility Scooters</t>
  </si>
  <si>
    <t>Q1005</t>
  </si>
  <si>
    <t>Customer_32</t>
  </si>
  <si>
    <t>Rep_4</t>
  </si>
  <si>
    <t>Q1006</t>
  </si>
  <si>
    <t>Customer_29</t>
  </si>
  <si>
    <t>South</t>
  </si>
  <si>
    <t>Rep_14</t>
  </si>
  <si>
    <t>Q1007</t>
  </si>
  <si>
    <t>Customer_18</t>
  </si>
  <si>
    <t>Q1008</t>
  </si>
  <si>
    <t>Rep_13</t>
  </si>
  <si>
    <t>Q1009</t>
  </si>
  <si>
    <t>Customer_14</t>
  </si>
  <si>
    <t>Q1010</t>
  </si>
  <si>
    <t>Customer_87</t>
  </si>
  <si>
    <t>Q1011</t>
  </si>
  <si>
    <t>Q1012</t>
  </si>
  <si>
    <t>Customer_70</t>
  </si>
  <si>
    <t>Rep_7</t>
  </si>
  <si>
    <t>Q1013</t>
  </si>
  <si>
    <t>Customer_12</t>
  </si>
  <si>
    <t>Rep_1</t>
  </si>
  <si>
    <t>Q1014</t>
  </si>
  <si>
    <t>Customer_76</t>
  </si>
  <si>
    <t>Q1015</t>
  </si>
  <si>
    <t>Customer_55</t>
  </si>
  <si>
    <t>Q1016</t>
  </si>
  <si>
    <t>Customer_5</t>
  </si>
  <si>
    <t>Q1017</t>
  </si>
  <si>
    <t>Rep_6</t>
  </si>
  <si>
    <t>Q1018</t>
  </si>
  <si>
    <t>Q1019</t>
  </si>
  <si>
    <t>Customer_28</t>
  </si>
  <si>
    <t>Q1020</t>
  </si>
  <si>
    <t>Customer_30</t>
  </si>
  <si>
    <t>Q1021</t>
  </si>
  <si>
    <t>Customer_65</t>
  </si>
  <si>
    <t>Q1022</t>
  </si>
  <si>
    <t>Customer_78</t>
  </si>
  <si>
    <t>Rep_11</t>
  </si>
  <si>
    <t>Q1023</t>
  </si>
  <si>
    <t>Q1024</t>
  </si>
  <si>
    <t>Customer_72</t>
  </si>
  <si>
    <t>Q1025</t>
  </si>
  <si>
    <t>Customer_26</t>
  </si>
  <si>
    <t>Q1026</t>
  </si>
  <si>
    <t>Customer_92</t>
  </si>
  <si>
    <t>Q1027</t>
  </si>
  <si>
    <t>Customer_84</t>
  </si>
  <si>
    <t>Rep_5</t>
  </si>
  <si>
    <t>Q1028</t>
  </si>
  <si>
    <t>Customer_90</t>
  </si>
  <si>
    <t>Q1029</t>
  </si>
  <si>
    <t>Q1030</t>
  </si>
  <si>
    <t>Customer_54</t>
  </si>
  <si>
    <t>Q1031</t>
  </si>
  <si>
    <t>Rep_2</t>
  </si>
  <si>
    <t>Q1032</t>
  </si>
  <si>
    <t>Customer_58</t>
  </si>
  <si>
    <t>Q1033</t>
  </si>
  <si>
    <t>Q1034</t>
  </si>
  <si>
    <t>Q1035</t>
  </si>
  <si>
    <t>Customer_1</t>
  </si>
  <si>
    <t>Q1036</t>
  </si>
  <si>
    <t>Customer_98</t>
  </si>
  <si>
    <t>Rep_8</t>
  </si>
  <si>
    <t>Q1037</t>
  </si>
  <si>
    <t>Customer_21</t>
  </si>
  <si>
    <t>Q1038</t>
  </si>
  <si>
    <t>Q1039</t>
  </si>
  <si>
    <t>Q1040</t>
  </si>
  <si>
    <t>Customer_44</t>
  </si>
  <si>
    <t>Q1041</t>
  </si>
  <si>
    <t>Q1042</t>
  </si>
  <si>
    <t>Customer_20</t>
  </si>
  <si>
    <t>Q1043</t>
  </si>
  <si>
    <t>Q1044</t>
  </si>
  <si>
    <t>Q1045</t>
  </si>
  <si>
    <t>Q1046</t>
  </si>
  <si>
    <t>Q1047</t>
  </si>
  <si>
    <t>Q1048</t>
  </si>
  <si>
    <t>Customer_49</t>
  </si>
  <si>
    <t>Q1049</t>
  </si>
  <si>
    <t>Customer_13</t>
  </si>
  <si>
    <t>Q1050</t>
  </si>
  <si>
    <t>Customer_46</t>
  </si>
  <si>
    <t>Q1051</t>
  </si>
  <si>
    <t>Customer_45</t>
  </si>
  <si>
    <t>Q1052</t>
  </si>
  <si>
    <t>Q1053</t>
  </si>
  <si>
    <t>Customer_34</t>
  </si>
  <si>
    <t>Q1054</t>
  </si>
  <si>
    <t>Customer_6</t>
  </si>
  <si>
    <t>Q1055</t>
  </si>
  <si>
    <t>Customer_94</t>
  </si>
  <si>
    <t>Q1056</t>
  </si>
  <si>
    <t>Customer_59</t>
  </si>
  <si>
    <t>Q1057</t>
  </si>
  <si>
    <t>Customer_69</t>
  </si>
  <si>
    <t>Q1058</t>
  </si>
  <si>
    <t>Customer_16</t>
  </si>
  <si>
    <t>Q1059</t>
  </si>
  <si>
    <t>Q1060</t>
  </si>
  <si>
    <t>Customer_11</t>
  </si>
  <si>
    <t>Q1061</t>
  </si>
  <si>
    <t>Customer_71</t>
  </si>
  <si>
    <t>Rep_9</t>
  </si>
  <si>
    <t>Q1062</t>
  </si>
  <si>
    <t>Customer_38</t>
  </si>
  <si>
    <t>Q1063</t>
  </si>
  <si>
    <t>Customer_81</t>
  </si>
  <si>
    <t>Q1064</t>
  </si>
  <si>
    <t>Customer_80</t>
  </si>
  <si>
    <t>Q1065</t>
  </si>
  <si>
    <t>Customer_47</t>
  </si>
  <si>
    <t>Q1066</t>
  </si>
  <si>
    <t>Customer_74</t>
  </si>
  <si>
    <t>Q1067</t>
  </si>
  <si>
    <t>Customer_25</t>
  </si>
  <si>
    <t>Q1068</t>
  </si>
  <si>
    <t>Customer_91</t>
  </si>
  <si>
    <t>Q1069</t>
  </si>
  <si>
    <t>Customer_9</t>
  </si>
  <si>
    <t>Q1070</t>
  </si>
  <si>
    <t>Q1071</t>
  </si>
  <si>
    <t>Customer_85</t>
  </si>
  <si>
    <t>Q1072</t>
  </si>
  <si>
    <t>Q1073</t>
  </si>
  <si>
    <t>Customer_99</t>
  </si>
  <si>
    <t>Q1074</t>
  </si>
  <si>
    <t>Q1075</t>
  </si>
  <si>
    <t>Q1076</t>
  </si>
  <si>
    <t>Q1077</t>
  </si>
  <si>
    <t>Q1078</t>
  </si>
  <si>
    <t>Q1079</t>
  </si>
  <si>
    <t>Q1080</t>
  </si>
  <si>
    <t>Q1081</t>
  </si>
  <si>
    <t>Q1082</t>
  </si>
  <si>
    <t>Q1083</t>
  </si>
  <si>
    <t>Q1084</t>
  </si>
  <si>
    <t>Customer_48</t>
  </si>
  <si>
    <t>Q1085</t>
  </si>
  <si>
    <t>Q1086</t>
  </si>
  <si>
    <t>Customer_27</t>
  </si>
  <si>
    <t>Q1087</t>
  </si>
  <si>
    <t>Customer_86</t>
  </si>
  <si>
    <t>Q1088</t>
  </si>
  <si>
    <t>Customer_35</t>
  </si>
  <si>
    <t>Q1089</t>
  </si>
  <si>
    <t>Q1090</t>
  </si>
  <si>
    <t>Customer_88</t>
  </si>
  <si>
    <t>Q1091</t>
  </si>
  <si>
    <t>Customer_83</t>
  </si>
  <si>
    <t>Q1092</t>
  </si>
  <si>
    <t>Customer_10</t>
  </si>
  <si>
    <t>Q1093</t>
  </si>
  <si>
    <t>Q1094</t>
  </si>
  <si>
    <t>Q1095</t>
  </si>
  <si>
    <t>Customer_22</t>
  </si>
  <si>
    <t>Q1096</t>
  </si>
  <si>
    <t>Q1097</t>
  </si>
  <si>
    <t>Q1098</t>
  </si>
  <si>
    <t>Q1099</t>
  </si>
  <si>
    <t>Q1100</t>
  </si>
  <si>
    <t>Customer_60</t>
  </si>
  <si>
    <t>Q1101</t>
  </si>
  <si>
    <t>Q1102</t>
  </si>
  <si>
    <t>Q1103</t>
  </si>
  <si>
    <t>Q1104</t>
  </si>
  <si>
    <t>Customer_89</t>
  </si>
  <si>
    <t>Q1105</t>
  </si>
  <si>
    <t>Q1106</t>
  </si>
  <si>
    <t>Q1107</t>
  </si>
  <si>
    <t>Q1108</t>
  </si>
  <si>
    <t>Customer_42</t>
  </si>
  <si>
    <t>Q1109</t>
  </si>
  <si>
    <t>Q1110</t>
  </si>
  <si>
    <t>Customer_100</t>
  </si>
  <si>
    <t>Q1111</t>
  </si>
  <si>
    <t>Customer_8</t>
  </si>
  <si>
    <t>Q1112</t>
  </si>
  <si>
    <t>Q1113</t>
  </si>
  <si>
    <t>Q1114</t>
  </si>
  <si>
    <t>Customer_41</t>
  </si>
  <si>
    <t>Q1115</t>
  </si>
  <si>
    <t>Customer_52</t>
  </si>
  <si>
    <t>Q1116</t>
  </si>
  <si>
    <t>Q1117</t>
  </si>
  <si>
    <t>Q1118</t>
  </si>
  <si>
    <t>Q1119</t>
  </si>
  <si>
    <t>Customer_73</t>
  </si>
  <si>
    <t>Q1120</t>
  </si>
  <si>
    <t>Q1121</t>
  </si>
  <si>
    <t>Q1122</t>
  </si>
  <si>
    <t>Q1123</t>
  </si>
  <si>
    <t>Q1124</t>
  </si>
  <si>
    <t>Customer_64</t>
  </si>
  <si>
    <t>Q1125</t>
  </si>
  <si>
    <t>Customer_51</t>
  </si>
  <si>
    <t>Q1126</t>
  </si>
  <si>
    <t>Q1127</t>
  </si>
  <si>
    <t>Q1128</t>
  </si>
  <si>
    <t>Customer_19</t>
  </si>
  <si>
    <t>Q1129</t>
  </si>
  <si>
    <t>Q1130</t>
  </si>
  <si>
    <t>Q1131</t>
  </si>
  <si>
    <t>Q1132</t>
  </si>
  <si>
    <t>Customer_96</t>
  </si>
  <si>
    <t>Q1133</t>
  </si>
  <si>
    <t>Q1134</t>
  </si>
  <si>
    <t>Q1135</t>
  </si>
  <si>
    <t>Q1136</t>
  </si>
  <si>
    <t>Q1137</t>
  </si>
  <si>
    <t>Customer_75</t>
  </si>
  <si>
    <t>Q1138</t>
  </si>
  <si>
    <t>Q1139</t>
  </si>
  <si>
    <t>Q1140</t>
  </si>
  <si>
    <t>Q1141</t>
  </si>
  <si>
    <t>Q1142</t>
  </si>
  <si>
    <t>Q1143</t>
  </si>
  <si>
    <t>Q1144</t>
  </si>
  <si>
    <t>Customer_66</t>
  </si>
  <si>
    <t>Q1145</t>
  </si>
  <si>
    <t>Q1146</t>
  </si>
  <si>
    <t>Q1147</t>
  </si>
  <si>
    <t>Customer_97</t>
  </si>
  <si>
    <t>Q1148</t>
  </si>
  <si>
    <t>Customer_7</t>
  </si>
  <si>
    <t>Q1149</t>
  </si>
  <si>
    <t>Q1150</t>
  </si>
  <si>
    <t>Q1151</t>
  </si>
  <si>
    <t>Q1152</t>
  </si>
  <si>
    <t>Q1153</t>
  </si>
  <si>
    <t>Q1154</t>
  </si>
  <si>
    <t>Q1155</t>
  </si>
  <si>
    <t>Customer_77</t>
  </si>
  <si>
    <t>Q1156</t>
  </si>
  <si>
    <t>Q1157</t>
  </si>
  <si>
    <t>Customer_50</t>
  </si>
  <si>
    <t>Q1158</t>
  </si>
  <si>
    <t>Q1159</t>
  </si>
  <si>
    <t>Q1160</t>
  </si>
  <si>
    <t>Q1161</t>
  </si>
  <si>
    <t>Customer_68</t>
  </si>
  <si>
    <t>Q1162</t>
  </si>
  <si>
    <t>Customer_33</t>
  </si>
  <si>
    <t>Q1163</t>
  </si>
  <si>
    <t>Q1164</t>
  </si>
  <si>
    <t>Customer_2</t>
  </si>
  <si>
    <t>Q1165</t>
  </si>
  <si>
    <t>Q1166</t>
  </si>
  <si>
    <t>Customer_93</t>
  </si>
  <si>
    <t>Q1167</t>
  </si>
  <si>
    <t>Q1168</t>
  </si>
  <si>
    <t>Q1169</t>
  </si>
  <si>
    <t>Q1170</t>
  </si>
  <si>
    <t>Q1171</t>
  </si>
  <si>
    <t>Q1172</t>
  </si>
  <si>
    <t>Q1173</t>
  </si>
  <si>
    <t>Q1174</t>
  </si>
  <si>
    <t>Q1175</t>
  </si>
  <si>
    <t>Q1176</t>
  </si>
  <si>
    <t>Q1177</t>
  </si>
  <si>
    <t>Customer_56</t>
  </si>
  <si>
    <t>Q1178</t>
  </si>
  <si>
    <t>Q1179</t>
  </si>
  <si>
    <t>Q1180</t>
  </si>
  <si>
    <t>Q1181</t>
  </si>
  <si>
    <t>Q1182</t>
  </si>
  <si>
    <t>Q1183</t>
  </si>
  <si>
    <t>Q1184</t>
  </si>
  <si>
    <t>Q1185</t>
  </si>
  <si>
    <t>Q1186</t>
  </si>
  <si>
    <t>Customer_23</t>
  </si>
  <si>
    <t>Q1187</t>
  </si>
  <si>
    <t>Q1188</t>
  </si>
  <si>
    <t>Q1189</t>
  </si>
  <si>
    <t>Q1190</t>
  </si>
  <si>
    <t>Customer_39</t>
  </si>
  <si>
    <t>Q1191</t>
  </si>
  <si>
    <t>Q1192</t>
  </si>
  <si>
    <t>Q1193</t>
  </si>
  <si>
    <t>Q1194</t>
  </si>
  <si>
    <t>Q1195</t>
  </si>
  <si>
    <t>Q1196</t>
  </si>
  <si>
    <t>Q1197</t>
  </si>
  <si>
    <t>Q1198</t>
  </si>
  <si>
    <t>Q1199</t>
  </si>
  <si>
    <t>Q1200</t>
  </si>
  <si>
    <t>Q1201</t>
  </si>
  <si>
    <t>Q1202</t>
  </si>
  <si>
    <t>Q1203</t>
  </si>
  <si>
    <t>Q1204</t>
  </si>
  <si>
    <t>Q1205</t>
  </si>
  <si>
    <t>Customer_63</t>
  </si>
  <si>
    <t>Q1206</t>
  </si>
  <si>
    <t>Customer_3</t>
  </si>
  <si>
    <t>Q1207</t>
  </si>
  <si>
    <t>Q1208</t>
  </si>
  <si>
    <t>Q1209</t>
  </si>
  <si>
    <t>Customer_40</t>
  </si>
  <si>
    <t>Q1210</t>
  </si>
  <si>
    <t>Customer_31</t>
  </si>
  <si>
    <t>Q1211</t>
  </si>
  <si>
    <t>Q1212</t>
  </si>
  <si>
    <t>Q1213</t>
  </si>
  <si>
    <t>Q1214</t>
  </si>
  <si>
    <t>Q1215</t>
  </si>
  <si>
    <t>Q1216</t>
  </si>
  <si>
    <t>Q1217</t>
  </si>
  <si>
    <t>Q1218</t>
  </si>
  <si>
    <t>Q1219</t>
  </si>
  <si>
    <t>Q1220</t>
  </si>
  <si>
    <t>Q1221</t>
  </si>
  <si>
    <t>Q1222</t>
  </si>
  <si>
    <t>Customer_17</t>
  </si>
  <si>
    <t>Q1223</t>
  </si>
  <si>
    <t>Q1224</t>
  </si>
  <si>
    <t>Q1225</t>
  </si>
  <si>
    <t>Customer_61</t>
  </si>
  <si>
    <t>Q1226</t>
  </si>
  <si>
    <t>Q1227</t>
  </si>
  <si>
    <t>Q1228</t>
  </si>
  <si>
    <t>Q1229</t>
  </si>
  <si>
    <t>Q1230</t>
  </si>
  <si>
    <t>Q1231</t>
  </si>
  <si>
    <t>Q1232</t>
  </si>
  <si>
    <t>Q1233</t>
  </si>
  <si>
    <t>Q1234</t>
  </si>
  <si>
    <t>Q1235</t>
  </si>
  <si>
    <t>Q1236</t>
  </si>
  <si>
    <t>Q1237</t>
  </si>
  <si>
    <t>Q1238</t>
  </si>
  <si>
    <t>Q1239</t>
  </si>
  <si>
    <t>Q1240</t>
  </si>
  <si>
    <t>Q1241</t>
  </si>
  <si>
    <t>Q1242</t>
  </si>
  <si>
    <t>Q1243</t>
  </si>
  <si>
    <t>Q1244</t>
  </si>
  <si>
    <t>Customer_57</t>
  </si>
  <si>
    <t>Q1245</t>
  </si>
  <si>
    <t>Customer_67</t>
  </si>
  <si>
    <t>Q1246</t>
  </si>
  <si>
    <t>Q1247</t>
  </si>
  <si>
    <t>Q1248</t>
  </si>
  <si>
    <t>Q1249</t>
  </si>
  <si>
    <t>Q1250</t>
  </si>
  <si>
    <t>Q1251</t>
  </si>
  <si>
    <t>Q1252</t>
  </si>
  <si>
    <t>Q1253</t>
  </si>
  <si>
    <t>Q1254</t>
  </si>
  <si>
    <t>Q1255</t>
  </si>
  <si>
    <t>Q1256</t>
  </si>
  <si>
    <t>Q1257</t>
  </si>
  <si>
    <t>Q1258</t>
  </si>
  <si>
    <t>Q1259</t>
  </si>
  <si>
    <t>Q1260</t>
  </si>
  <si>
    <t>Q1261</t>
  </si>
  <si>
    <t>Q1262</t>
  </si>
  <si>
    <t>Q1263</t>
  </si>
  <si>
    <t>Q1264</t>
  </si>
  <si>
    <t>Q1265</t>
  </si>
  <si>
    <t>Q1266</t>
  </si>
  <si>
    <t>Customer_43</t>
  </si>
  <si>
    <t>Q1267</t>
  </si>
  <si>
    <t>Q1268</t>
  </si>
  <si>
    <t>Q1269</t>
  </si>
  <si>
    <t>Q1270</t>
  </si>
  <si>
    <t>Q1271</t>
  </si>
  <si>
    <t>Q1272</t>
  </si>
  <si>
    <t>Q1273</t>
  </si>
  <si>
    <t>Q1274</t>
  </si>
  <si>
    <t>Q1275</t>
  </si>
  <si>
    <t>Q1276</t>
  </si>
  <si>
    <t>Q1277</t>
  </si>
  <si>
    <t>Q1278</t>
  </si>
  <si>
    <t>Q1279</t>
  </si>
  <si>
    <t>Q1280</t>
  </si>
  <si>
    <t>Q1281</t>
  </si>
  <si>
    <t>Q1282</t>
  </si>
  <si>
    <t>Customer_53</t>
  </si>
  <si>
    <t>Q1283</t>
  </si>
  <si>
    <t>Q1284</t>
  </si>
  <si>
    <t>Q1285</t>
  </si>
  <si>
    <t>Q1286</t>
  </si>
  <si>
    <t>Q1287</t>
  </si>
  <si>
    <t>Q1288</t>
  </si>
  <si>
    <t>Q1289</t>
  </si>
  <si>
    <t>Q1290</t>
  </si>
  <si>
    <t>Q1291</t>
  </si>
  <si>
    <t>Q1292</t>
  </si>
  <si>
    <t>Q1293</t>
  </si>
  <si>
    <t>Q1294</t>
  </si>
  <si>
    <t>Q1295</t>
  </si>
  <si>
    <t>Q1296</t>
  </si>
  <si>
    <t>Q1297</t>
  </si>
  <si>
    <t>Q1298</t>
  </si>
  <si>
    <t>Q1299</t>
  </si>
  <si>
    <t>Q1300</t>
  </si>
  <si>
    <t>Q1301</t>
  </si>
  <si>
    <t>Q1302</t>
  </si>
  <si>
    <t>Q1303</t>
  </si>
  <si>
    <t>Q1304</t>
  </si>
  <si>
    <t>Q1305</t>
  </si>
  <si>
    <t>Q1306</t>
  </si>
  <si>
    <t>Q1307</t>
  </si>
  <si>
    <t>Q1308</t>
  </si>
  <si>
    <t>Q1309</t>
  </si>
  <si>
    <t>Q1310</t>
  </si>
  <si>
    <t>Customer_24</t>
  </si>
  <si>
    <t>Q1311</t>
  </si>
  <si>
    <t>Q1312</t>
  </si>
  <si>
    <t>Q1313</t>
  </si>
  <si>
    <t>Q1314</t>
  </si>
  <si>
    <t>Q1315</t>
  </si>
  <si>
    <t>Q1316</t>
  </si>
  <si>
    <t>Q1317</t>
  </si>
  <si>
    <t>Q1318</t>
  </si>
  <si>
    <t>Q1319</t>
  </si>
  <si>
    <t>Q1320</t>
  </si>
  <si>
    <t>Q1321</t>
  </si>
  <si>
    <t>Q1322</t>
  </si>
  <si>
    <t>Q1323</t>
  </si>
  <si>
    <t>Q1324</t>
  </si>
  <si>
    <t>Q1325</t>
  </si>
  <si>
    <t>Q1326</t>
  </si>
  <si>
    <t>Q1327</t>
  </si>
  <si>
    <t>Q1328</t>
  </si>
  <si>
    <t>Customer_62</t>
  </si>
  <si>
    <t>Q1329</t>
  </si>
  <si>
    <t>Q1330</t>
  </si>
  <si>
    <t>Q1331</t>
  </si>
  <si>
    <t>Q1332</t>
  </si>
  <si>
    <t>Q1333</t>
  </si>
  <si>
    <t>Q1334</t>
  </si>
  <si>
    <t>Q1335</t>
  </si>
  <si>
    <t>Q1336</t>
  </si>
  <si>
    <t>Q1337</t>
  </si>
  <si>
    <t>Q1338</t>
  </si>
  <si>
    <t>Customer_37</t>
  </si>
  <si>
    <t>Q1339</t>
  </si>
  <si>
    <t>Q1340</t>
  </si>
  <si>
    <t>Q1341</t>
  </si>
  <si>
    <t>Q1342</t>
  </si>
  <si>
    <t>Q1343</t>
  </si>
  <si>
    <t>Q1344</t>
  </si>
  <si>
    <t>Q1345</t>
  </si>
  <si>
    <t>Q1346</t>
  </si>
  <si>
    <t>Q1347</t>
  </si>
  <si>
    <t>Q1348</t>
  </si>
  <si>
    <t>Q1349</t>
  </si>
  <si>
    <t>Q1350</t>
  </si>
  <si>
    <t>Q1351</t>
  </si>
  <si>
    <t>Q1352</t>
  </si>
  <si>
    <t>Q1353</t>
  </si>
  <si>
    <t>Q1354</t>
  </si>
  <si>
    <t>Q1355</t>
  </si>
  <si>
    <t>Q1356</t>
  </si>
  <si>
    <t>Q1357</t>
  </si>
  <si>
    <t>Q1358</t>
  </si>
  <si>
    <t>Q1359</t>
  </si>
  <si>
    <t>Q1360</t>
  </si>
  <si>
    <t>Q1361</t>
  </si>
  <si>
    <t>Q1362</t>
  </si>
  <si>
    <t>Q1363</t>
  </si>
  <si>
    <t>Q1364</t>
  </si>
  <si>
    <t>Q1365</t>
  </si>
  <si>
    <t>Q1366</t>
  </si>
  <si>
    <t>Q1367</t>
  </si>
  <si>
    <t>Q1368</t>
  </si>
  <si>
    <t>Q1369</t>
  </si>
  <si>
    <t>Q1370</t>
  </si>
  <si>
    <t>Q1371</t>
  </si>
  <si>
    <t>Q1372</t>
  </si>
  <si>
    <t>Q1373</t>
  </si>
  <si>
    <t>Q1374</t>
  </si>
  <si>
    <t>Q1375</t>
  </si>
  <si>
    <t>Q1376</t>
  </si>
  <si>
    <t>Q1377</t>
  </si>
  <si>
    <t>Q1378</t>
  </si>
  <si>
    <t>Q1379</t>
  </si>
  <si>
    <t>Q1380</t>
  </si>
  <si>
    <t>Q1381</t>
  </si>
  <si>
    <t>Q1382</t>
  </si>
  <si>
    <t>Q1383</t>
  </si>
  <si>
    <t>Q1384</t>
  </si>
  <si>
    <t>Q1385</t>
  </si>
  <si>
    <t>Q1386</t>
  </si>
  <si>
    <t>Q1387</t>
  </si>
  <si>
    <t>Q1388</t>
  </si>
  <si>
    <t>Q1389</t>
  </si>
  <si>
    <t>Q1390</t>
  </si>
  <si>
    <t>Q1391</t>
  </si>
  <si>
    <t>Q1392</t>
  </si>
  <si>
    <t>Q1393</t>
  </si>
  <si>
    <t>Q1394</t>
  </si>
  <si>
    <t>Q1395</t>
  </si>
  <si>
    <t>Q1396</t>
  </si>
  <si>
    <t>Q1397</t>
  </si>
  <si>
    <t>Q1398</t>
  </si>
  <si>
    <t>Q1399</t>
  </si>
  <si>
    <t>Q1400</t>
  </si>
  <si>
    <t>Q1401</t>
  </si>
  <si>
    <t>Q1402</t>
  </si>
  <si>
    <t>Q1403</t>
  </si>
  <si>
    <t>Q1404</t>
  </si>
  <si>
    <t>Q1405</t>
  </si>
  <si>
    <t>Q1406</t>
  </si>
  <si>
    <t>Q1407</t>
  </si>
  <si>
    <t>Q1408</t>
  </si>
  <si>
    <t>Q1409</t>
  </si>
  <si>
    <t>Q1410</t>
  </si>
  <si>
    <t>Q1411</t>
  </si>
  <si>
    <t>Q1412</t>
  </si>
  <si>
    <t>Q1413</t>
  </si>
  <si>
    <t>Q1414</t>
  </si>
  <si>
    <t>Q1415</t>
  </si>
  <si>
    <t>Q1416</t>
  </si>
  <si>
    <t>Q1417</t>
  </si>
  <si>
    <t>Q1418</t>
  </si>
  <si>
    <t>Q1419</t>
  </si>
  <si>
    <t>Q1420</t>
  </si>
  <si>
    <t>Q1421</t>
  </si>
  <si>
    <t>Q1422</t>
  </si>
  <si>
    <t>Q1423</t>
  </si>
  <si>
    <t>Q1424</t>
  </si>
  <si>
    <t>Q1425</t>
  </si>
  <si>
    <t>Customer_79</t>
  </si>
  <si>
    <t>Q1426</t>
  </si>
  <si>
    <t>Q1427</t>
  </si>
  <si>
    <t>Q1428</t>
  </si>
  <si>
    <t>Q1429</t>
  </si>
  <si>
    <t>Q1430</t>
  </si>
  <si>
    <t>Q1431</t>
  </si>
  <si>
    <t>Q1432</t>
  </si>
  <si>
    <t>Q1433</t>
  </si>
  <si>
    <t>Q1434</t>
  </si>
  <si>
    <t>Q1435</t>
  </si>
  <si>
    <t>Q1436</t>
  </si>
  <si>
    <t>Q1437</t>
  </si>
  <si>
    <t>Q1438</t>
  </si>
  <si>
    <t>Q1439</t>
  </si>
  <si>
    <t>Q1440</t>
  </si>
  <si>
    <t>Q1441</t>
  </si>
  <si>
    <t>Q1442</t>
  </si>
  <si>
    <t>Q1443</t>
  </si>
  <si>
    <t>Q1444</t>
  </si>
  <si>
    <t>Q1445</t>
  </si>
  <si>
    <t>Q1446</t>
  </si>
  <si>
    <t>Q1447</t>
  </si>
  <si>
    <t>Q1448</t>
  </si>
  <si>
    <t>Q1449</t>
  </si>
  <si>
    <t>Q1450</t>
  </si>
  <si>
    <t>Q1451</t>
  </si>
  <si>
    <t>Q1452</t>
  </si>
  <si>
    <t>Q1453</t>
  </si>
  <si>
    <t>Q1454</t>
  </si>
  <si>
    <t>Q1455</t>
  </si>
  <si>
    <t>Q1456</t>
  </si>
  <si>
    <t>Q1457</t>
  </si>
  <si>
    <t>Q1458</t>
  </si>
  <si>
    <t>Q1459</t>
  </si>
  <si>
    <t>Q1460</t>
  </si>
  <si>
    <t>Q1461</t>
  </si>
  <si>
    <t>Q1462</t>
  </si>
  <si>
    <t>Q1463</t>
  </si>
  <si>
    <t>Q1464</t>
  </si>
  <si>
    <t>Q1465</t>
  </si>
  <si>
    <t>Q1466</t>
  </si>
  <si>
    <t>Q1467</t>
  </si>
  <si>
    <t>Q1468</t>
  </si>
  <si>
    <t>Q1469</t>
  </si>
  <si>
    <t>Q1470</t>
  </si>
  <si>
    <t>Q1471</t>
  </si>
  <si>
    <t>Q1472</t>
  </si>
  <si>
    <t>Q1473</t>
  </si>
  <si>
    <t>Q1474</t>
  </si>
  <si>
    <t>Q1475</t>
  </si>
  <si>
    <t>Q1476</t>
  </si>
  <si>
    <t>Q1477</t>
  </si>
  <si>
    <t>Q1478</t>
  </si>
  <si>
    <t>Q1479</t>
  </si>
  <si>
    <t>Q1480</t>
  </si>
  <si>
    <t>Q1481</t>
  </si>
  <si>
    <t>Q1482</t>
  </si>
  <si>
    <t>Q1483</t>
  </si>
  <si>
    <t>Q1484</t>
  </si>
  <si>
    <t>Q1485</t>
  </si>
  <si>
    <t>Q1486</t>
  </si>
  <si>
    <t>Q1487</t>
  </si>
  <si>
    <t>Q1488</t>
  </si>
  <si>
    <t>Q1489</t>
  </si>
  <si>
    <t>Q1490</t>
  </si>
  <si>
    <t>Q1491</t>
  </si>
  <si>
    <t>Q1492</t>
  </si>
  <si>
    <t>Q1493</t>
  </si>
  <si>
    <t>Q1494</t>
  </si>
  <si>
    <t>Q1495</t>
  </si>
  <si>
    <t>Q1496</t>
  </si>
  <si>
    <t>Q1497</t>
  </si>
  <si>
    <t>Q1498</t>
  </si>
  <si>
    <t>Q1499</t>
  </si>
  <si>
    <t>Conversion_Status</t>
  </si>
  <si>
    <t>Sales_Cycle_Days</t>
  </si>
  <si>
    <t>Discount_%</t>
  </si>
  <si>
    <t>Quote_vs_Sale_Diff</t>
  </si>
  <si>
    <t>Row Labels</t>
  </si>
  <si>
    <t>Not Converted</t>
  </si>
  <si>
    <t>Grand Total</t>
  </si>
  <si>
    <t>Order Status</t>
  </si>
  <si>
    <t>Percentage Quote</t>
  </si>
  <si>
    <t>Category</t>
  </si>
  <si>
    <t>Discount_Range</t>
  </si>
  <si>
    <t>0-5%</t>
  </si>
  <si>
    <t>11-15%</t>
  </si>
  <si>
    <t>16-20%</t>
  </si>
  <si>
    <t>21-25%</t>
  </si>
  <si>
    <t>6-10%</t>
  </si>
  <si>
    <t>Total Converted</t>
  </si>
  <si>
    <t xml:space="preserve">Discount </t>
  </si>
  <si>
    <t>Average of Quote_vs_Sale_Diff</t>
  </si>
  <si>
    <t>percentage Converted as Sales</t>
  </si>
  <si>
    <t>Avg  Sales Cycle in Days</t>
  </si>
  <si>
    <t>Overall Quote-to-Sale Conversion Rate</t>
  </si>
  <si>
    <t xml:space="preserve">Conversion Rate by Product Category
</t>
  </si>
  <si>
    <t xml:space="preserve">Average Sales Cycle by Product Type
</t>
  </si>
  <si>
    <t xml:space="preserve">Impact of Discount Buckets on Conversion Rate
</t>
  </si>
  <si>
    <t>Actual Sale Value Difference by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</si>
</sst>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800]dddd\,\ mmmm\ dd\,\ yyyy"/>
    <numFmt numFmtId="165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2" applyNumberFormat="1" applyFont="1"/>
    <xf numFmtId="9" fontId="0" fillId="0" borderId="0" xfId="2" applyFont="1"/>
    <xf numFmtId="165" fontId="0" fillId="0" borderId="0" xfId="0" applyNumberFormat="1"/>
    <xf numFmtId="165" fontId="0" fillId="0" borderId="0" xfId="1" applyNumberFormat="1" applyFont="1"/>
    <xf numFmtId="0" fontId="0" fillId="3" borderId="0" xfId="0" applyFill="1" applyAlignment="1">
      <alignment horizontal="left"/>
    </xf>
    <xf numFmtId="9" fontId="0" fillId="3" borderId="0" xfId="0" applyNumberFormat="1" applyFill="1"/>
    <xf numFmtId="0" fontId="0" fillId="4" borderId="0" xfId="0" applyFill="1"/>
    <xf numFmtId="0" fontId="0" fillId="3" borderId="0" xfId="0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37"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numFmt numFmtId="1" formatCode="0"/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numFmt numFmtId="13" formatCode="0%"/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89999084444715716"/>
        </patternFill>
      </fill>
    </dxf>
    <dxf>
      <numFmt numFmtId="13" formatCode="0%"/>
    </dxf>
    <dxf>
      <fill>
        <patternFill patternType="solid">
          <bgColor theme="3" tint="0.249977111117893"/>
        </patternFill>
      </fill>
    </dxf>
    <dxf>
      <fill>
        <patternFill patternType="solid">
          <bgColor theme="3" tint="0.249977111117893"/>
        </patternFill>
      </fill>
    </dxf>
    <dxf>
      <numFmt numFmtId="165" formatCode="&quot;$&quot;#,##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&quot;$&quot;#,##0.00"/>
    </dxf>
    <dxf>
      <numFmt numFmtId="165" formatCode="&quot;$&quot;#,##0.00"/>
    </dxf>
    <dxf>
      <numFmt numFmtId="1" formatCode="0"/>
    </dxf>
    <dxf>
      <numFmt numFmtId="19" formatCode="m/d/yyyy"/>
    </dxf>
    <dxf>
      <numFmt numFmtId="0" formatCode="General"/>
    </dxf>
    <dxf>
      <numFmt numFmtId="165" formatCode="&quot;$&quot;#,##0.00"/>
    </dxf>
    <dxf>
      <numFmt numFmtId="2" formatCode="0.00"/>
    </dxf>
    <dxf>
      <numFmt numFmtId="13" formatCode="0%"/>
    </dxf>
    <dxf>
      <numFmt numFmtId="2" formatCode="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dwaj Duvvuru" refreshedDate="45848.066799421293" createdVersion="8" refreshedVersion="8" minRefreshableVersion="3" recordCount="500" xr:uid="{91C8418E-C5BE-4D69-9364-2118F1B08FD3}">
  <cacheSource type="worksheet">
    <worksheetSource name="Sales_Quotes_Analysis_Data"/>
  </cacheSource>
  <cacheFields count="17">
    <cacheField name="Quote_ID" numFmtId="0">
      <sharedItems/>
    </cacheField>
    <cacheField name="Customer" numFmtId="0">
      <sharedItems/>
    </cacheField>
    <cacheField name="Product_Category" numFmtId="0">
      <sharedItems count="4">
        <s v="Wheelchairs"/>
        <s v="Accessories"/>
        <s v="Power Chairs"/>
        <s v="Mobility Scooters"/>
      </sharedItems>
    </cacheField>
    <cacheField name="Region" numFmtId="0">
      <sharedItems/>
    </cacheField>
    <cacheField name="Sales_Rep" numFmtId="0">
      <sharedItems/>
    </cacheField>
    <cacheField name="Quote_Date" numFmtId="14">
      <sharedItems containsSemiMixedTypes="0" containsNonDate="0" containsDate="1" containsString="0" minDate="2025-01-01T00:00:00" maxDate="2025-07-01T00:00:00"/>
    </cacheField>
    <cacheField name="Quote_Value" numFmtId="165">
      <sharedItems containsSemiMixedTypes="0" containsString="0" containsNumber="1" containsInteger="1" minValue="-144" maxValue="3980"/>
    </cacheField>
    <cacheField name="Discount_Rate" numFmtId="2">
      <sharedItems containsSemiMixedTypes="0" containsString="0" containsNumber="1" minValue="0" maxValue="0.25"/>
    </cacheField>
    <cacheField name="Discount_%" numFmtId="9">
      <sharedItems containsSemiMixedTypes="0" containsString="0" containsNumber="1" minValue="0" maxValue="0.25"/>
    </cacheField>
    <cacheField name="Discount_Range" numFmtId="2">
      <sharedItems count="5">
        <s v="6-10%"/>
        <s v="0-5%"/>
        <s v="11-15%"/>
        <s v="16-20%"/>
        <s v="21-25%"/>
      </sharedItems>
    </cacheField>
    <cacheField name="Final_Quote_Value" numFmtId="165">
      <sharedItems containsSemiMixedTypes="0" containsString="0" containsNumber="1" containsInteger="1" minValue="-135" maxValue="3878"/>
    </cacheField>
    <cacheField name="Converted" numFmtId="0">
      <sharedItems containsSemiMixedTypes="0" containsString="0" containsNumber="1" containsInteger="1" minValue="0" maxValue="1"/>
    </cacheField>
    <cacheField name="Conversion_Status" numFmtId="0">
      <sharedItems count="2">
        <s v="Converted"/>
        <s v="Not Converted"/>
      </sharedItems>
    </cacheField>
    <cacheField name="Sale_Date" numFmtId="14">
      <sharedItems containsNonDate="0" containsDate="1" containsString="0" containsBlank="1" minDate="2025-01-05T00:00:00" maxDate="2025-07-28T00:00:00"/>
    </cacheField>
    <cacheField name="Sales_Cycle_Days" numFmtId="1">
      <sharedItems containsMixedTypes="1" containsNumber="1" containsInteger="1" minValue="1" maxValue="30"/>
    </cacheField>
    <cacheField name="Actual_Sale_Value" numFmtId="165">
      <sharedItems containsString="0" containsBlank="1" containsNumber="1" containsInteger="1" minValue="-146" maxValue="3984"/>
    </cacheField>
    <cacheField name="Quote_vs_Sale_Diff" numFmtId="165">
      <sharedItems containsMixedTypes="1" containsNumber="1" containsInteger="1" minValue="-99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Q1000"/>
    <s v="Customer_82"/>
    <x v="0"/>
    <s v="West"/>
    <s v="Rep_10"/>
    <d v="2025-04-26T00:00:00"/>
    <n v="873"/>
    <n v="0.09"/>
    <n v="0.09"/>
    <x v="0"/>
    <n v="794"/>
    <n v="1"/>
    <x v="0"/>
    <d v="2025-05-10T00:00:00"/>
    <n v="14"/>
    <n v="798"/>
    <n v="4"/>
  </r>
  <r>
    <s v="Q1001"/>
    <s v="Customer_15"/>
    <x v="1"/>
    <s v="Midwest"/>
    <s v="Rep_12"/>
    <d v="2025-03-04T00:00:00"/>
    <n v="599"/>
    <n v="0.02"/>
    <n v="0.02"/>
    <x v="1"/>
    <n v="587"/>
    <n v="0"/>
    <x v="1"/>
    <m/>
    <s v=""/>
    <m/>
    <s v=""/>
  </r>
  <r>
    <s v="Q1002"/>
    <s v="Customer_4"/>
    <x v="2"/>
    <s v="East"/>
    <s v="Rep_3"/>
    <d v="2025-04-29T00:00:00"/>
    <n v="3334"/>
    <n v="0.12"/>
    <n v="0.12"/>
    <x v="2"/>
    <n v="2933"/>
    <n v="1"/>
    <x v="0"/>
    <d v="2025-05-13T00:00:00"/>
    <n v="14"/>
    <n v="3089"/>
    <n v="156"/>
  </r>
  <r>
    <s v="Q1003"/>
    <s v="Customer_95"/>
    <x v="2"/>
    <s v="East"/>
    <s v="Rep_15"/>
    <d v="2025-05-26T00:00:00"/>
    <n v="3292"/>
    <n v="0.01"/>
    <n v="0.01"/>
    <x v="1"/>
    <n v="3259"/>
    <n v="1"/>
    <x v="0"/>
    <d v="2025-06-20T00:00:00"/>
    <n v="25"/>
    <n v="3400"/>
    <n v="141"/>
  </r>
  <r>
    <s v="Q1004"/>
    <s v="Customer_36"/>
    <x v="3"/>
    <s v="East"/>
    <s v="Rep_15"/>
    <d v="2025-06-06T00:00:00"/>
    <n v="2002"/>
    <n v="0.09"/>
    <n v="0.09"/>
    <x v="0"/>
    <n v="1821"/>
    <n v="1"/>
    <x v="0"/>
    <d v="2025-07-04T00:00:00"/>
    <n v="28"/>
    <n v="1752"/>
    <n v="-69"/>
  </r>
  <r>
    <s v="Q1005"/>
    <s v="Customer_32"/>
    <x v="3"/>
    <s v="East"/>
    <s v="Rep_4"/>
    <d v="2025-06-21T00:00:00"/>
    <n v="2034"/>
    <n v="7.0000000000000007E-2"/>
    <n v="7.0000000000000007E-2"/>
    <x v="0"/>
    <n v="1891"/>
    <n v="0"/>
    <x v="1"/>
    <m/>
    <s v=""/>
    <m/>
    <s v=""/>
  </r>
  <r>
    <s v="Q1006"/>
    <s v="Customer_29"/>
    <x v="3"/>
    <s v="South"/>
    <s v="Rep_14"/>
    <d v="2025-04-08T00:00:00"/>
    <n v="2465"/>
    <n v="0.16"/>
    <n v="0.16"/>
    <x v="3"/>
    <n v="2070"/>
    <n v="1"/>
    <x v="0"/>
    <d v="2025-05-01T00:00:00"/>
    <n v="23"/>
    <n v="2040"/>
    <n v="-30"/>
  </r>
  <r>
    <s v="Q1007"/>
    <s v="Customer_18"/>
    <x v="1"/>
    <s v="East"/>
    <s v="Rep_3"/>
    <d v="2025-03-28T00:00:00"/>
    <n v="275"/>
    <n v="0.24"/>
    <n v="0.24"/>
    <x v="4"/>
    <n v="209"/>
    <n v="1"/>
    <x v="0"/>
    <d v="2025-04-14T00:00:00"/>
    <n v="17"/>
    <n v="215"/>
    <n v="6"/>
  </r>
  <r>
    <s v="Q1008"/>
    <s v="Customer_95"/>
    <x v="2"/>
    <s v="South"/>
    <s v="Rep_13"/>
    <d v="2025-01-08T00:00:00"/>
    <n v="3379"/>
    <n v="0.02"/>
    <n v="0.02"/>
    <x v="1"/>
    <n v="3311"/>
    <n v="0"/>
    <x v="1"/>
    <m/>
    <s v=""/>
    <m/>
    <s v=""/>
  </r>
  <r>
    <s v="Q1009"/>
    <s v="Customer_14"/>
    <x v="2"/>
    <s v="South"/>
    <s v="Rep_13"/>
    <d v="2025-05-07T00:00:00"/>
    <n v="3405"/>
    <n v="0.15"/>
    <n v="0.15"/>
    <x v="2"/>
    <n v="2894"/>
    <n v="0"/>
    <x v="1"/>
    <m/>
    <s v=""/>
    <m/>
    <s v=""/>
  </r>
  <r>
    <s v="Q1010"/>
    <s v="Customer_87"/>
    <x v="3"/>
    <s v="East"/>
    <s v="Rep_3"/>
    <d v="2025-03-25T00:00:00"/>
    <n v="1835"/>
    <n v="0.1"/>
    <n v="0.1"/>
    <x v="0"/>
    <n v="1651"/>
    <n v="1"/>
    <x v="0"/>
    <d v="2025-04-12T00:00:00"/>
    <n v="18"/>
    <n v="1717"/>
    <n v="66"/>
  </r>
  <r>
    <s v="Q1011"/>
    <s v="Customer_95"/>
    <x v="1"/>
    <s v="East"/>
    <s v="Rep_15"/>
    <d v="2025-02-16T00:00:00"/>
    <n v="402"/>
    <n v="0.15"/>
    <n v="0.15"/>
    <x v="2"/>
    <n v="341"/>
    <n v="1"/>
    <x v="0"/>
    <d v="2025-03-10T00:00:00"/>
    <n v="22"/>
    <n v="485"/>
    <n v="144"/>
  </r>
  <r>
    <s v="Q1012"/>
    <s v="Customer_70"/>
    <x v="1"/>
    <s v="West"/>
    <s v="Rep_7"/>
    <d v="2025-05-05T00:00:00"/>
    <n v="224"/>
    <n v="0.24"/>
    <n v="0.24"/>
    <x v="4"/>
    <n v="170"/>
    <n v="1"/>
    <x v="0"/>
    <d v="2025-05-22T00:00:00"/>
    <n v="17"/>
    <n v="262"/>
    <n v="92"/>
  </r>
  <r>
    <s v="Q1013"/>
    <s v="Customer_12"/>
    <x v="3"/>
    <s v="Midwest"/>
    <s v="Rep_1"/>
    <d v="2025-02-24T00:00:00"/>
    <n v="2243"/>
    <n v="0.18"/>
    <n v="0.18"/>
    <x v="3"/>
    <n v="1839"/>
    <n v="0"/>
    <x v="1"/>
    <m/>
    <s v=""/>
    <m/>
    <s v=""/>
  </r>
  <r>
    <s v="Q1014"/>
    <s v="Customer_76"/>
    <x v="3"/>
    <s v="East"/>
    <s v="Rep_3"/>
    <d v="2025-04-01T00:00:00"/>
    <n v="2213"/>
    <n v="0.01"/>
    <n v="0.01"/>
    <x v="1"/>
    <n v="2190"/>
    <n v="1"/>
    <x v="0"/>
    <d v="2025-04-12T00:00:00"/>
    <n v="11"/>
    <n v="2178"/>
    <n v="-12"/>
  </r>
  <r>
    <s v="Q1015"/>
    <s v="Customer_55"/>
    <x v="3"/>
    <s v="West"/>
    <s v="Rep_12"/>
    <d v="2025-03-08T00:00:00"/>
    <n v="1979"/>
    <n v="0.23"/>
    <n v="0.23"/>
    <x v="4"/>
    <n v="1523"/>
    <n v="1"/>
    <x v="0"/>
    <d v="2025-03-23T00:00:00"/>
    <n v="15"/>
    <n v="1695"/>
    <n v="172"/>
  </r>
  <r>
    <s v="Q1016"/>
    <s v="Customer_5"/>
    <x v="0"/>
    <s v="West"/>
    <s v="Rep_15"/>
    <d v="2025-03-29T00:00:00"/>
    <n v="668"/>
    <n v="0.14000000000000001"/>
    <n v="0.14000000000000001"/>
    <x v="2"/>
    <n v="574"/>
    <n v="0"/>
    <x v="1"/>
    <m/>
    <s v=""/>
    <m/>
    <s v=""/>
  </r>
  <r>
    <s v="Q1017"/>
    <s v="Customer_4"/>
    <x v="0"/>
    <s v="Midwest"/>
    <s v="Rep_6"/>
    <d v="2025-03-13T00:00:00"/>
    <n v="763"/>
    <n v="0.05"/>
    <n v="0.05"/>
    <x v="1"/>
    <n v="724"/>
    <n v="0"/>
    <x v="1"/>
    <m/>
    <s v=""/>
    <m/>
    <s v=""/>
  </r>
  <r>
    <s v="Q1018"/>
    <s v="Customer_12"/>
    <x v="0"/>
    <s v="South"/>
    <s v="Rep_13"/>
    <d v="2025-06-02T00:00:00"/>
    <n v="993"/>
    <n v="0.15"/>
    <n v="0.15"/>
    <x v="2"/>
    <n v="844"/>
    <n v="1"/>
    <x v="0"/>
    <d v="2025-06-13T00:00:00"/>
    <n v="11"/>
    <n v="1023"/>
    <n v="179"/>
  </r>
  <r>
    <s v="Q1019"/>
    <s v="Customer_28"/>
    <x v="3"/>
    <s v="East"/>
    <s v="Rep_15"/>
    <d v="2025-06-29T00:00:00"/>
    <n v="2002"/>
    <n v="0.13"/>
    <n v="0.13"/>
    <x v="2"/>
    <n v="1741"/>
    <n v="0"/>
    <x v="1"/>
    <m/>
    <s v=""/>
    <m/>
    <s v=""/>
  </r>
  <r>
    <s v="Q1020"/>
    <s v="Customer_30"/>
    <x v="2"/>
    <s v="Midwest"/>
    <s v="Rep_7"/>
    <d v="2025-03-12T00:00:00"/>
    <n v="3964"/>
    <n v="0.24"/>
    <n v="0.24"/>
    <x v="4"/>
    <n v="3012"/>
    <n v="1"/>
    <x v="0"/>
    <d v="2025-03-24T00:00:00"/>
    <n v="12"/>
    <n v="3047"/>
    <n v="35"/>
  </r>
  <r>
    <s v="Q1021"/>
    <s v="Customer_65"/>
    <x v="3"/>
    <s v="East"/>
    <s v="Rep_13"/>
    <d v="2025-05-23T00:00:00"/>
    <n v="2046"/>
    <n v="0.11"/>
    <n v="0.11"/>
    <x v="2"/>
    <n v="1820"/>
    <n v="0"/>
    <x v="1"/>
    <m/>
    <s v=""/>
    <m/>
    <s v=""/>
  </r>
  <r>
    <s v="Q1022"/>
    <s v="Customer_78"/>
    <x v="3"/>
    <s v="West"/>
    <s v="Rep_11"/>
    <d v="2025-01-03T00:00:00"/>
    <n v="1817"/>
    <n v="0.2"/>
    <n v="0.2"/>
    <x v="3"/>
    <n v="1453"/>
    <n v="1"/>
    <x v="0"/>
    <d v="2025-01-23T00:00:00"/>
    <n v="20"/>
    <n v="1600"/>
    <n v="147"/>
  </r>
  <r>
    <s v="Q1023"/>
    <s v="Customer_4"/>
    <x v="0"/>
    <s v="West"/>
    <s v="Rep_14"/>
    <d v="2025-05-13T00:00:00"/>
    <n v="979"/>
    <n v="0.21"/>
    <n v="0.21"/>
    <x v="4"/>
    <n v="773"/>
    <n v="1"/>
    <x v="0"/>
    <d v="2025-05-20T00:00:00"/>
    <n v="7"/>
    <n v="799"/>
    <n v="26"/>
  </r>
  <r>
    <s v="Q1024"/>
    <s v="Customer_72"/>
    <x v="0"/>
    <s v="South"/>
    <s v="Rep_12"/>
    <d v="2025-02-18T00:00:00"/>
    <n v="577"/>
    <n v="0.25"/>
    <n v="0.25"/>
    <x v="4"/>
    <n v="432"/>
    <n v="0"/>
    <x v="1"/>
    <m/>
    <s v=""/>
    <m/>
    <s v=""/>
  </r>
  <r>
    <s v="Q1025"/>
    <s v="Customer_26"/>
    <x v="2"/>
    <s v="West"/>
    <s v="Rep_13"/>
    <d v="2025-01-22T00:00:00"/>
    <n v="3344"/>
    <n v="0.02"/>
    <n v="0.02"/>
    <x v="1"/>
    <n v="3277"/>
    <n v="1"/>
    <x v="0"/>
    <d v="2025-01-31T00:00:00"/>
    <n v="9"/>
    <n v="3462"/>
    <n v="185"/>
  </r>
  <r>
    <s v="Q1026"/>
    <s v="Customer_92"/>
    <x v="3"/>
    <s v="West"/>
    <s v="Rep_4"/>
    <d v="2025-03-03T00:00:00"/>
    <n v="2472"/>
    <n v="0.16"/>
    <n v="0.16"/>
    <x v="3"/>
    <n v="2076"/>
    <n v="1"/>
    <x v="0"/>
    <d v="2025-03-13T00:00:00"/>
    <n v="10"/>
    <n v="2091"/>
    <n v="15"/>
  </r>
  <r>
    <s v="Q1027"/>
    <s v="Customer_84"/>
    <x v="0"/>
    <s v="Midwest"/>
    <s v="Rep_5"/>
    <d v="2025-04-15T00:00:00"/>
    <n v="731"/>
    <n v="0.01"/>
    <n v="0.01"/>
    <x v="1"/>
    <n v="723"/>
    <n v="0"/>
    <x v="1"/>
    <m/>
    <s v=""/>
    <m/>
    <s v=""/>
  </r>
  <r>
    <s v="Q1028"/>
    <s v="Customer_90"/>
    <x v="2"/>
    <s v="East"/>
    <s v="Rep_3"/>
    <d v="2025-05-06T00:00:00"/>
    <n v="3892"/>
    <n v="0.18"/>
    <n v="0.18"/>
    <x v="3"/>
    <n v="3191"/>
    <n v="0"/>
    <x v="1"/>
    <m/>
    <s v=""/>
    <m/>
    <s v=""/>
  </r>
  <r>
    <s v="Q1029"/>
    <s v="Customer_70"/>
    <x v="3"/>
    <s v="East"/>
    <s v="Rep_13"/>
    <d v="2025-05-23T00:00:00"/>
    <n v="2441"/>
    <n v="0.25"/>
    <n v="0.25"/>
    <x v="4"/>
    <n v="1830"/>
    <n v="1"/>
    <x v="0"/>
    <d v="2025-06-02T00:00:00"/>
    <n v="10"/>
    <n v="1877"/>
    <n v="47"/>
  </r>
  <r>
    <s v="Q1030"/>
    <s v="Customer_54"/>
    <x v="2"/>
    <s v="Midwest"/>
    <s v="Rep_12"/>
    <d v="2025-03-03T00:00:00"/>
    <n v="3890"/>
    <n v="0.13"/>
    <n v="0.13"/>
    <x v="2"/>
    <n v="3384"/>
    <n v="0"/>
    <x v="1"/>
    <m/>
    <s v=""/>
    <m/>
    <s v=""/>
  </r>
  <r>
    <s v="Q1031"/>
    <s v="Customer_29"/>
    <x v="3"/>
    <s v="South"/>
    <s v="Rep_2"/>
    <d v="2025-06-26T00:00:00"/>
    <n v="2106"/>
    <n v="0.15"/>
    <n v="0.15"/>
    <x v="2"/>
    <n v="1790"/>
    <n v="1"/>
    <x v="0"/>
    <d v="2025-07-19T00:00:00"/>
    <n v="23"/>
    <n v="1796"/>
    <n v="6"/>
  </r>
  <r>
    <s v="Q1032"/>
    <s v="Customer_58"/>
    <x v="3"/>
    <s v="East"/>
    <s v="Rep_7"/>
    <d v="2025-05-02T00:00:00"/>
    <n v="2270"/>
    <n v="0.09"/>
    <n v="0.09"/>
    <x v="0"/>
    <n v="2065"/>
    <n v="1"/>
    <x v="0"/>
    <d v="2025-05-25T00:00:00"/>
    <n v="23"/>
    <n v="2215"/>
    <n v="150"/>
  </r>
  <r>
    <s v="Q1033"/>
    <s v="Customer_76"/>
    <x v="1"/>
    <s v="West"/>
    <s v="Rep_14"/>
    <d v="2025-06-15T00:00:00"/>
    <n v="224"/>
    <n v="0.23"/>
    <n v="0.23"/>
    <x v="4"/>
    <n v="172"/>
    <n v="1"/>
    <x v="0"/>
    <d v="2025-06-26T00:00:00"/>
    <n v="11"/>
    <n v="317"/>
    <n v="145"/>
  </r>
  <r>
    <s v="Q1034"/>
    <s v="Customer_36"/>
    <x v="1"/>
    <s v="East"/>
    <s v="Rep_1"/>
    <d v="2025-05-06T00:00:00"/>
    <n v="-58"/>
    <n v="0.1"/>
    <n v="0.1"/>
    <x v="0"/>
    <n v="-52"/>
    <n v="1"/>
    <x v="0"/>
    <d v="2025-05-18T00:00:00"/>
    <n v="12"/>
    <n v="134"/>
    <n v="186"/>
  </r>
  <r>
    <s v="Q1035"/>
    <s v="Customer_1"/>
    <x v="1"/>
    <s v="West"/>
    <s v="Rep_14"/>
    <d v="2025-04-25T00:00:00"/>
    <n v="254"/>
    <n v="0.19"/>
    <n v="0.19"/>
    <x v="3"/>
    <n v="205"/>
    <n v="0"/>
    <x v="1"/>
    <m/>
    <s v=""/>
    <m/>
    <s v=""/>
  </r>
  <r>
    <s v="Q1036"/>
    <s v="Customer_98"/>
    <x v="0"/>
    <s v="South"/>
    <s v="Rep_8"/>
    <d v="2025-01-05T00:00:00"/>
    <n v="514"/>
    <n v="0.17"/>
    <n v="0.17"/>
    <x v="3"/>
    <n v="426"/>
    <n v="1"/>
    <x v="0"/>
    <d v="2025-02-04T00:00:00"/>
    <n v="30"/>
    <n v="466"/>
    <n v="40"/>
  </r>
  <r>
    <s v="Q1037"/>
    <s v="Customer_21"/>
    <x v="3"/>
    <s v="Midwest"/>
    <s v="Rep_4"/>
    <d v="2025-01-24T00:00:00"/>
    <n v="1970"/>
    <n v="0.01"/>
    <n v="0.01"/>
    <x v="1"/>
    <n v="1950"/>
    <n v="1"/>
    <x v="0"/>
    <d v="2025-02-03T00:00:00"/>
    <n v="10"/>
    <n v="1912"/>
    <n v="-38"/>
  </r>
  <r>
    <s v="Q1038"/>
    <s v="Customer_90"/>
    <x v="2"/>
    <s v="East"/>
    <s v="Rep_4"/>
    <d v="2025-03-17T00:00:00"/>
    <n v="3749"/>
    <n v="0.16"/>
    <n v="0.16"/>
    <x v="3"/>
    <n v="3149"/>
    <n v="1"/>
    <x v="0"/>
    <d v="2025-04-05T00:00:00"/>
    <n v="19"/>
    <n v="3327"/>
    <n v="178"/>
  </r>
  <r>
    <s v="Q1039"/>
    <s v="Customer_55"/>
    <x v="0"/>
    <s v="Midwest"/>
    <s v="Rep_14"/>
    <d v="2025-02-26T00:00:00"/>
    <n v="626"/>
    <n v="0.08"/>
    <n v="0.08"/>
    <x v="0"/>
    <n v="575"/>
    <n v="0"/>
    <x v="1"/>
    <m/>
    <s v=""/>
    <m/>
    <s v=""/>
  </r>
  <r>
    <s v="Q1040"/>
    <s v="Customer_44"/>
    <x v="3"/>
    <s v="East"/>
    <s v="Rep_15"/>
    <d v="2025-04-14T00:00:00"/>
    <n v="2165"/>
    <n v="0.08"/>
    <n v="0.08"/>
    <x v="0"/>
    <n v="1991"/>
    <n v="1"/>
    <x v="0"/>
    <d v="2025-04-27T00:00:00"/>
    <n v="13"/>
    <n v="2093"/>
    <n v="102"/>
  </r>
  <r>
    <s v="Q1041"/>
    <s v="Customer_36"/>
    <x v="0"/>
    <s v="West"/>
    <s v="Rep_8"/>
    <d v="2025-06-27T00:00:00"/>
    <n v="877"/>
    <n v="0.14000000000000001"/>
    <n v="0.14000000000000001"/>
    <x v="2"/>
    <n v="754"/>
    <n v="1"/>
    <x v="0"/>
    <d v="2025-07-24T00:00:00"/>
    <n v="27"/>
    <n v="830"/>
    <n v="76"/>
  </r>
  <r>
    <s v="Q1042"/>
    <s v="Customer_20"/>
    <x v="3"/>
    <s v="Midwest"/>
    <s v="Rep_6"/>
    <d v="2025-03-04T00:00:00"/>
    <n v="2388"/>
    <n v="0.1"/>
    <n v="0.1"/>
    <x v="0"/>
    <n v="2149"/>
    <n v="1"/>
    <x v="0"/>
    <d v="2025-03-29T00:00:00"/>
    <n v="25"/>
    <n v="2123"/>
    <n v="-26"/>
  </r>
  <r>
    <s v="Q1043"/>
    <s v="Customer_28"/>
    <x v="1"/>
    <s v="East"/>
    <s v="Rep_5"/>
    <d v="2025-03-20T00:00:00"/>
    <n v="616"/>
    <n v="0.06"/>
    <n v="0.06"/>
    <x v="0"/>
    <n v="579"/>
    <n v="1"/>
    <x v="0"/>
    <d v="2025-03-30T00:00:00"/>
    <n v="10"/>
    <n v="500"/>
    <n v="-79"/>
  </r>
  <r>
    <s v="Q1044"/>
    <s v="Customer_98"/>
    <x v="3"/>
    <s v="West"/>
    <s v="Rep_14"/>
    <d v="2025-06-19T00:00:00"/>
    <n v="2388"/>
    <n v="0.21"/>
    <n v="0.21"/>
    <x v="4"/>
    <n v="1886"/>
    <n v="1"/>
    <x v="0"/>
    <d v="2025-06-29T00:00:00"/>
    <n v="10"/>
    <n v="1826"/>
    <n v="-60"/>
  </r>
  <r>
    <s v="Q1045"/>
    <s v="Customer_44"/>
    <x v="2"/>
    <s v="Midwest"/>
    <s v="Rep_13"/>
    <d v="2025-05-29T00:00:00"/>
    <n v="3468"/>
    <n v="0.24"/>
    <n v="0.24"/>
    <x v="4"/>
    <n v="2635"/>
    <n v="0"/>
    <x v="1"/>
    <m/>
    <s v=""/>
    <m/>
    <s v=""/>
  </r>
  <r>
    <s v="Q1046"/>
    <s v="Customer_14"/>
    <x v="0"/>
    <s v="Midwest"/>
    <s v="Rep_14"/>
    <d v="2025-04-05T00:00:00"/>
    <n v="1098"/>
    <n v="0.15"/>
    <n v="0.15"/>
    <x v="2"/>
    <n v="933"/>
    <n v="0"/>
    <x v="1"/>
    <m/>
    <s v=""/>
    <m/>
    <s v=""/>
  </r>
  <r>
    <s v="Q1047"/>
    <s v="Customer_12"/>
    <x v="0"/>
    <s v="East"/>
    <s v="Rep_4"/>
    <d v="2025-05-02T00:00:00"/>
    <n v="890"/>
    <n v="0.04"/>
    <n v="0.04"/>
    <x v="1"/>
    <n v="854"/>
    <n v="1"/>
    <x v="0"/>
    <d v="2025-05-14T00:00:00"/>
    <n v="12"/>
    <n v="980"/>
    <n v="126"/>
  </r>
  <r>
    <s v="Q1048"/>
    <s v="Customer_49"/>
    <x v="0"/>
    <s v="East"/>
    <s v="Rep_4"/>
    <d v="2025-05-22T00:00:00"/>
    <n v="1153"/>
    <n v="0.02"/>
    <n v="0.02"/>
    <x v="1"/>
    <n v="1129"/>
    <n v="0"/>
    <x v="1"/>
    <m/>
    <s v=""/>
    <m/>
    <s v=""/>
  </r>
  <r>
    <s v="Q1049"/>
    <s v="Customer_13"/>
    <x v="3"/>
    <s v="East"/>
    <s v="Rep_1"/>
    <d v="2025-05-16T00:00:00"/>
    <n v="2080"/>
    <n v="0.17"/>
    <n v="0.17"/>
    <x v="3"/>
    <n v="1726"/>
    <n v="0"/>
    <x v="1"/>
    <m/>
    <s v=""/>
    <m/>
    <s v=""/>
  </r>
  <r>
    <s v="Q1050"/>
    <s v="Customer_46"/>
    <x v="1"/>
    <s v="West"/>
    <s v="Rep_11"/>
    <d v="2025-03-30T00:00:00"/>
    <n v="-40"/>
    <n v="0.23"/>
    <n v="0.23"/>
    <x v="4"/>
    <n v="-30"/>
    <n v="0"/>
    <x v="1"/>
    <m/>
    <s v=""/>
    <m/>
    <s v=""/>
  </r>
  <r>
    <s v="Q1051"/>
    <s v="Customer_45"/>
    <x v="2"/>
    <s v="East"/>
    <s v="Rep_4"/>
    <d v="2025-04-19T00:00:00"/>
    <n v="3891"/>
    <n v="0.08"/>
    <n v="0.08"/>
    <x v="0"/>
    <n v="3579"/>
    <n v="1"/>
    <x v="0"/>
    <d v="2025-05-10T00:00:00"/>
    <n v="21"/>
    <n v="3610"/>
    <n v="31"/>
  </r>
  <r>
    <s v="Q1052"/>
    <s v="Customer_78"/>
    <x v="1"/>
    <s v="Midwest"/>
    <s v="Rep_7"/>
    <d v="2025-05-21T00:00:00"/>
    <n v="89"/>
    <n v="0.16"/>
    <n v="0.16"/>
    <x v="3"/>
    <n v="74"/>
    <n v="1"/>
    <x v="0"/>
    <d v="2025-06-14T00:00:00"/>
    <n v="24"/>
    <n v="219"/>
    <n v="145"/>
  </r>
  <r>
    <s v="Q1053"/>
    <s v="Customer_34"/>
    <x v="1"/>
    <s v="Midwest"/>
    <s v="Rep_6"/>
    <d v="2025-03-26T00:00:00"/>
    <n v="332"/>
    <n v="0.17"/>
    <n v="0.17"/>
    <x v="3"/>
    <n v="275"/>
    <n v="1"/>
    <x v="0"/>
    <d v="2025-04-02T00:00:00"/>
    <n v="7"/>
    <n v="278"/>
    <n v="3"/>
  </r>
  <r>
    <s v="Q1054"/>
    <s v="Customer_6"/>
    <x v="2"/>
    <s v="East"/>
    <s v="Rep_5"/>
    <d v="2025-04-01T00:00:00"/>
    <n v="3225"/>
    <n v="0.03"/>
    <n v="0.03"/>
    <x v="1"/>
    <n v="3128"/>
    <n v="1"/>
    <x v="0"/>
    <d v="2025-04-28T00:00:00"/>
    <n v="27"/>
    <n v="3303"/>
    <n v="175"/>
  </r>
  <r>
    <s v="Q1055"/>
    <s v="Customer_94"/>
    <x v="1"/>
    <s v="East"/>
    <s v="Rep_14"/>
    <d v="2025-06-29T00:00:00"/>
    <n v="484"/>
    <n v="0.18"/>
    <n v="0.18"/>
    <x v="3"/>
    <n v="396"/>
    <n v="0"/>
    <x v="1"/>
    <m/>
    <s v=""/>
    <m/>
    <s v=""/>
  </r>
  <r>
    <s v="Q1056"/>
    <s v="Customer_59"/>
    <x v="3"/>
    <s v="South"/>
    <s v="Rep_2"/>
    <d v="2025-04-27T00:00:00"/>
    <n v="2274"/>
    <n v="0.02"/>
    <n v="0.02"/>
    <x v="1"/>
    <n v="2228"/>
    <n v="0"/>
    <x v="1"/>
    <m/>
    <s v=""/>
    <m/>
    <s v=""/>
  </r>
  <r>
    <s v="Q1057"/>
    <s v="Customer_69"/>
    <x v="3"/>
    <s v="Midwest"/>
    <s v="Rep_13"/>
    <d v="2025-03-11T00:00:00"/>
    <n v="2035"/>
    <n v="0.14000000000000001"/>
    <n v="0.14000000000000001"/>
    <x v="2"/>
    <n v="1750"/>
    <n v="0"/>
    <x v="1"/>
    <m/>
    <s v=""/>
    <m/>
    <s v=""/>
  </r>
  <r>
    <s v="Q1058"/>
    <s v="Customer_16"/>
    <x v="3"/>
    <s v="West"/>
    <s v="Rep_5"/>
    <d v="2025-03-20T00:00:00"/>
    <n v="2324"/>
    <n v="0.16"/>
    <n v="0.16"/>
    <x v="3"/>
    <n v="1952"/>
    <n v="1"/>
    <x v="0"/>
    <d v="2025-03-29T00:00:00"/>
    <n v="9"/>
    <n v="2139"/>
    <n v="187"/>
  </r>
  <r>
    <s v="Q1059"/>
    <s v="Customer_49"/>
    <x v="0"/>
    <s v="South"/>
    <s v="Rep_6"/>
    <d v="2025-03-06T00:00:00"/>
    <n v="726"/>
    <n v="0.08"/>
    <n v="0.08"/>
    <x v="0"/>
    <n v="667"/>
    <n v="1"/>
    <x v="0"/>
    <d v="2025-03-29T00:00:00"/>
    <n v="23"/>
    <n v="706"/>
    <n v="39"/>
  </r>
  <r>
    <s v="Q1060"/>
    <s v="Customer_11"/>
    <x v="0"/>
    <s v="East"/>
    <s v="Rep_11"/>
    <d v="2025-03-01T00:00:00"/>
    <n v="1163"/>
    <n v="0.03"/>
    <n v="0.03"/>
    <x v="1"/>
    <n v="1128"/>
    <n v="0"/>
    <x v="1"/>
    <m/>
    <s v=""/>
    <m/>
    <s v=""/>
  </r>
  <r>
    <s v="Q1061"/>
    <s v="Customer_71"/>
    <x v="3"/>
    <s v="East"/>
    <s v="Rep_9"/>
    <d v="2025-01-31T00:00:00"/>
    <n v="1764"/>
    <n v="0.18"/>
    <n v="0.18"/>
    <x v="3"/>
    <n v="1446"/>
    <n v="0"/>
    <x v="1"/>
    <m/>
    <s v=""/>
    <m/>
    <s v=""/>
  </r>
  <r>
    <s v="Q1062"/>
    <s v="Customer_38"/>
    <x v="1"/>
    <s v="Midwest"/>
    <s v="Rep_7"/>
    <d v="2025-02-19T00:00:00"/>
    <n v="500"/>
    <n v="0.24"/>
    <n v="0.24"/>
    <x v="4"/>
    <n v="380"/>
    <n v="1"/>
    <x v="0"/>
    <d v="2025-02-24T00:00:00"/>
    <n v="5"/>
    <n v="335"/>
    <n v="-45"/>
  </r>
  <r>
    <s v="Q1063"/>
    <s v="Customer_81"/>
    <x v="0"/>
    <s v="East"/>
    <s v="Rep_11"/>
    <d v="2025-03-22T00:00:00"/>
    <n v="975"/>
    <n v="0.25"/>
    <n v="0.25"/>
    <x v="4"/>
    <n v="731"/>
    <n v="0"/>
    <x v="1"/>
    <m/>
    <s v=""/>
    <m/>
    <s v=""/>
  </r>
  <r>
    <s v="Q1064"/>
    <s v="Customer_80"/>
    <x v="3"/>
    <s v="West"/>
    <s v="Rep_14"/>
    <d v="2025-01-31T00:00:00"/>
    <n v="2417"/>
    <n v="0.23"/>
    <n v="0.23"/>
    <x v="4"/>
    <n v="1861"/>
    <n v="0"/>
    <x v="1"/>
    <m/>
    <s v=""/>
    <m/>
    <s v=""/>
  </r>
  <r>
    <s v="Q1065"/>
    <s v="Customer_47"/>
    <x v="0"/>
    <s v="Midwest"/>
    <s v="Rep_9"/>
    <d v="2025-05-18T00:00:00"/>
    <n v="809"/>
    <n v="0.02"/>
    <n v="0.02"/>
    <x v="1"/>
    <n v="792"/>
    <n v="1"/>
    <x v="0"/>
    <d v="2025-06-07T00:00:00"/>
    <n v="20"/>
    <n v="992"/>
    <n v="200"/>
  </r>
  <r>
    <s v="Q1066"/>
    <s v="Customer_74"/>
    <x v="3"/>
    <s v="East"/>
    <s v="Rep_6"/>
    <d v="2025-06-26T00:00:00"/>
    <n v="2364"/>
    <n v="0.17"/>
    <n v="0.17"/>
    <x v="3"/>
    <n v="1962"/>
    <n v="1"/>
    <x v="0"/>
    <d v="2025-07-04T00:00:00"/>
    <n v="8"/>
    <n v="1986"/>
    <n v="24"/>
  </r>
  <r>
    <s v="Q1067"/>
    <s v="Customer_25"/>
    <x v="1"/>
    <s v="Midwest"/>
    <s v="Rep_1"/>
    <d v="2025-02-17T00:00:00"/>
    <n v="268"/>
    <n v="0.13"/>
    <n v="0.13"/>
    <x v="2"/>
    <n v="233"/>
    <n v="1"/>
    <x v="0"/>
    <d v="2025-02-19T00:00:00"/>
    <n v="2"/>
    <n v="404"/>
    <n v="171"/>
  </r>
  <r>
    <s v="Q1068"/>
    <s v="Customer_91"/>
    <x v="3"/>
    <s v="East"/>
    <s v="Rep_2"/>
    <d v="2025-02-19T00:00:00"/>
    <n v="1819"/>
    <n v="0"/>
    <n v="0"/>
    <x v="1"/>
    <n v="1819"/>
    <n v="1"/>
    <x v="0"/>
    <d v="2025-02-27T00:00:00"/>
    <n v="8"/>
    <n v="1838"/>
    <n v="19"/>
  </r>
  <r>
    <s v="Q1069"/>
    <s v="Customer_9"/>
    <x v="1"/>
    <s v="East"/>
    <s v="Rep_15"/>
    <d v="2025-02-25T00:00:00"/>
    <n v="-7"/>
    <n v="0.08"/>
    <n v="0.08"/>
    <x v="0"/>
    <n v="-6"/>
    <n v="1"/>
    <x v="0"/>
    <d v="2025-02-27T00:00:00"/>
    <n v="2"/>
    <n v="-55"/>
    <n v="-49"/>
  </r>
  <r>
    <s v="Q1070"/>
    <s v="Customer_6"/>
    <x v="2"/>
    <s v="East"/>
    <s v="Rep_5"/>
    <d v="2025-05-04T00:00:00"/>
    <n v="3246"/>
    <n v="0.24"/>
    <n v="0.24"/>
    <x v="4"/>
    <n v="2466"/>
    <n v="0"/>
    <x v="1"/>
    <m/>
    <s v=""/>
    <m/>
    <s v=""/>
  </r>
  <r>
    <s v="Q1071"/>
    <s v="Customer_85"/>
    <x v="3"/>
    <s v="West"/>
    <s v="Rep_3"/>
    <d v="2025-03-12T00:00:00"/>
    <n v="1738"/>
    <n v="0.09"/>
    <n v="0.09"/>
    <x v="0"/>
    <n v="1581"/>
    <n v="1"/>
    <x v="0"/>
    <d v="2025-03-26T00:00:00"/>
    <n v="14"/>
    <n v="1650"/>
    <n v="69"/>
  </r>
  <r>
    <s v="Q1072"/>
    <s v="Customer_30"/>
    <x v="3"/>
    <s v="West"/>
    <s v="Rep_10"/>
    <d v="2025-05-31T00:00:00"/>
    <n v="2011"/>
    <n v="0.19"/>
    <n v="0.19"/>
    <x v="3"/>
    <n v="1628"/>
    <n v="1"/>
    <x v="0"/>
    <d v="2025-06-23T00:00:00"/>
    <n v="23"/>
    <n v="1769"/>
    <n v="141"/>
  </r>
  <r>
    <s v="Q1073"/>
    <s v="Customer_99"/>
    <x v="1"/>
    <s v="Midwest"/>
    <s v="Rep_5"/>
    <d v="2025-05-15T00:00:00"/>
    <n v="354"/>
    <n v="0.05"/>
    <n v="0.05"/>
    <x v="1"/>
    <n v="336"/>
    <n v="1"/>
    <x v="0"/>
    <d v="2025-05-19T00:00:00"/>
    <n v="4"/>
    <n v="306"/>
    <n v="-30"/>
  </r>
  <r>
    <s v="Q1074"/>
    <s v="Customer_38"/>
    <x v="2"/>
    <s v="East"/>
    <s v="Rep_1"/>
    <d v="2025-06-02T00:00:00"/>
    <n v="3318"/>
    <n v="0.25"/>
    <n v="0.25"/>
    <x v="4"/>
    <n v="2488"/>
    <n v="1"/>
    <x v="0"/>
    <d v="2025-06-03T00:00:00"/>
    <n v="1"/>
    <n v="2669"/>
    <n v="181"/>
  </r>
  <r>
    <s v="Q1075"/>
    <s v="Customer_11"/>
    <x v="2"/>
    <s v="East"/>
    <s v="Rep_2"/>
    <d v="2025-03-14T00:00:00"/>
    <n v="3299"/>
    <n v="0.04"/>
    <n v="0.04"/>
    <x v="1"/>
    <n v="3167"/>
    <n v="0"/>
    <x v="1"/>
    <m/>
    <s v=""/>
    <m/>
    <s v=""/>
  </r>
  <r>
    <s v="Q1076"/>
    <s v="Customer_30"/>
    <x v="2"/>
    <s v="West"/>
    <s v="Rep_10"/>
    <d v="2025-01-26T00:00:00"/>
    <n v="3440"/>
    <n v="7.0000000000000007E-2"/>
    <n v="7.0000000000000007E-2"/>
    <x v="0"/>
    <n v="3199"/>
    <n v="1"/>
    <x v="0"/>
    <d v="2025-02-25T00:00:00"/>
    <n v="30"/>
    <n v="3179"/>
    <n v="-20"/>
  </r>
  <r>
    <s v="Q1077"/>
    <s v="Customer_13"/>
    <x v="3"/>
    <s v="East"/>
    <s v="Rep_7"/>
    <d v="2025-02-19T00:00:00"/>
    <n v="2250"/>
    <n v="0.2"/>
    <n v="0.2"/>
    <x v="3"/>
    <n v="1800"/>
    <n v="1"/>
    <x v="0"/>
    <d v="2025-03-05T00:00:00"/>
    <n v="14"/>
    <n v="1943"/>
    <n v="143"/>
  </r>
  <r>
    <s v="Q1078"/>
    <s v="Customer_49"/>
    <x v="0"/>
    <s v="West"/>
    <s v="Rep_6"/>
    <d v="2025-03-17T00:00:00"/>
    <n v="638"/>
    <n v="0.13"/>
    <n v="0.13"/>
    <x v="2"/>
    <n v="555"/>
    <n v="0"/>
    <x v="1"/>
    <m/>
    <s v=""/>
    <m/>
    <s v=""/>
  </r>
  <r>
    <s v="Q1079"/>
    <s v="Customer_36"/>
    <x v="3"/>
    <s v="East"/>
    <s v="Rep_12"/>
    <d v="2025-02-28T00:00:00"/>
    <n v="2097"/>
    <n v="0.13"/>
    <n v="0.13"/>
    <x v="2"/>
    <n v="1824"/>
    <n v="1"/>
    <x v="0"/>
    <d v="2025-03-16T00:00:00"/>
    <n v="16"/>
    <n v="1826"/>
    <n v="2"/>
  </r>
  <r>
    <s v="Q1080"/>
    <s v="Customer_59"/>
    <x v="1"/>
    <s v="Midwest"/>
    <s v="Rep_13"/>
    <d v="2025-04-03T00:00:00"/>
    <n v="314"/>
    <n v="0.18"/>
    <n v="0.18"/>
    <x v="3"/>
    <n v="257"/>
    <n v="1"/>
    <x v="0"/>
    <d v="2025-04-28T00:00:00"/>
    <n v="25"/>
    <n v="304"/>
    <n v="47"/>
  </r>
  <r>
    <s v="Q1081"/>
    <s v="Customer_82"/>
    <x v="2"/>
    <s v="East"/>
    <s v="Rep_6"/>
    <d v="2025-02-15T00:00:00"/>
    <n v="3579"/>
    <n v="0.13"/>
    <n v="0.13"/>
    <x v="2"/>
    <n v="3113"/>
    <n v="1"/>
    <x v="0"/>
    <d v="2025-02-26T00:00:00"/>
    <n v="11"/>
    <n v="3159"/>
    <n v="46"/>
  </r>
  <r>
    <s v="Q1082"/>
    <s v="Customer_47"/>
    <x v="0"/>
    <s v="East"/>
    <s v="Rep_7"/>
    <d v="2025-03-19T00:00:00"/>
    <n v="1186"/>
    <n v="0.17"/>
    <n v="0.17"/>
    <x v="3"/>
    <n v="984"/>
    <n v="1"/>
    <x v="0"/>
    <d v="2025-04-09T00:00:00"/>
    <n v="21"/>
    <n v="914"/>
    <n v="-70"/>
  </r>
  <r>
    <s v="Q1083"/>
    <s v="Customer_21"/>
    <x v="3"/>
    <s v="South"/>
    <s v="Rep_10"/>
    <d v="2025-01-04T00:00:00"/>
    <n v="2460"/>
    <n v="0.22"/>
    <n v="0.22"/>
    <x v="4"/>
    <n v="1918"/>
    <n v="1"/>
    <x v="0"/>
    <d v="2025-02-03T00:00:00"/>
    <n v="30"/>
    <n v="1863"/>
    <n v="-55"/>
  </r>
  <r>
    <s v="Q1084"/>
    <s v="Customer_48"/>
    <x v="0"/>
    <s v="West"/>
    <s v="Rep_9"/>
    <d v="2025-05-17T00:00:00"/>
    <n v="1213"/>
    <n v="0.15"/>
    <n v="0.15"/>
    <x v="2"/>
    <n v="1031"/>
    <n v="1"/>
    <x v="0"/>
    <d v="2025-06-07T00:00:00"/>
    <n v="21"/>
    <n v="1224"/>
    <n v="193"/>
  </r>
  <r>
    <s v="Q1085"/>
    <s v="Customer_46"/>
    <x v="0"/>
    <s v="East"/>
    <s v="Rep_2"/>
    <d v="2025-02-02T00:00:00"/>
    <n v="1053"/>
    <n v="0.15"/>
    <n v="0.15"/>
    <x v="2"/>
    <n v="895"/>
    <n v="1"/>
    <x v="0"/>
    <d v="2025-02-10T00:00:00"/>
    <n v="8"/>
    <n v="1068"/>
    <n v="173"/>
  </r>
  <r>
    <s v="Q1086"/>
    <s v="Customer_27"/>
    <x v="2"/>
    <s v="East"/>
    <s v="Rep_7"/>
    <d v="2025-03-12T00:00:00"/>
    <n v="3629"/>
    <n v="0.04"/>
    <n v="0.04"/>
    <x v="1"/>
    <n v="3483"/>
    <n v="0"/>
    <x v="1"/>
    <m/>
    <s v=""/>
    <m/>
    <s v=""/>
  </r>
  <r>
    <s v="Q1087"/>
    <s v="Customer_86"/>
    <x v="2"/>
    <s v="South"/>
    <s v="Rep_15"/>
    <d v="2025-01-12T00:00:00"/>
    <n v="3801"/>
    <n v="0.05"/>
    <n v="0.05"/>
    <x v="1"/>
    <n v="3610"/>
    <n v="1"/>
    <x v="0"/>
    <d v="2025-02-05T00:00:00"/>
    <n v="24"/>
    <n v="3529"/>
    <n v="-81"/>
  </r>
  <r>
    <s v="Q1088"/>
    <s v="Customer_35"/>
    <x v="1"/>
    <s v="South"/>
    <s v="Rep_10"/>
    <d v="2025-01-14T00:00:00"/>
    <n v="610"/>
    <n v="0.17"/>
    <n v="0.17"/>
    <x v="3"/>
    <n v="506"/>
    <n v="1"/>
    <x v="0"/>
    <d v="2025-02-13T00:00:00"/>
    <n v="30"/>
    <n v="495"/>
    <n v="-11"/>
  </r>
  <r>
    <s v="Q1089"/>
    <s v="Customer_90"/>
    <x v="0"/>
    <s v="West"/>
    <s v="Rep_4"/>
    <d v="2025-05-22T00:00:00"/>
    <n v="1244"/>
    <n v="0.16"/>
    <n v="0.16"/>
    <x v="3"/>
    <n v="1044"/>
    <n v="1"/>
    <x v="0"/>
    <d v="2025-06-05T00:00:00"/>
    <n v="14"/>
    <n v="1034"/>
    <n v="-10"/>
  </r>
  <r>
    <s v="Q1090"/>
    <s v="Customer_88"/>
    <x v="3"/>
    <s v="South"/>
    <s v="Rep_5"/>
    <d v="2025-03-16T00:00:00"/>
    <n v="1858"/>
    <n v="0.23"/>
    <n v="0.23"/>
    <x v="4"/>
    <n v="1430"/>
    <n v="1"/>
    <x v="0"/>
    <d v="2025-04-15T00:00:00"/>
    <n v="30"/>
    <n v="1348"/>
    <n v="-82"/>
  </r>
  <r>
    <s v="Q1091"/>
    <s v="Customer_83"/>
    <x v="2"/>
    <s v="Midwest"/>
    <s v="Rep_1"/>
    <d v="2025-06-28T00:00:00"/>
    <n v="3624"/>
    <n v="0.18"/>
    <n v="0.18"/>
    <x v="3"/>
    <n v="2971"/>
    <n v="1"/>
    <x v="0"/>
    <d v="2025-07-25T00:00:00"/>
    <n v="27"/>
    <n v="3074"/>
    <n v="103"/>
  </r>
  <r>
    <s v="Q1092"/>
    <s v="Customer_10"/>
    <x v="2"/>
    <s v="South"/>
    <s v="Rep_12"/>
    <d v="2025-02-02T00:00:00"/>
    <n v="3870"/>
    <n v="0.01"/>
    <n v="0.01"/>
    <x v="1"/>
    <n v="3831"/>
    <n v="1"/>
    <x v="0"/>
    <d v="2025-02-28T00:00:00"/>
    <n v="26"/>
    <n v="3984"/>
    <n v="153"/>
  </r>
  <r>
    <s v="Q1093"/>
    <s v="Customer_78"/>
    <x v="2"/>
    <s v="Midwest"/>
    <s v="Rep_7"/>
    <d v="2025-06-13T00:00:00"/>
    <n v="3301"/>
    <n v="0.09"/>
    <n v="0.09"/>
    <x v="0"/>
    <n v="3003"/>
    <n v="0"/>
    <x v="1"/>
    <m/>
    <s v=""/>
    <m/>
    <s v=""/>
  </r>
  <r>
    <s v="Q1094"/>
    <s v="Customer_82"/>
    <x v="2"/>
    <s v="West"/>
    <s v="Rep_1"/>
    <d v="2025-05-06T00:00:00"/>
    <n v="3701"/>
    <n v="0.18"/>
    <n v="0.18"/>
    <x v="3"/>
    <n v="3034"/>
    <n v="1"/>
    <x v="0"/>
    <d v="2025-05-12T00:00:00"/>
    <n v="6"/>
    <n v="3082"/>
    <n v="48"/>
  </r>
  <r>
    <s v="Q1095"/>
    <s v="Customer_22"/>
    <x v="0"/>
    <s v="West"/>
    <s v="Rep_9"/>
    <d v="2025-01-27T00:00:00"/>
    <n v="1130"/>
    <n v="0.24"/>
    <n v="0.24"/>
    <x v="4"/>
    <n v="858"/>
    <n v="1"/>
    <x v="0"/>
    <d v="2025-02-25T00:00:00"/>
    <n v="29"/>
    <n v="777"/>
    <n v="-81"/>
  </r>
  <r>
    <s v="Q1096"/>
    <s v="Customer_69"/>
    <x v="0"/>
    <s v="West"/>
    <s v="Rep_15"/>
    <d v="2025-01-04T00:00:00"/>
    <n v="917"/>
    <n v="0.15"/>
    <n v="0.15"/>
    <x v="2"/>
    <n v="779"/>
    <n v="1"/>
    <x v="0"/>
    <d v="2025-01-05T00:00:00"/>
    <n v="1"/>
    <n v="831"/>
    <n v="52"/>
  </r>
  <r>
    <s v="Q1097"/>
    <s v="Customer_94"/>
    <x v="0"/>
    <s v="West"/>
    <s v="Rep_13"/>
    <d v="2025-05-27T00:00:00"/>
    <n v="786"/>
    <n v="0.19"/>
    <n v="0.19"/>
    <x v="3"/>
    <n v="636"/>
    <n v="0"/>
    <x v="1"/>
    <m/>
    <s v=""/>
    <m/>
    <s v=""/>
  </r>
  <r>
    <s v="Q1098"/>
    <s v="Customer_32"/>
    <x v="3"/>
    <s v="West"/>
    <s v="Rep_9"/>
    <d v="2025-03-14T00:00:00"/>
    <n v="1733"/>
    <n v="0.2"/>
    <n v="0.2"/>
    <x v="3"/>
    <n v="1386"/>
    <n v="1"/>
    <x v="0"/>
    <d v="2025-04-02T00:00:00"/>
    <n v="19"/>
    <n v="1340"/>
    <n v="-46"/>
  </r>
  <r>
    <s v="Q1099"/>
    <s v="Customer_21"/>
    <x v="3"/>
    <s v="Midwest"/>
    <s v="Rep_11"/>
    <d v="2025-05-01T00:00:00"/>
    <n v="2406"/>
    <n v="0.06"/>
    <n v="0.06"/>
    <x v="0"/>
    <n v="2261"/>
    <n v="1"/>
    <x v="0"/>
    <d v="2025-05-31T00:00:00"/>
    <n v="30"/>
    <n v="2332"/>
    <n v="71"/>
  </r>
  <r>
    <s v="Q1100"/>
    <s v="Customer_60"/>
    <x v="3"/>
    <s v="Midwest"/>
    <s v="Rep_12"/>
    <d v="2025-05-03T00:00:00"/>
    <n v="2079"/>
    <n v="0.06"/>
    <n v="0.06"/>
    <x v="0"/>
    <n v="1954"/>
    <n v="1"/>
    <x v="0"/>
    <d v="2025-05-13T00:00:00"/>
    <n v="10"/>
    <n v="2086"/>
    <n v="132"/>
  </r>
  <r>
    <s v="Q1101"/>
    <s v="Customer_49"/>
    <x v="2"/>
    <s v="West"/>
    <s v="Rep_12"/>
    <d v="2025-04-23T00:00:00"/>
    <n v="3422"/>
    <n v="0.24"/>
    <n v="0.24"/>
    <x v="4"/>
    <n v="2600"/>
    <n v="0"/>
    <x v="1"/>
    <m/>
    <s v=""/>
    <m/>
    <s v=""/>
  </r>
  <r>
    <s v="Q1102"/>
    <s v="Customer_35"/>
    <x v="0"/>
    <s v="South"/>
    <s v="Rep_12"/>
    <d v="2025-03-29T00:00:00"/>
    <n v="954"/>
    <n v="0.2"/>
    <n v="0.2"/>
    <x v="3"/>
    <n v="763"/>
    <n v="1"/>
    <x v="0"/>
    <d v="2025-04-19T00:00:00"/>
    <n v="21"/>
    <n v="941"/>
    <n v="178"/>
  </r>
  <r>
    <s v="Q1103"/>
    <s v="Customer_82"/>
    <x v="0"/>
    <s v="East"/>
    <s v="Rep_11"/>
    <d v="2025-02-17T00:00:00"/>
    <n v="955"/>
    <n v="0.23"/>
    <n v="0.23"/>
    <x v="4"/>
    <n v="735"/>
    <n v="0"/>
    <x v="1"/>
    <m/>
    <s v=""/>
    <m/>
    <s v=""/>
  </r>
  <r>
    <s v="Q1104"/>
    <s v="Customer_89"/>
    <x v="1"/>
    <s v="West"/>
    <s v="Rep_4"/>
    <d v="2025-01-14T00:00:00"/>
    <n v="91"/>
    <n v="0.05"/>
    <n v="0.05"/>
    <x v="1"/>
    <n v="86"/>
    <n v="1"/>
    <x v="0"/>
    <d v="2025-01-31T00:00:00"/>
    <n v="17"/>
    <n v="238"/>
    <n v="152"/>
  </r>
  <r>
    <s v="Q1105"/>
    <s v="Customer_72"/>
    <x v="3"/>
    <s v="South"/>
    <s v="Rep_6"/>
    <d v="2025-03-06T00:00:00"/>
    <n v="2071"/>
    <n v="0.17"/>
    <n v="0.17"/>
    <x v="3"/>
    <n v="1718"/>
    <n v="1"/>
    <x v="0"/>
    <d v="2025-04-04T00:00:00"/>
    <n v="29"/>
    <n v="1686"/>
    <n v="-32"/>
  </r>
  <r>
    <s v="Q1106"/>
    <s v="Customer_29"/>
    <x v="0"/>
    <s v="East"/>
    <s v="Rep_7"/>
    <d v="2025-05-03T00:00:00"/>
    <n v="601"/>
    <n v="0.14000000000000001"/>
    <n v="0.14000000000000001"/>
    <x v="2"/>
    <n v="516"/>
    <n v="1"/>
    <x v="0"/>
    <d v="2025-05-31T00:00:00"/>
    <n v="28"/>
    <n v="674"/>
    <n v="158"/>
  </r>
  <r>
    <s v="Q1107"/>
    <s v="Customer_88"/>
    <x v="2"/>
    <s v="West"/>
    <s v="Rep_2"/>
    <d v="2025-01-30T00:00:00"/>
    <n v="3902"/>
    <n v="0.11"/>
    <n v="0.11"/>
    <x v="2"/>
    <n v="3472"/>
    <n v="1"/>
    <x v="0"/>
    <d v="2025-02-14T00:00:00"/>
    <n v="15"/>
    <n v="3511"/>
    <n v="39"/>
  </r>
  <r>
    <s v="Q1108"/>
    <s v="Customer_42"/>
    <x v="3"/>
    <s v="West"/>
    <s v="Rep_11"/>
    <d v="2025-01-17T00:00:00"/>
    <n v="2076"/>
    <n v="0.19"/>
    <n v="0.19"/>
    <x v="3"/>
    <n v="1681"/>
    <n v="1"/>
    <x v="0"/>
    <d v="2025-01-24T00:00:00"/>
    <n v="7"/>
    <n v="1638"/>
    <n v="-43"/>
  </r>
  <r>
    <s v="Q1109"/>
    <s v="Customer_99"/>
    <x v="3"/>
    <s v="Midwest"/>
    <s v="Rep_15"/>
    <d v="2025-04-13T00:00:00"/>
    <n v="2257"/>
    <n v="0.19"/>
    <n v="0.19"/>
    <x v="3"/>
    <n v="1828"/>
    <n v="1"/>
    <x v="0"/>
    <d v="2025-04-24T00:00:00"/>
    <n v="11"/>
    <n v="1811"/>
    <n v="-17"/>
  </r>
  <r>
    <s v="Q1110"/>
    <s v="Customer_100"/>
    <x v="3"/>
    <s v="East"/>
    <s v="Rep_6"/>
    <d v="2025-05-06T00:00:00"/>
    <n v="2360"/>
    <n v="0.13"/>
    <n v="0.13"/>
    <x v="2"/>
    <n v="2053"/>
    <n v="0"/>
    <x v="1"/>
    <m/>
    <s v=""/>
    <m/>
    <s v=""/>
  </r>
  <r>
    <s v="Q1111"/>
    <s v="Customer_8"/>
    <x v="3"/>
    <s v="East"/>
    <s v="Rep_10"/>
    <d v="2025-01-19T00:00:00"/>
    <n v="2067"/>
    <n v="0.1"/>
    <n v="0.1"/>
    <x v="0"/>
    <n v="1860"/>
    <n v="1"/>
    <x v="0"/>
    <d v="2025-02-12T00:00:00"/>
    <n v="24"/>
    <n v="1994"/>
    <n v="134"/>
  </r>
  <r>
    <s v="Q1112"/>
    <s v="Customer_30"/>
    <x v="1"/>
    <s v="South"/>
    <s v="Rep_6"/>
    <d v="2025-05-28T00:00:00"/>
    <n v="-88"/>
    <n v="0.04"/>
    <n v="0.04"/>
    <x v="1"/>
    <n v="-84"/>
    <n v="1"/>
    <x v="0"/>
    <d v="2025-06-18T00:00:00"/>
    <n v="21"/>
    <n v="-53"/>
    <n v="31"/>
  </r>
  <r>
    <s v="Q1113"/>
    <s v="Customer_5"/>
    <x v="1"/>
    <s v="Midwest"/>
    <s v="Rep_11"/>
    <d v="2025-06-11T00:00:00"/>
    <n v="257"/>
    <n v="0.05"/>
    <n v="0.05"/>
    <x v="1"/>
    <n v="244"/>
    <n v="1"/>
    <x v="0"/>
    <d v="2025-07-04T00:00:00"/>
    <n v="23"/>
    <n v="239"/>
    <n v="-5"/>
  </r>
  <r>
    <s v="Q1114"/>
    <s v="Customer_41"/>
    <x v="2"/>
    <s v="Midwest"/>
    <s v="Rep_14"/>
    <d v="2025-06-25T00:00:00"/>
    <n v="3482"/>
    <n v="0.15"/>
    <n v="0.15"/>
    <x v="2"/>
    <n v="2959"/>
    <n v="1"/>
    <x v="0"/>
    <d v="2025-06-26T00:00:00"/>
    <n v="1"/>
    <n v="3031"/>
    <n v="72"/>
  </r>
  <r>
    <s v="Q1115"/>
    <s v="Customer_52"/>
    <x v="1"/>
    <s v="Midwest"/>
    <s v="Rep_2"/>
    <d v="2025-01-14T00:00:00"/>
    <n v="44"/>
    <n v="0.22"/>
    <n v="0.22"/>
    <x v="4"/>
    <n v="34"/>
    <n v="1"/>
    <x v="0"/>
    <d v="2025-02-09T00:00:00"/>
    <n v="26"/>
    <n v="85"/>
    <n v="51"/>
  </r>
  <r>
    <s v="Q1116"/>
    <s v="Customer_35"/>
    <x v="1"/>
    <s v="Midwest"/>
    <s v="Rep_12"/>
    <d v="2025-02-08T00:00:00"/>
    <n v="-25"/>
    <n v="0.01"/>
    <n v="0.01"/>
    <x v="1"/>
    <n v="-24"/>
    <n v="1"/>
    <x v="0"/>
    <d v="2025-02-27T00:00:00"/>
    <n v="19"/>
    <n v="-26"/>
    <n v="-2"/>
  </r>
  <r>
    <s v="Q1117"/>
    <s v="Customer_9"/>
    <x v="3"/>
    <s v="East"/>
    <s v="Rep_15"/>
    <d v="2025-02-08T00:00:00"/>
    <n v="2165"/>
    <n v="0.12"/>
    <n v="0.12"/>
    <x v="2"/>
    <n v="1905"/>
    <n v="1"/>
    <x v="0"/>
    <d v="2025-02-14T00:00:00"/>
    <n v="6"/>
    <n v="2012"/>
    <n v="107"/>
  </r>
  <r>
    <s v="Q1118"/>
    <s v="Customer_28"/>
    <x v="1"/>
    <s v="East"/>
    <s v="Rep_5"/>
    <d v="2025-05-25T00:00:00"/>
    <n v="-57"/>
    <n v="0.09"/>
    <n v="0.09"/>
    <x v="0"/>
    <n v="-51"/>
    <n v="0"/>
    <x v="1"/>
    <m/>
    <s v=""/>
    <m/>
    <s v=""/>
  </r>
  <r>
    <s v="Q1119"/>
    <s v="Customer_73"/>
    <x v="0"/>
    <s v="West"/>
    <s v="Rep_9"/>
    <d v="2025-03-19T00:00:00"/>
    <n v="1178"/>
    <n v="0.23"/>
    <n v="0.23"/>
    <x v="4"/>
    <n v="907"/>
    <n v="0"/>
    <x v="1"/>
    <m/>
    <s v=""/>
    <m/>
    <s v=""/>
  </r>
  <r>
    <s v="Q1120"/>
    <s v="Customer_92"/>
    <x v="1"/>
    <s v="West"/>
    <s v="Rep_5"/>
    <d v="2025-01-22T00:00:00"/>
    <n v="67"/>
    <n v="0.18"/>
    <n v="0.18"/>
    <x v="3"/>
    <n v="54"/>
    <n v="1"/>
    <x v="0"/>
    <d v="2025-02-18T00:00:00"/>
    <n v="27"/>
    <n v="172"/>
    <n v="118"/>
  </r>
  <r>
    <s v="Q1121"/>
    <s v="Customer_41"/>
    <x v="1"/>
    <s v="Midwest"/>
    <s v="Rep_11"/>
    <d v="2025-03-05T00:00:00"/>
    <n v="507"/>
    <n v="0.13"/>
    <n v="0.13"/>
    <x v="2"/>
    <n v="441"/>
    <n v="1"/>
    <x v="0"/>
    <d v="2025-03-22T00:00:00"/>
    <n v="17"/>
    <n v="508"/>
    <n v="67"/>
  </r>
  <r>
    <s v="Q1122"/>
    <s v="Customer_28"/>
    <x v="0"/>
    <s v="Midwest"/>
    <s v="Rep_7"/>
    <d v="2025-01-31T00:00:00"/>
    <n v="1154"/>
    <n v="0.03"/>
    <n v="0.03"/>
    <x v="1"/>
    <n v="1119"/>
    <n v="1"/>
    <x v="0"/>
    <d v="2025-02-03T00:00:00"/>
    <n v="3"/>
    <n v="1224"/>
    <n v="105"/>
  </r>
  <r>
    <s v="Q1123"/>
    <s v="Customer_84"/>
    <x v="3"/>
    <s v="Midwest"/>
    <s v="Rep_6"/>
    <d v="2025-05-23T00:00:00"/>
    <n v="2311"/>
    <n v="0.02"/>
    <n v="0.02"/>
    <x v="1"/>
    <n v="2264"/>
    <n v="1"/>
    <x v="0"/>
    <d v="2025-06-14T00:00:00"/>
    <n v="22"/>
    <n v="2212"/>
    <n v="-52"/>
  </r>
  <r>
    <s v="Q1124"/>
    <s v="Customer_64"/>
    <x v="3"/>
    <s v="West"/>
    <s v="Rep_7"/>
    <d v="2025-04-17T00:00:00"/>
    <n v="1721"/>
    <n v="0.04"/>
    <n v="0.04"/>
    <x v="1"/>
    <n v="1652"/>
    <n v="1"/>
    <x v="0"/>
    <d v="2025-04-23T00:00:00"/>
    <n v="6"/>
    <n v="1623"/>
    <n v="-29"/>
  </r>
  <r>
    <s v="Q1125"/>
    <s v="Customer_51"/>
    <x v="0"/>
    <s v="South"/>
    <s v="Rep_12"/>
    <d v="2025-06-05T00:00:00"/>
    <n v="551"/>
    <n v="0.11"/>
    <n v="0.11"/>
    <x v="2"/>
    <n v="490"/>
    <n v="1"/>
    <x v="0"/>
    <d v="2025-06-21T00:00:00"/>
    <n v="16"/>
    <n v="555"/>
    <n v="65"/>
  </r>
  <r>
    <s v="Q1126"/>
    <s v="Customer_83"/>
    <x v="1"/>
    <s v="South"/>
    <s v="Rep_5"/>
    <d v="2025-06-02T00:00:00"/>
    <n v="191"/>
    <n v="0.13"/>
    <n v="0.13"/>
    <x v="2"/>
    <n v="166"/>
    <n v="0"/>
    <x v="1"/>
    <m/>
    <s v=""/>
    <m/>
    <s v=""/>
  </r>
  <r>
    <s v="Q1127"/>
    <s v="Customer_59"/>
    <x v="1"/>
    <s v="West"/>
    <s v="Rep_9"/>
    <d v="2025-06-08T00:00:00"/>
    <n v="99"/>
    <n v="0.21"/>
    <n v="0.21"/>
    <x v="4"/>
    <n v="78"/>
    <n v="1"/>
    <x v="0"/>
    <d v="2025-07-08T00:00:00"/>
    <n v="30"/>
    <n v="105"/>
    <n v="27"/>
  </r>
  <r>
    <s v="Q1128"/>
    <s v="Customer_19"/>
    <x v="3"/>
    <s v="West"/>
    <s v="Rep_3"/>
    <d v="2025-02-27T00:00:00"/>
    <n v="1828"/>
    <n v="0.02"/>
    <n v="0.02"/>
    <x v="1"/>
    <n v="1791"/>
    <n v="1"/>
    <x v="0"/>
    <d v="2025-02-28T00:00:00"/>
    <n v="1"/>
    <n v="1824"/>
    <n v="33"/>
  </r>
  <r>
    <s v="Q1129"/>
    <s v="Customer_34"/>
    <x v="0"/>
    <s v="West"/>
    <s v="Rep_4"/>
    <d v="2025-05-14T00:00:00"/>
    <n v="1078"/>
    <n v="0.23"/>
    <n v="0.23"/>
    <x v="4"/>
    <n v="830"/>
    <n v="1"/>
    <x v="0"/>
    <d v="2025-05-27T00:00:00"/>
    <n v="13"/>
    <n v="850"/>
    <n v="20"/>
  </r>
  <r>
    <s v="Q1130"/>
    <s v="Customer_18"/>
    <x v="0"/>
    <s v="West"/>
    <s v="Rep_7"/>
    <d v="2025-04-08T00:00:00"/>
    <n v="710"/>
    <n v="0.2"/>
    <n v="0.2"/>
    <x v="3"/>
    <n v="568"/>
    <n v="1"/>
    <x v="0"/>
    <d v="2025-04-23T00:00:00"/>
    <n v="15"/>
    <n v="604"/>
    <n v="36"/>
  </r>
  <r>
    <s v="Q1131"/>
    <s v="Customer_32"/>
    <x v="3"/>
    <s v="West"/>
    <s v="Rep_11"/>
    <d v="2025-04-26T00:00:00"/>
    <n v="1770"/>
    <n v="0.22"/>
    <n v="0.22"/>
    <x v="4"/>
    <n v="1380"/>
    <n v="1"/>
    <x v="0"/>
    <d v="2025-05-07T00:00:00"/>
    <n v="11"/>
    <n v="1434"/>
    <n v="54"/>
  </r>
  <r>
    <s v="Q1132"/>
    <s v="Customer_96"/>
    <x v="3"/>
    <s v="West"/>
    <s v="Rep_7"/>
    <d v="2025-04-24T00:00:00"/>
    <n v="2483"/>
    <n v="0.23"/>
    <n v="0.23"/>
    <x v="4"/>
    <n v="1911"/>
    <n v="1"/>
    <x v="0"/>
    <d v="2025-05-13T00:00:00"/>
    <n v="19"/>
    <n v="2104"/>
    <n v="193"/>
  </r>
  <r>
    <s v="Q1133"/>
    <s v="Customer_72"/>
    <x v="0"/>
    <s v="Midwest"/>
    <s v="Rep_11"/>
    <d v="2025-03-18T00:00:00"/>
    <n v="1067"/>
    <n v="0.1"/>
    <n v="0.1"/>
    <x v="0"/>
    <n v="960"/>
    <n v="1"/>
    <x v="0"/>
    <d v="2025-03-19T00:00:00"/>
    <n v="1"/>
    <n v="993"/>
    <n v="33"/>
  </r>
  <r>
    <s v="Q1134"/>
    <s v="Customer_69"/>
    <x v="1"/>
    <s v="Midwest"/>
    <s v="Rep_12"/>
    <d v="2025-05-31T00:00:00"/>
    <n v="62"/>
    <n v="0.1"/>
    <n v="0.1"/>
    <x v="0"/>
    <n v="55"/>
    <n v="0"/>
    <x v="1"/>
    <m/>
    <s v=""/>
    <m/>
    <s v=""/>
  </r>
  <r>
    <s v="Q1135"/>
    <s v="Customer_34"/>
    <x v="0"/>
    <s v="Midwest"/>
    <s v="Rep_15"/>
    <d v="2025-04-20T00:00:00"/>
    <n v="1100"/>
    <n v="0.09"/>
    <n v="0.09"/>
    <x v="0"/>
    <n v="1001"/>
    <n v="1"/>
    <x v="0"/>
    <d v="2025-05-11T00:00:00"/>
    <n v="21"/>
    <n v="1085"/>
    <n v="84"/>
  </r>
  <r>
    <s v="Q1136"/>
    <s v="Customer_96"/>
    <x v="0"/>
    <s v="Midwest"/>
    <s v="Rep_3"/>
    <d v="2025-03-20T00:00:00"/>
    <n v="721"/>
    <n v="0.1"/>
    <n v="0.1"/>
    <x v="0"/>
    <n v="648"/>
    <n v="1"/>
    <x v="0"/>
    <d v="2025-04-12T00:00:00"/>
    <n v="23"/>
    <n v="668"/>
    <n v="20"/>
  </r>
  <r>
    <s v="Q1137"/>
    <s v="Customer_75"/>
    <x v="2"/>
    <s v="West"/>
    <s v="Rep_10"/>
    <d v="2025-05-26T00:00:00"/>
    <n v="3438"/>
    <n v="0.02"/>
    <n v="0.02"/>
    <x v="1"/>
    <n v="3369"/>
    <n v="1"/>
    <x v="0"/>
    <d v="2025-05-28T00:00:00"/>
    <n v="2"/>
    <n v="3329"/>
    <n v="-40"/>
  </r>
  <r>
    <s v="Q1138"/>
    <s v="Customer_55"/>
    <x v="0"/>
    <s v="South"/>
    <s v="Rep_10"/>
    <d v="2025-06-08T00:00:00"/>
    <n v="836"/>
    <n v="0.06"/>
    <n v="0.06"/>
    <x v="0"/>
    <n v="785"/>
    <n v="1"/>
    <x v="0"/>
    <d v="2025-06-23T00:00:00"/>
    <n v="15"/>
    <n v="842"/>
    <n v="57"/>
  </r>
  <r>
    <s v="Q1139"/>
    <s v="Customer_75"/>
    <x v="1"/>
    <s v="East"/>
    <s v="Rep_5"/>
    <d v="2025-01-16T00:00:00"/>
    <n v="642"/>
    <n v="0.08"/>
    <n v="0.08"/>
    <x v="0"/>
    <n v="590"/>
    <n v="1"/>
    <x v="0"/>
    <d v="2025-01-22T00:00:00"/>
    <n v="6"/>
    <n v="697"/>
    <n v="107"/>
  </r>
  <r>
    <s v="Q1140"/>
    <s v="Customer_52"/>
    <x v="1"/>
    <s v="West"/>
    <s v="Rep_7"/>
    <d v="2025-06-06T00:00:00"/>
    <n v="1"/>
    <n v="0.02"/>
    <n v="0.02"/>
    <x v="1"/>
    <n v="0"/>
    <n v="0"/>
    <x v="1"/>
    <m/>
    <s v=""/>
    <m/>
    <s v=""/>
  </r>
  <r>
    <s v="Q1141"/>
    <s v="Customer_47"/>
    <x v="3"/>
    <s v="East"/>
    <s v="Rep_9"/>
    <d v="2025-01-26T00:00:00"/>
    <n v="2310"/>
    <n v="0.18"/>
    <n v="0.18"/>
    <x v="3"/>
    <n v="1894"/>
    <n v="0"/>
    <x v="1"/>
    <m/>
    <s v=""/>
    <m/>
    <s v=""/>
  </r>
  <r>
    <s v="Q1142"/>
    <s v="Customer_29"/>
    <x v="0"/>
    <s v="South"/>
    <s v="Rep_14"/>
    <d v="2025-02-23T00:00:00"/>
    <n v="502"/>
    <n v="0.08"/>
    <n v="0.08"/>
    <x v="0"/>
    <n v="461"/>
    <n v="0"/>
    <x v="1"/>
    <m/>
    <s v=""/>
    <m/>
    <s v=""/>
  </r>
  <r>
    <s v="Q1143"/>
    <s v="Customer_18"/>
    <x v="0"/>
    <s v="Midwest"/>
    <s v="Rep_1"/>
    <d v="2025-06-10T00:00:00"/>
    <n v="783"/>
    <n v="0.04"/>
    <n v="0.04"/>
    <x v="1"/>
    <n v="751"/>
    <n v="1"/>
    <x v="0"/>
    <d v="2025-07-02T00:00:00"/>
    <n v="22"/>
    <n v="908"/>
    <n v="157"/>
  </r>
  <r>
    <s v="Q1144"/>
    <s v="Customer_66"/>
    <x v="3"/>
    <s v="South"/>
    <s v="Rep_5"/>
    <d v="2025-02-24T00:00:00"/>
    <n v="1848"/>
    <n v="0.01"/>
    <n v="0.01"/>
    <x v="1"/>
    <n v="1829"/>
    <n v="1"/>
    <x v="0"/>
    <d v="2025-03-26T00:00:00"/>
    <n v="30"/>
    <n v="1888"/>
    <n v="59"/>
  </r>
  <r>
    <s v="Q1145"/>
    <s v="Customer_64"/>
    <x v="3"/>
    <s v="West"/>
    <s v="Rep_5"/>
    <d v="2025-03-09T00:00:00"/>
    <n v="1833"/>
    <n v="0.23"/>
    <n v="0.23"/>
    <x v="4"/>
    <n v="1411"/>
    <n v="1"/>
    <x v="0"/>
    <d v="2025-04-01T00:00:00"/>
    <n v="23"/>
    <n v="1371"/>
    <n v="-40"/>
  </r>
  <r>
    <s v="Q1146"/>
    <s v="Customer_12"/>
    <x v="2"/>
    <s v="Midwest"/>
    <s v="Rep_4"/>
    <d v="2025-06-19T00:00:00"/>
    <n v="3753"/>
    <n v="0.12"/>
    <n v="0.12"/>
    <x v="2"/>
    <n v="3302"/>
    <n v="1"/>
    <x v="0"/>
    <d v="2025-07-10T00:00:00"/>
    <n v="21"/>
    <n v="3353"/>
    <n v="51"/>
  </r>
  <r>
    <s v="Q1147"/>
    <s v="Customer_97"/>
    <x v="0"/>
    <s v="West"/>
    <s v="Rep_7"/>
    <d v="2025-01-21T00:00:00"/>
    <n v="756"/>
    <n v="0.21"/>
    <n v="0.21"/>
    <x v="4"/>
    <n v="597"/>
    <n v="0"/>
    <x v="1"/>
    <m/>
    <s v=""/>
    <m/>
    <s v=""/>
  </r>
  <r>
    <s v="Q1148"/>
    <s v="Customer_7"/>
    <x v="3"/>
    <s v="Midwest"/>
    <s v="Rep_13"/>
    <d v="2025-02-10T00:00:00"/>
    <n v="1878"/>
    <n v="0.19"/>
    <n v="0.19"/>
    <x v="3"/>
    <n v="1521"/>
    <n v="1"/>
    <x v="0"/>
    <d v="2025-02-22T00:00:00"/>
    <n v="12"/>
    <n v="1534"/>
    <n v="13"/>
  </r>
  <r>
    <s v="Q1149"/>
    <s v="Customer_15"/>
    <x v="3"/>
    <s v="East"/>
    <s v="Rep_10"/>
    <d v="2025-03-03T00:00:00"/>
    <n v="1812"/>
    <n v="0.12"/>
    <n v="0.12"/>
    <x v="2"/>
    <n v="1594"/>
    <n v="1"/>
    <x v="0"/>
    <d v="2025-03-11T00:00:00"/>
    <n v="8"/>
    <n v="1562"/>
    <n v="-32"/>
  </r>
  <r>
    <s v="Q1150"/>
    <s v="Customer_20"/>
    <x v="1"/>
    <s v="East"/>
    <s v="Rep_10"/>
    <d v="2025-02-14T00:00:00"/>
    <n v="526"/>
    <n v="0.15"/>
    <n v="0.15"/>
    <x v="2"/>
    <n v="447"/>
    <n v="1"/>
    <x v="0"/>
    <d v="2025-03-02T00:00:00"/>
    <n v="16"/>
    <n v="425"/>
    <n v="-22"/>
  </r>
  <r>
    <s v="Q1151"/>
    <s v="Customer_81"/>
    <x v="3"/>
    <s v="East"/>
    <s v="Rep_11"/>
    <d v="2025-05-22T00:00:00"/>
    <n v="1726"/>
    <n v="0.23"/>
    <n v="0.23"/>
    <x v="4"/>
    <n v="1329"/>
    <n v="1"/>
    <x v="0"/>
    <d v="2025-06-06T00:00:00"/>
    <n v="15"/>
    <n v="1420"/>
    <n v="91"/>
  </r>
  <r>
    <s v="Q1152"/>
    <s v="Customer_21"/>
    <x v="3"/>
    <s v="South"/>
    <s v="Rep_6"/>
    <d v="2025-01-20T00:00:00"/>
    <n v="1834"/>
    <n v="0"/>
    <n v="0"/>
    <x v="1"/>
    <n v="1834"/>
    <n v="1"/>
    <x v="0"/>
    <d v="2025-02-03T00:00:00"/>
    <n v="14"/>
    <n v="2015"/>
    <n v="181"/>
  </r>
  <r>
    <s v="Q1153"/>
    <s v="Customer_88"/>
    <x v="0"/>
    <s v="West"/>
    <s v="Rep_8"/>
    <d v="2025-02-10T00:00:00"/>
    <n v="515"/>
    <n v="0.05"/>
    <n v="0.05"/>
    <x v="1"/>
    <n v="489"/>
    <n v="1"/>
    <x v="0"/>
    <d v="2025-03-12T00:00:00"/>
    <n v="30"/>
    <n v="630"/>
    <n v="141"/>
  </r>
  <r>
    <s v="Q1154"/>
    <s v="Customer_55"/>
    <x v="1"/>
    <s v="South"/>
    <s v="Rep_8"/>
    <d v="2025-01-01T00:00:00"/>
    <n v="216"/>
    <n v="0.04"/>
    <n v="0.04"/>
    <x v="1"/>
    <n v="207"/>
    <n v="1"/>
    <x v="0"/>
    <d v="2025-01-26T00:00:00"/>
    <n v="25"/>
    <n v="382"/>
    <n v="175"/>
  </r>
  <r>
    <s v="Q1155"/>
    <s v="Customer_77"/>
    <x v="3"/>
    <s v="East"/>
    <s v="Rep_8"/>
    <d v="2025-04-15T00:00:00"/>
    <n v="1943"/>
    <n v="0.24"/>
    <n v="0.24"/>
    <x v="4"/>
    <n v="1476"/>
    <n v="0"/>
    <x v="1"/>
    <m/>
    <s v=""/>
    <m/>
    <s v=""/>
  </r>
  <r>
    <s v="Q1156"/>
    <s v="Customer_9"/>
    <x v="2"/>
    <s v="West"/>
    <s v="Rep_11"/>
    <d v="2025-04-26T00:00:00"/>
    <n v="3802"/>
    <n v="0.15"/>
    <n v="0.15"/>
    <x v="2"/>
    <n v="3231"/>
    <n v="0"/>
    <x v="1"/>
    <m/>
    <s v=""/>
    <m/>
    <s v=""/>
  </r>
  <r>
    <s v="Q1157"/>
    <s v="Customer_50"/>
    <x v="2"/>
    <s v="East"/>
    <s v="Rep_4"/>
    <d v="2025-06-26T00:00:00"/>
    <n v="3531"/>
    <n v="0.11"/>
    <n v="0.11"/>
    <x v="2"/>
    <n v="3142"/>
    <n v="1"/>
    <x v="0"/>
    <d v="2025-07-22T00:00:00"/>
    <n v="26"/>
    <n v="3153"/>
    <n v="11"/>
  </r>
  <r>
    <s v="Q1158"/>
    <s v="Customer_49"/>
    <x v="3"/>
    <s v="South"/>
    <s v="Rep_9"/>
    <d v="2025-06-02T00:00:00"/>
    <n v="1716"/>
    <n v="0.19"/>
    <n v="0.19"/>
    <x v="3"/>
    <n v="1389"/>
    <n v="1"/>
    <x v="0"/>
    <d v="2025-06-27T00:00:00"/>
    <n v="25"/>
    <n v="1415"/>
    <n v="26"/>
  </r>
  <r>
    <s v="Q1159"/>
    <s v="Customer_77"/>
    <x v="2"/>
    <s v="South"/>
    <s v="Rep_8"/>
    <d v="2025-05-01T00:00:00"/>
    <n v="3378"/>
    <n v="0.06"/>
    <n v="0.06"/>
    <x v="0"/>
    <n v="3175"/>
    <n v="1"/>
    <x v="0"/>
    <d v="2025-05-23T00:00:00"/>
    <n v="22"/>
    <n v="3116"/>
    <n v="-59"/>
  </r>
  <r>
    <s v="Q1160"/>
    <s v="Customer_60"/>
    <x v="0"/>
    <s v="South"/>
    <s v="Rep_13"/>
    <d v="2025-03-16T00:00:00"/>
    <n v="771"/>
    <n v="0.03"/>
    <n v="0.03"/>
    <x v="1"/>
    <n v="747"/>
    <n v="1"/>
    <x v="0"/>
    <d v="2025-04-02T00:00:00"/>
    <n v="17"/>
    <n v="875"/>
    <n v="128"/>
  </r>
  <r>
    <s v="Q1161"/>
    <s v="Customer_68"/>
    <x v="2"/>
    <s v="East"/>
    <s v="Rep_15"/>
    <d v="2025-01-09T00:00:00"/>
    <n v="3253"/>
    <n v="0.06"/>
    <n v="0.06"/>
    <x v="0"/>
    <n v="3057"/>
    <n v="1"/>
    <x v="0"/>
    <d v="2025-01-26T00:00:00"/>
    <n v="17"/>
    <n v="3142"/>
    <n v="85"/>
  </r>
  <r>
    <s v="Q1162"/>
    <s v="Customer_33"/>
    <x v="2"/>
    <s v="West"/>
    <s v="Rep_13"/>
    <d v="2025-03-01T00:00:00"/>
    <n v="3329"/>
    <n v="0.16"/>
    <n v="0.16"/>
    <x v="3"/>
    <n v="2796"/>
    <n v="1"/>
    <x v="0"/>
    <d v="2025-03-04T00:00:00"/>
    <n v="3"/>
    <n v="2984"/>
    <n v="188"/>
  </r>
  <r>
    <s v="Q1163"/>
    <s v="Customer_71"/>
    <x v="0"/>
    <s v="West"/>
    <s v="Rep_12"/>
    <d v="2025-03-15T00:00:00"/>
    <n v="1259"/>
    <n v="0.16"/>
    <n v="0.16"/>
    <x v="3"/>
    <n v="1057"/>
    <n v="1"/>
    <x v="0"/>
    <d v="2025-03-19T00:00:00"/>
    <n v="4"/>
    <n v="988"/>
    <n v="-69"/>
  </r>
  <r>
    <s v="Q1164"/>
    <s v="Customer_2"/>
    <x v="3"/>
    <s v="East"/>
    <s v="Rep_3"/>
    <d v="2025-06-30T00:00:00"/>
    <n v="2131"/>
    <n v="0.02"/>
    <n v="0.02"/>
    <x v="1"/>
    <n v="2088"/>
    <n v="1"/>
    <x v="0"/>
    <d v="2025-07-27T00:00:00"/>
    <n v="27"/>
    <n v="2268"/>
    <n v="180"/>
  </r>
  <r>
    <s v="Q1165"/>
    <s v="Customer_88"/>
    <x v="1"/>
    <s v="West"/>
    <s v="Rep_11"/>
    <d v="2025-03-14T00:00:00"/>
    <n v="388"/>
    <n v="0.21"/>
    <n v="0.21"/>
    <x v="4"/>
    <n v="306"/>
    <n v="1"/>
    <x v="0"/>
    <d v="2025-04-12T00:00:00"/>
    <n v="29"/>
    <n v="464"/>
    <n v="158"/>
  </r>
  <r>
    <s v="Q1166"/>
    <s v="Customer_93"/>
    <x v="0"/>
    <s v="East"/>
    <s v="Rep_2"/>
    <d v="2025-06-29T00:00:00"/>
    <n v="616"/>
    <n v="0.12"/>
    <n v="0.12"/>
    <x v="2"/>
    <n v="542"/>
    <n v="1"/>
    <x v="0"/>
    <d v="2025-07-06T00:00:00"/>
    <n v="7"/>
    <n v="735"/>
    <n v="193"/>
  </r>
  <r>
    <s v="Q1167"/>
    <s v="Customer_15"/>
    <x v="3"/>
    <s v="West"/>
    <s v="Rep_5"/>
    <d v="2025-04-27T00:00:00"/>
    <n v="2463"/>
    <n v="0.13"/>
    <n v="0.13"/>
    <x v="2"/>
    <n v="2142"/>
    <n v="0"/>
    <x v="1"/>
    <m/>
    <s v=""/>
    <m/>
    <s v=""/>
  </r>
  <r>
    <s v="Q1168"/>
    <s v="Customer_88"/>
    <x v="3"/>
    <s v="Midwest"/>
    <s v="Rep_9"/>
    <d v="2025-01-19T00:00:00"/>
    <n v="1765"/>
    <n v="0.16"/>
    <n v="0.16"/>
    <x v="3"/>
    <n v="1482"/>
    <n v="0"/>
    <x v="1"/>
    <m/>
    <s v=""/>
    <m/>
    <s v=""/>
  </r>
  <r>
    <s v="Q1169"/>
    <s v="Customer_69"/>
    <x v="2"/>
    <s v="Midwest"/>
    <s v="Rep_11"/>
    <d v="2025-06-25T00:00:00"/>
    <n v="3687"/>
    <n v="0.14000000000000001"/>
    <n v="0.14000000000000001"/>
    <x v="2"/>
    <n v="3170"/>
    <n v="1"/>
    <x v="0"/>
    <d v="2025-07-13T00:00:00"/>
    <n v="18"/>
    <n v="3146"/>
    <n v="-24"/>
  </r>
  <r>
    <s v="Q1170"/>
    <s v="Customer_97"/>
    <x v="2"/>
    <s v="South"/>
    <s v="Rep_11"/>
    <d v="2025-03-01T00:00:00"/>
    <n v="3659"/>
    <n v="0.18"/>
    <n v="0.18"/>
    <x v="3"/>
    <n v="3000"/>
    <n v="0"/>
    <x v="1"/>
    <m/>
    <s v=""/>
    <m/>
    <s v=""/>
  </r>
  <r>
    <s v="Q1171"/>
    <s v="Customer_35"/>
    <x v="3"/>
    <s v="Midwest"/>
    <s v="Rep_10"/>
    <d v="2025-03-09T00:00:00"/>
    <n v="2496"/>
    <n v="7.0000000000000007E-2"/>
    <n v="7.0000000000000007E-2"/>
    <x v="0"/>
    <n v="2321"/>
    <n v="1"/>
    <x v="0"/>
    <d v="2025-03-15T00:00:00"/>
    <n v="6"/>
    <n v="2388"/>
    <n v="67"/>
  </r>
  <r>
    <s v="Q1172"/>
    <s v="Customer_99"/>
    <x v="0"/>
    <s v="Midwest"/>
    <s v="Rep_6"/>
    <d v="2025-06-10T00:00:00"/>
    <n v="870"/>
    <n v="0"/>
    <n v="0"/>
    <x v="1"/>
    <n v="870"/>
    <n v="0"/>
    <x v="1"/>
    <m/>
    <s v=""/>
    <m/>
    <s v=""/>
  </r>
  <r>
    <s v="Q1173"/>
    <s v="Customer_83"/>
    <x v="3"/>
    <s v="Midwest"/>
    <s v="Rep_2"/>
    <d v="2025-05-31T00:00:00"/>
    <n v="2225"/>
    <n v="0.09"/>
    <n v="0.09"/>
    <x v="0"/>
    <n v="2024"/>
    <n v="0"/>
    <x v="1"/>
    <m/>
    <s v=""/>
    <m/>
    <s v=""/>
  </r>
  <r>
    <s v="Q1174"/>
    <s v="Customer_44"/>
    <x v="2"/>
    <s v="East"/>
    <s v="Rep_14"/>
    <d v="2025-06-19T00:00:00"/>
    <n v="3807"/>
    <n v="0.14000000000000001"/>
    <n v="0.14000000000000001"/>
    <x v="2"/>
    <n v="3274"/>
    <n v="1"/>
    <x v="0"/>
    <d v="2025-07-17T00:00:00"/>
    <n v="28"/>
    <n v="3440"/>
    <n v="166"/>
  </r>
  <r>
    <s v="Q1175"/>
    <s v="Customer_15"/>
    <x v="3"/>
    <s v="Midwest"/>
    <s v="Rep_13"/>
    <d v="2025-02-20T00:00:00"/>
    <n v="1811"/>
    <n v="0.05"/>
    <n v="0.05"/>
    <x v="1"/>
    <n v="1720"/>
    <n v="1"/>
    <x v="0"/>
    <d v="2025-03-07T00:00:00"/>
    <n v="15"/>
    <n v="1679"/>
    <n v="-41"/>
  </r>
  <r>
    <s v="Q1176"/>
    <s v="Customer_38"/>
    <x v="2"/>
    <s v="Midwest"/>
    <s v="Rep_4"/>
    <d v="2025-04-19T00:00:00"/>
    <n v="3662"/>
    <n v="0.17"/>
    <n v="0.17"/>
    <x v="3"/>
    <n v="3039"/>
    <n v="1"/>
    <x v="0"/>
    <d v="2025-05-11T00:00:00"/>
    <n v="22"/>
    <n v="3044"/>
    <n v="5"/>
  </r>
  <r>
    <s v="Q1177"/>
    <s v="Customer_56"/>
    <x v="0"/>
    <s v="South"/>
    <s v="Rep_11"/>
    <d v="2025-01-30T00:00:00"/>
    <n v="1015"/>
    <n v="0.13"/>
    <n v="0.13"/>
    <x v="2"/>
    <n v="883"/>
    <n v="1"/>
    <x v="0"/>
    <d v="2025-02-22T00:00:00"/>
    <n v="23"/>
    <n v="1081"/>
    <n v="198"/>
  </r>
  <r>
    <s v="Q1178"/>
    <s v="Customer_21"/>
    <x v="1"/>
    <s v="Midwest"/>
    <s v="Rep_5"/>
    <d v="2025-05-20T00:00:00"/>
    <n v="76"/>
    <n v="0.09"/>
    <n v="0.09"/>
    <x v="0"/>
    <n v="69"/>
    <n v="1"/>
    <x v="0"/>
    <d v="2025-06-05T00:00:00"/>
    <n v="16"/>
    <n v="15"/>
    <n v="-54"/>
  </r>
  <r>
    <s v="Q1179"/>
    <s v="Customer_59"/>
    <x v="3"/>
    <s v="Midwest"/>
    <s v="Rep_4"/>
    <d v="2025-02-27T00:00:00"/>
    <n v="2329"/>
    <n v="0.24"/>
    <n v="0.24"/>
    <x v="4"/>
    <n v="1770"/>
    <n v="1"/>
    <x v="0"/>
    <d v="2025-03-28T00:00:00"/>
    <n v="29"/>
    <n v="1931"/>
    <n v="161"/>
  </r>
  <r>
    <s v="Q1180"/>
    <s v="Customer_1"/>
    <x v="0"/>
    <s v="West"/>
    <s v="Rep_13"/>
    <d v="2025-06-15T00:00:00"/>
    <n v="544"/>
    <n v="0.14000000000000001"/>
    <n v="0.14000000000000001"/>
    <x v="2"/>
    <n v="467"/>
    <n v="1"/>
    <x v="0"/>
    <d v="2025-06-30T00:00:00"/>
    <n v="15"/>
    <n v="395"/>
    <n v="-72"/>
  </r>
  <r>
    <s v="Q1181"/>
    <s v="Customer_93"/>
    <x v="3"/>
    <s v="South"/>
    <s v="Rep_4"/>
    <d v="2025-02-08T00:00:00"/>
    <n v="2444"/>
    <n v="0.2"/>
    <n v="0.2"/>
    <x v="3"/>
    <n v="1955"/>
    <n v="0"/>
    <x v="1"/>
    <m/>
    <s v=""/>
    <m/>
    <s v=""/>
  </r>
  <r>
    <s v="Q1182"/>
    <s v="Customer_93"/>
    <x v="1"/>
    <s v="South"/>
    <s v="Rep_3"/>
    <d v="2025-03-10T00:00:00"/>
    <n v="524"/>
    <n v="0.13"/>
    <n v="0.13"/>
    <x v="2"/>
    <n v="455"/>
    <n v="0"/>
    <x v="1"/>
    <m/>
    <s v=""/>
    <m/>
    <s v=""/>
  </r>
  <r>
    <s v="Q1183"/>
    <s v="Customer_34"/>
    <x v="1"/>
    <s v="South"/>
    <s v="Rep_1"/>
    <d v="2025-02-06T00:00:00"/>
    <n v="383"/>
    <n v="0.01"/>
    <n v="0.01"/>
    <x v="1"/>
    <n v="379"/>
    <n v="1"/>
    <x v="0"/>
    <d v="2025-02-21T00:00:00"/>
    <n v="15"/>
    <n v="346"/>
    <n v="-33"/>
  </r>
  <r>
    <s v="Q1184"/>
    <s v="Customer_65"/>
    <x v="3"/>
    <s v="South"/>
    <s v="Rep_1"/>
    <d v="2025-01-19T00:00:00"/>
    <n v="2008"/>
    <n v="0.22"/>
    <n v="0.22"/>
    <x v="4"/>
    <n v="1566"/>
    <n v="1"/>
    <x v="0"/>
    <d v="2025-02-05T00:00:00"/>
    <n v="17"/>
    <n v="1678"/>
    <n v="112"/>
  </r>
  <r>
    <s v="Q1185"/>
    <s v="Customer_98"/>
    <x v="2"/>
    <s v="South"/>
    <s v="Rep_4"/>
    <d v="2025-01-16T00:00:00"/>
    <n v="3669"/>
    <n v="0.01"/>
    <n v="0.01"/>
    <x v="1"/>
    <n v="3632"/>
    <n v="1"/>
    <x v="0"/>
    <d v="2025-01-31T00:00:00"/>
    <n v="15"/>
    <n v="3820"/>
    <n v="188"/>
  </r>
  <r>
    <s v="Q1186"/>
    <s v="Customer_23"/>
    <x v="1"/>
    <s v="South"/>
    <s v="Rep_8"/>
    <d v="2025-02-12T00:00:00"/>
    <n v="508"/>
    <n v="0.1"/>
    <n v="0.1"/>
    <x v="0"/>
    <n v="457"/>
    <n v="1"/>
    <x v="0"/>
    <d v="2025-02-14T00:00:00"/>
    <n v="2"/>
    <n v="643"/>
    <n v="186"/>
  </r>
  <r>
    <s v="Q1187"/>
    <s v="Customer_65"/>
    <x v="2"/>
    <s v="East"/>
    <s v="Rep_10"/>
    <d v="2025-03-20T00:00:00"/>
    <n v="3231"/>
    <n v="0.09"/>
    <n v="0.09"/>
    <x v="0"/>
    <n v="2940"/>
    <n v="0"/>
    <x v="1"/>
    <m/>
    <s v=""/>
    <m/>
    <s v=""/>
  </r>
  <r>
    <s v="Q1188"/>
    <s v="Customer_14"/>
    <x v="0"/>
    <s v="Midwest"/>
    <s v="Rep_14"/>
    <d v="2025-06-02T00:00:00"/>
    <n v="562"/>
    <n v="0.19"/>
    <n v="0.19"/>
    <x v="3"/>
    <n v="455"/>
    <n v="1"/>
    <x v="0"/>
    <d v="2025-06-17T00:00:00"/>
    <n v="15"/>
    <n v="512"/>
    <n v="57"/>
  </r>
  <r>
    <s v="Q1189"/>
    <s v="Customer_81"/>
    <x v="3"/>
    <s v="South"/>
    <s v="Rep_13"/>
    <d v="2025-05-26T00:00:00"/>
    <n v="2190"/>
    <n v="0.09"/>
    <n v="0.09"/>
    <x v="0"/>
    <n v="1992"/>
    <n v="1"/>
    <x v="0"/>
    <d v="2025-06-19T00:00:00"/>
    <n v="24"/>
    <n v="1903"/>
    <n v="-89"/>
  </r>
  <r>
    <s v="Q1190"/>
    <s v="Customer_39"/>
    <x v="3"/>
    <s v="Midwest"/>
    <s v="Rep_2"/>
    <d v="2025-03-15T00:00:00"/>
    <n v="2111"/>
    <n v="0.02"/>
    <n v="0.02"/>
    <x v="1"/>
    <n v="2068"/>
    <n v="1"/>
    <x v="0"/>
    <d v="2025-03-28T00:00:00"/>
    <n v="13"/>
    <n v="2098"/>
    <n v="30"/>
  </r>
  <r>
    <s v="Q1191"/>
    <s v="Customer_82"/>
    <x v="1"/>
    <s v="Midwest"/>
    <s v="Rep_8"/>
    <d v="2025-04-23T00:00:00"/>
    <n v="286"/>
    <n v="0.06"/>
    <n v="0.06"/>
    <x v="0"/>
    <n v="268"/>
    <n v="1"/>
    <x v="0"/>
    <d v="2025-05-20T00:00:00"/>
    <n v="27"/>
    <n v="169"/>
    <n v="-99"/>
  </r>
  <r>
    <s v="Q1192"/>
    <s v="Customer_65"/>
    <x v="1"/>
    <s v="East"/>
    <s v="Rep_7"/>
    <d v="2025-02-01T00:00:00"/>
    <n v="552"/>
    <n v="0.16"/>
    <n v="0.16"/>
    <x v="3"/>
    <n v="463"/>
    <n v="1"/>
    <x v="0"/>
    <d v="2025-02-25T00:00:00"/>
    <n v="24"/>
    <n v="474"/>
    <n v="11"/>
  </r>
  <r>
    <s v="Q1193"/>
    <s v="Customer_78"/>
    <x v="2"/>
    <s v="South"/>
    <s v="Rep_15"/>
    <d v="2025-04-30T00:00:00"/>
    <n v="3310"/>
    <n v="0.03"/>
    <n v="0.03"/>
    <x v="1"/>
    <n v="3210"/>
    <n v="0"/>
    <x v="1"/>
    <m/>
    <s v=""/>
    <m/>
    <s v=""/>
  </r>
  <r>
    <s v="Q1194"/>
    <s v="Customer_26"/>
    <x v="0"/>
    <s v="West"/>
    <s v="Rep_11"/>
    <d v="2025-06-26T00:00:00"/>
    <n v="1002"/>
    <n v="0.15"/>
    <n v="0.15"/>
    <x v="2"/>
    <n v="851"/>
    <n v="1"/>
    <x v="0"/>
    <d v="2025-07-15T00:00:00"/>
    <n v="19"/>
    <n v="788"/>
    <n v="-63"/>
  </r>
  <r>
    <s v="Q1195"/>
    <s v="Customer_20"/>
    <x v="0"/>
    <s v="East"/>
    <s v="Rep_10"/>
    <d v="2025-03-19T00:00:00"/>
    <n v="1229"/>
    <n v="0.19"/>
    <n v="0.19"/>
    <x v="3"/>
    <n v="995"/>
    <n v="1"/>
    <x v="0"/>
    <d v="2025-03-21T00:00:00"/>
    <n v="2"/>
    <n v="1111"/>
    <n v="116"/>
  </r>
  <r>
    <s v="Q1196"/>
    <s v="Customer_48"/>
    <x v="2"/>
    <s v="West"/>
    <s v="Rep_4"/>
    <d v="2025-06-29T00:00:00"/>
    <n v="3654"/>
    <n v="0.03"/>
    <n v="0.03"/>
    <x v="1"/>
    <n v="3544"/>
    <n v="1"/>
    <x v="0"/>
    <d v="2025-07-11T00:00:00"/>
    <n v="12"/>
    <n v="3476"/>
    <n v="-68"/>
  </r>
  <r>
    <s v="Q1197"/>
    <s v="Customer_98"/>
    <x v="1"/>
    <s v="Midwest"/>
    <s v="Rep_12"/>
    <d v="2025-04-14T00:00:00"/>
    <n v="-75"/>
    <n v="0.09"/>
    <n v="0.09"/>
    <x v="0"/>
    <n v="-68"/>
    <n v="0"/>
    <x v="1"/>
    <m/>
    <s v=""/>
    <m/>
    <s v=""/>
  </r>
  <r>
    <s v="Q1198"/>
    <s v="Customer_21"/>
    <x v="1"/>
    <s v="Midwest"/>
    <s v="Rep_12"/>
    <d v="2025-03-11T00:00:00"/>
    <n v="-68"/>
    <n v="0.08"/>
    <n v="0.08"/>
    <x v="0"/>
    <n v="-62"/>
    <n v="0"/>
    <x v="1"/>
    <m/>
    <s v=""/>
    <m/>
    <s v=""/>
  </r>
  <r>
    <s v="Q1199"/>
    <s v="Customer_70"/>
    <x v="2"/>
    <s v="East"/>
    <s v="Rep_7"/>
    <d v="2025-05-09T00:00:00"/>
    <n v="3529"/>
    <n v="0.16"/>
    <n v="0.16"/>
    <x v="3"/>
    <n v="2964"/>
    <n v="1"/>
    <x v="0"/>
    <d v="2025-05-27T00:00:00"/>
    <n v="18"/>
    <n v="2894"/>
    <n v="-70"/>
  </r>
  <r>
    <s v="Q1200"/>
    <s v="Customer_100"/>
    <x v="2"/>
    <s v="East"/>
    <s v="Rep_8"/>
    <d v="2025-05-19T00:00:00"/>
    <n v="3822"/>
    <n v="0.21"/>
    <n v="0.21"/>
    <x v="4"/>
    <n v="3019"/>
    <n v="1"/>
    <x v="0"/>
    <d v="2025-06-18T00:00:00"/>
    <n v="30"/>
    <n v="2954"/>
    <n v="-65"/>
  </r>
  <r>
    <s v="Q1201"/>
    <s v="Customer_68"/>
    <x v="3"/>
    <s v="West"/>
    <s v="Rep_7"/>
    <d v="2025-05-07T00:00:00"/>
    <n v="1851"/>
    <n v="0.17"/>
    <n v="0.17"/>
    <x v="3"/>
    <n v="1536"/>
    <n v="1"/>
    <x v="0"/>
    <d v="2025-06-06T00:00:00"/>
    <n v="30"/>
    <n v="1677"/>
    <n v="141"/>
  </r>
  <r>
    <s v="Q1202"/>
    <s v="Customer_1"/>
    <x v="3"/>
    <s v="South"/>
    <s v="Rep_4"/>
    <d v="2025-04-23T00:00:00"/>
    <n v="1767"/>
    <n v="0.25"/>
    <n v="0.25"/>
    <x v="4"/>
    <n v="1325"/>
    <n v="1"/>
    <x v="0"/>
    <d v="2025-04-25T00:00:00"/>
    <n v="2"/>
    <n v="1371"/>
    <n v="46"/>
  </r>
  <r>
    <s v="Q1203"/>
    <s v="Customer_77"/>
    <x v="1"/>
    <s v="West"/>
    <s v="Rep_3"/>
    <d v="2025-01-21T00:00:00"/>
    <n v="-21"/>
    <n v="0.12"/>
    <n v="0.12"/>
    <x v="2"/>
    <n v="-18"/>
    <n v="0"/>
    <x v="1"/>
    <m/>
    <s v=""/>
    <m/>
    <s v=""/>
  </r>
  <r>
    <s v="Q1204"/>
    <s v="Customer_42"/>
    <x v="2"/>
    <s v="East"/>
    <s v="Rep_11"/>
    <d v="2025-06-03T00:00:00"/>
    <n v="3481"/>
    <n v="0.05"/>
    <n v="0.05"/>
    <x v="1"/>
    <n v="3306"/>
    <n v="1"/>
    <x v="0"/>
    <d v="2025-06-17T00:00:00"/>
    <n v="14"/>
    <n v="3298"/>
    <n v="-8"/>
  </r>
  <r>
    <s v="Q1205"/>
    <s v="Customer_63"/>
    <x v="3"/>
    <s v="West"/>
    <s v="Rep_12"/>
    <d v="2025-01-11T00:00:00"/>
    <n v="2339"/>
    <n v="0.03"/>
    <n v="0.03"/>
    <x v="1"/>
    <n v="2268"/>
    <n v="1"/>
    <x v="0"/>
    <d v="2025-02-05T00:00:00"/>
    <n v="25"/>
    <n v="2237"/>
    <n v="-31"/>
  </r>
  <r>
    <s v="Q1206"/>
    <s v="Customer_3"/>
    <x v="3"/>
    <s v="East"/>
    <s v="Rep_1"/>
    <d v="2025-04-21T00:00:00"/>
    <n v="2348"/>
    <n v="0.18"/>
    <n v="0.18"/>
    <x v="3"/>
    <n v="1925"/>
    <n v="1"/>
    <x v="0"/>
    <d v="2025-05-16T00:00:00"/>
    <n v="25"/>
    <n v="2040"/>
    <n v="115"/>
  </r>
  <r>
    <s v="Q1207"/>
    <s v="Customer_15"/>
    <x v="2"/>
    <s v="West"/>
    <s v="Rep_15"/>
    <d v="2025-03-24T00:00:00"/>
    <n v="3799"/>
    <n v="0.24"/>
    <n v="0.24"/>
    <x v="4"/>
    <n v="2887"/>
    <n v="1"/>
    <x v="0"/>
    <d v="2025-04-05T00:00:00"/>
    <n v="12"/>
    <n v="2982"/>
    <n v="95"/>
  </r>
  <r>
    <s v="Q1208"/>
    <s v="Customer_47"/>
    <x v="3"/>
    <s v="East"/>
    <s v="Rep_13"/>
    <d v="2025-06-04T00:00:00"/>
    <n v="2261"/>
    <n v="0.01"/>
    <n v="0.01"/>
    <x v="1"/>
    <n v="2238"/>
    <n v="1"/>
    <x v="0"/>
    <d v="2025-06-19T00:00:00"/>
    <n v="15"/>
    <n v="2331"/>
    <n v="93"/>
  </r>
  <r>
    <s v="Q1209"/>
    <s v="Customer_40"/>
    <x v="3"/>
    <s v="East"/>
    <s v="Rep_14"/>
    <d v="2025-03-06T00:00:00"/>
    <n v="2429"/>
    <n v="0.05"/>
    <n v="0.05"/>
    <x v="1"/>
    <n v="2307"/>
    <n v="0"/>
    <x v="1"/>
    <m/>
    <s v=""/>
    <m/>
    <s v=""/>
  </r>
  <r>
    <s v="Q1210"/>
    <s v="Customer_31"/>
    <x v="0"/>
    <s v="East"/>
    <s v="Rep_13"/>
    <d v="2025-01-07T00:00:00"/>
    <n v="832"/>
    <n v="0.2"/>
    <n v="0.2"/>
    <x v="3"/>
    <n v="665"/>
    <n v="1"/>
    <x v="0"/>
    <d v="2025-01-20T00:00:00"/>
    <n v="13"/>
    <n v="606"/>
    <n v="-59"/>
  </r>
  <r>
    <s v="Q1211"/>
    <s v="Customer_8"/>
    <x v="2"/>
    <s v="South"/>
    <s v="Rep_15"/>
    <d v="2025-01-24T00:00:00"/>
    <n v="3590"/>
    <n v="0.22"/>
    <n v="0.22"/>
    <x v="4"/>
    <n v="2800"/>
    <n v="1"/>
    <x v="0"/>
    <d v="2025-02-15T00:00:00"/>
    <n v="22"/>
    <n v="2976"/>
    <n v="176"/>
  </r>
  <r>
    <s v="Q1212"/>
    <s v="Customer_31"/>
    <x v="2"/>
    <s v="West"/>
    <s v="Rep_2"/>
    <d v="2025-02-28T00:00:00"/>
    <n v="3811"/>
    <n v="0.08"/>
    <n v="0.08"/>
    <x v="0"/>
    <n v="3506"/>
    <n v="1"/>
    <x v="0"/>
    <d v="2025-03-05T00:00:00"/>
    <n v="5"/>
    <n v="3584"/>
    <n v="78"/>
  </r>
  <r>
    <s v="Q1213"/>
    <s v="Customer_73"/>
    <x v="3"/>
    <s v="West"/>
    <s v="Rep_13"/>
    <d v="2025-06-22T00:00:00"/>
    <n v="2243"/>
    <n v="0.08"/>
    <n v="0.08"/>
    <x v="0"/>
    <n v="2063"/>
    <n v="1"/>
    <x v="0"/>
    <d v="2025-06-26T00:00:00"/>
    <n v="4"/>
    <n v="2054"/>
    <n v="-9"/>
  </r>
  <r>
    <s v="Q1214"/>
    <s v="Customer_11"/>
    <x v="2"/>
    <s v="West"/>
    <s v="Rep_7"/>
    <d v="2025-05-28T00:00:00"/>
    <n v="3501"/>
    <n v="0.1"/>
    <n v="0.1"/>
    <x v="0"/>
    <n v="3150"/>
    <n v="1"/>
    <x v="0"/>
    <d v="2025-06-15T00:00:00"/>
    <n v="18"/>
    <n v="3251"/>
    <n v="101"/>
  </r>
  <r>
    <s v="Q1215"/>
    <s v="Customer_11"/>
    <x v="3"/>
    <s v="East"/>
    <s v="Rep_4"/>
    <d v="2025-05-31T00:00:00"/>
    <n v="2164"/>
    <n v="0.2"/>
    <n v="0.2"/>
    <x v="3"/>
    <n v="1731"/>
    <n v="1"/>
    <x v="0"/>
    <d v="2025-06-17T00:00:00"/>
    <n v="17"/>
    <n v="1696"/>
    <n v="-35"/>
  </r>
  <r>
    <s v="Q1216"/>
    <s v="Customer_94"/>
    <x v="0"/>
    <s v="West"/>
    <s v="Rep_3"/>
    <d v="2025-01-06T00:00:00"/>
    <n v="1017"/>
    <n v="0.12"/>
    <n v="0.12"/>
    <x v="2"/>
    <n v="894"/>
    <n v="0"/>
    <x v="1"/>
    <m/>
    <s v=""/>
    <m/>
    <s v=""/>
  </r>
  <r>
    <s v="Q1217"/>
    <s v="Customer_63"/>
    <x v="2"/>
    <s v="West"/>
    <s v="Rep_13"/>
    <d v="2025-06-22T00:00:00"/>
    <n v="3819"/>
    <n v="0.01"/>
    <n v="0.01"/>
    <x v="1"/>
    <n v="3780"/>
    <n v="1"/>
    <x v="0"/>
    <d v="2025-07-16T00:00:00"/>
    <n v="24"/>
    <n v="3794"/>
    <n v="14"/>
  </r>
  <r>
    <s v="Q1218"/>
    <s v="Customer_9"/>
    <x v="2"/>
    <s v="East"/>
    <s v="Rep_12"/>
    <d v="2025-03-10T00:00:00"/>
    <n v="3640"/>
    <n v="0.16"/>
    <n v="0.16"/>
    <x v="3"/>
    <n v="3057"/>
    <n v="1"/>
    <x v="0"/>
    <d v="2025-04-06T00:00:00"/>
    <n v="27"/>
    <n v="2958"/>
    <n v="-99"/>
  </r>
  <r>
    <s v="Q1219"/>
    <s v="Customer_98"/>
    <x v="1"/>
    <s v="Midwest"/>
    <s v="Rep_9"/>
    <d v="2025-05-28T00:00:00"/>
    <n v="-49"/>
    <n v="7.0000000000000007E-2"/>
    <n v="7.0000000000000007E-2"/>
    <x v="0"/>
    <n v="-45"/>
    <n v="1"/>
    <x v="0"/>
    <d v="2025-06-22T00:00:00"/>
    <n v="25"/>
    <n v="-134"/>
    <n v="-89"/>
  </r>
  <r>
    <s v="Q1220"/>
    <s v="Customer_69"/>
    <x v="2"/>
    <s v="East"/>
    <s v="Rep_8"/>
    <d v="2025-01-11T00:00:00"/>
    <n v="3918"/>
    <n v="0.22"/>
    <n v="0.22"/>
    <x v="4"/>
    <n v="3056"/>
    <n v="1"/>
    <x v="0"/>
    <d v="2025-01-21T00:00:00"/>
    <n v="10"/>
    <n v="3193"/>
    <n v="137"/>
  </r>
  <r>
    <s v="Q1221"/>
    <s v="Customer_99"/>
    <x v="2"/>
    <s v="West"/>
    <s v="Rep_1"/>
    <d v="2025-02-14T00:00:00"/>
    <n v="3317"/>
    <n v="0.01"/>
    <n v="0.01"/>
    <x v="1"/>
    <n v="3283"/>
    <n v="0"/>
    <x v="1"/>
    <m/>
    <s v=""/>
    <m/>
    <s v=""/>
  </r>
  <r>
    <s v="Q1222"/>
    <s v="Customer_17"/>
    <x v="3"/>
    <s v="East"/>
    <s v="Rep_9"/>
    <d v="2025-05-01T00:00:00"/>
    <n v="2370"/>
    <n v="0.16"/>
    <n v="0.16"/>
    <x v="3"/>
    <n v="1990"/>
    <n v="0"/>
    <x v="1"/>
    <m/>
    <s v=""/>
    <m/>
    <s v=""/>
  </r>
  <r>
    <s v="Q1223"/>
    <s v="Customer_17"/>
    <x v="0"/>
    <s v="Midwest"/>
    <s v="Rep_4"/>
    <d v="2025-05-13T00:00:00"/>
    <n v="1166"/>
    <n v="7.0000000000000007E-2"/>
    <n v="7.0000000000000007E-2"/>
    <x v="0"/>
    <n v="1084"/>
    <n v="1"/>
    <x v="0"/>
    <d v="2025-06-04T00:00:00"/>
    <n v="22"/>
    <n v="1262"/>
    <n v="178"/>
  </r>
  <r>
    <s v="Q1224"/>
    <s v="Customer_85"/>
    <x v="3"/>
    <s v="East"/>
    <s v="Rep_15"/>
    <d v="2025-06-16T00:00:00"/>
    <n v="2487"/>
    <n v="0.2"/>
    <n v="0.2"/>
    <x v="3"/>
    <n v="1989"/>
    <n v="1"/>
    <x v="0"/>
    <d v="2025-06-30T00:00:00"/>
    <n v="14"/>
    <n v="2161"/>
    <n v="172"/>
  </r>
  <r>
    <s v="Q1225"/>
    <s v="Customer_61"/>
    <x v="3"/>
    <s v="West"/>
    <s v="Rep_14"/>
    <d v="2025-04-24T00:00:00"/>
    <n v="2264"/>
    <n v="0.11"/>
    <n v="0.11"/>
    <x v="2"/>
    <n v="2014"/>
    <n v="1"/>
    <x v="0"/>
    <d v="2025-05-07T00:00:00"/>
    <n v="13"/>
    <n v="2031"/>
    <n v="17"/>
  </r>
  <r>
    <s v="Q1226"/>
    <s v="Customer_71"/>
    <x v="1"/>
    <s v="Midwest"/>
    <s v="Rep_2"/>
    <d v="2025-03-13T00:00:00"/>
    <n v="588"/>
    <n v="0.1"/>
    <n v="0.1"/>
    <x v="0"/>
    <n v="529"/>
    <n v="1"/>
    <x v="0"/>
    <d v="2025-03-21T00:00:00"/>
    <n v="8"/>
    <n v="664"/>
    <n v="135"/>
  </r>
  <r>
    <s v="Q1227"/>
    <s v="Customer_22"/>
    <x v="0"/>
    <s v="South"/>
    <s v="Rep_8"/>
    <d v="2025-02-16T00:00:00"/>
    <n v="720"/>
    <n v="0.11"/>
    <n v="0.11"/>
    <x v="2"/>
    <n v="640"/>
    <n v="1"/>
    <x v="0"/>
    <d v="2025-02-28T00:00:00"/>
    <n v="12"/>
    <n v="619"/>
    <n v="-21"/>
  </r>
  <r>
    <s v="Q1228"/>
    <s v="Customer_34"/>
    <x v="1"/>
    <s v="West"/>
    <s v="Rep_3"/>
    <d v="2025-05-30T00:00:00"/>
    <n v="290"/>
    <n v="0.24"/>
    <n v="0.24"/>
    <x v="4"/>
    <n v="220"/>
    <n v="1"/>
    <x v="0"/>
    <d v="2025-06-08T00:00:00"/>
    <n v="9"/>
    <n v="216"/>
    <n v="-4"/>
  </r>
  <r>
    <s v="Q1229"/>
    <s v="Customer_68"/>
    <x v="2"/>
    <s v="Midwest"/>
    <s v="Rep_13"/>
    <d v="2025-04-22T00:00:00"/>
    <n v="3662"/>
    <n v="0.08"/>
    <n v="0.08"/>
    <x v="0"/>
    <n v="3369"/>
    <n v="1"/>
    <x v="0"/>
    <d v="2025-05-22T00:00:00"/>
    <n v="30"/>
    <n v="3326"/>
    <n v="-43"/>
  </r>
  <r>
    <s v="Q1230"/>
    <s v="Customer_78"/>
    <x v="2"/>
    <s v="Midwest"/>
    <s v="Rep_8"/>
    <d v="2025-06-12T00:00:00"/>
    <n v="3433"/>
    <n v="0.05"/>
    <n v="0.05"/>
    <x v="1"/>
    <n v="3261"/>
    <n v="1"/>
    <x v="0"/>
    <d v="2025-06-14T00:00:00"/>
    <n v="2"/>
    <n v="3375"/>
    <n v="114"/>
  </r>
  <r>
    <s v="Q1231"/>
    <s v="Customer_55"/>
    <x v="0"/>
    <s v="South"/>
    <s v="Rep_11"/>
    <d v="2025-05-06T00:00:00"/>
    <n v="923"/>
    <n v="0.17"/>
    <n v="0.17"/>
    <x v="3"/>
    <n v="766"/>
    <n v="0"/>
    <x v="1"/>
    <m/>
    <s v=""/>
    <m/>
    <s v=""/>
  </r>
  <r>
    <s v="Q1232"/>
    <s v="Customer_28"/>
    <x v="2"/>
    <s v="East"/>
    <s v="Rep_9"/>
    <d v="2025-01-24T00:00:00"/>
    <n v="3547"/>
    <n v="0.09"/>
    <n v="0.09"/>
    <x v="0"/>
    <n v="3227"/>
    <n v="1"/>
    <x v="0"/>
    <d v="2025-02-13T00:00:00"/>
    <n v="20"/>
    <n v="3135"/>
    <n v="-92"/>
  </r>
  <r>
    <s v="Q1233"/>
    <s v="Customer_70"/>
    <x v="0"/>
    <s v="East"/>
    <s v="Rep_9"/>
    <d v="2025-05-01T00:00:00"/>
    <n v="964"/>
    <n v="0.2"/>
    <n v="0.2"/>
    <x v="3"/>
    <n v="771"/>
    <n v="1"/>
    <x v="0"/>
    <d v="2025-05-09T00:00:00"/>
    <n v="8"/>
    <n v="776"/>
    <n v="5"/>
  </r>
  <r>
    <s v="Q1234"/>
    <s v="Customer_97"/>
    <x v="3"/>
    <s v="West"/>
    <s v="Rep_10"/>
    <d v="2025-03-31T00:00:00"/>
    <n v="2108"/>
    <n v="7.0000000000000007E-2"/>
    <n v="7.0000000000000007E-2"/>
    <x v="0"/>
    <n v="1960"/>
    <n v="0"/>
    <x v="1"/>
    <m/>
    <s v=""/>
    <m/>
    <s v=""/>
  </r>
  <r>
    <s v="Q1235"/>
    <s v="Customer_94"/>
    <x v="2"/>
    <s v="South"/>
    <s v="Rep_6"/>
    <d v="2025-04-15T00:00:00"/>
    <n v="3625"/>
    <n v="0.02"/>
    <n v="0.02"/>
    <x v="1"/>
    <n v="3552"/>
    <n v="1"/>
    <x v="0"/>
    <d v="2025-04-18T00:00:00"/>
    <n v="3"/>
    <n v="3503"/>
    <n v="-49"/>
  </r>
  <r>
    <s v="Q1236"/>
    <s v="Customer_89"/>
    <x v="3"/>
    <s v="East"/>
    <s v="Rep_13"/>
    <d v="2025-03-27T00:00:00"/>
    <n v="2447"/>
    <n v="0.11"/>
    <n v="0.11"/>
    <x v="2"/>
    <n v="2177"/>
    <n v="0"/>
    <x v="1"/>
    <m/>
    <s v=""/>
    <m/>
    <s v=""/>
  </r>
  <r>
    <s v="Q1237"/>
    <s v="Customer_26"/>
    <x v="3"/>
    <s v="South"/>
    <s v="Rep_15"/>
    <d v="2025-03-24T00:00:00"/>
    <n v="1797"/>
    <n v="0.11"/>
    <n v="0.11"/>
    <x v="2"/>
    <n v="1599"/>
    <n v="1"/>
    <x v="0"/>
    <d v="2025-04-13T00:00:00"/>
    <n v="20"/>
    <n v="1516"/>
    <n v="-83"/>
  </r>
  <r>
    <s v="Q1238"/>
    <s v="Customer_92"/>
    <x v="2"/>
    <s v="East"/>
    <s v="Rep_8"/>
    <d v="2025-06-21T00:00:00"/>
    <n v="3520"/>
    <n v="0.25"/>
    <n v="0.25"/>
    <x v="4"/>
    <n v="2640"/>
    <n v="1"/>
    <x v="0"/>
    <d v="2025-07-06T00:00:00"/>
    <n v="15"/>
    <n v="2564"/>
    <n v="-76"/>
  </r>
  <r>
    <s v="Q1239"/>
    <s v="Customer_40"/>
    <x v="3"/>
    <s v="Midwest"/>
    <s v="Rep_10"/>
    <d v="2025-01-27T00:00:00"/>
    <n v="2137"/>
    <n v="0.05"/>
    <n v="0.05"/>
    <x v="1"/>
    <n v="2030"/>
    <n v="0"/>
    <x v="1"/>
    <m/>
    <s v=""/>
    <m/>
    <s v=""/>
  </r>
  <r>
    <s v="Q1240"/>
    <s v="Customer_52"/>
    <x v="1"/>
    <s v="East"/>
    <s v="Rep_14"/>
    <d v="2025-02-11T00:00:00"/>
    <n v="170"/>
    <n v="7.0000000000000007E-2"/>
    <n v="7.0000000000000007E-2"/>
    <x v="0"/>
    <n v="158"/>
    <n v="0"/>
    <x v="1"/>
    <m/>
    <s v=""/>
    <m/>
    <s v=""/>
  </r>
  <r>
    <s v="Q1241"/>
    <s v="Customer_86"/>
    <x v="1"/>
    <s v="South"/>
    <s v="Rep_12"/>
    <d v="2025-03-26T00:00:00"/>
    <n v="531"/>
    <n v="0.03"/>
    <n v="0.03"/>
    <x v="1"/>
    <n v="515"/>
    <n v="0"/>
    <x v="1"/>
    <m/>
    <s v=""/>
    <m/>
    <s v=""/>
  </r>
  <r>
    <s v="Q1242"/>
    <s v="Customer_84"/>
    <x v="1"/>
    <s v="Midwest"/>
    <s v="Rep_15"/>
    <d v="2025-04-16T00:00:00"/>
    <n v="111"/>
    <n v="0.08"/>
    <n v="0.08"/>
    <x v="0"/>
    <n v="102"/>
    <n v="1"/>
    <x v="0"/>
    <d v="2025-04-24T00:00:00"/>
    <n v="8"/>
    <n v="24"/>
    <n v="-78"/>
  </r>
  <r>
    <s v="Q1243"/>
    <s v="Customer_48"/>
    <x v="0"/>
    <s v="Midwest"/>
    <s v="Rep_9"/>
    <d v="2025-06-27T00:00:00"/>
    <n v="883"/>
    <n v="7.0000000000000007E-2"/>
    <n v="7.0000000000000007E-2"/>
    <x v="0"/>
    <n v="821"/>
    <n v="1"/>
    <x v="0"/>
    <d v="2025-07-10T00:00:00"/>
    <n v="13"/>
    <n v="945"/>
    <n v="124"/>
  </r>
  <r>
    <s v="Q1244"/>
    <s v="Customer_57"/>
    <x v="3"/>
    <s v="Midwest"/>
    <s v="Rep_7"/>
    <d v="2025-05-07T00:00:00"/>
    <n v="1856"/>
    <n v="0.11"/>
    <n v="0.11"/>
    <x v="2"/>
    <n v="1651"/>
    <n v="1"/>
    <x v="0"/>
    <d v="2025-05-15T00:00:00"/>
    <n v="8"/>
    <n v="1827"/>
    <n v="176"/>
  </r>
  <r>
    <s v="Q1245"/>
    <s v="Customer_67"/>
    <x v="1"/>
    <s v="South"/>
    <s v="Rep_14"/>
    <d v="2025-03-15T00:00:00"/>
    <n v="553"/>
    <n v="0.18"/>
    <n v="0.18"/>
    <x v="3"/>
    <n v="453"/>
    <n v="1"/>
    <x v="0"/>
    <d v="2025-03-22T00:00:00"/>
    <n v="7"/>
    <n v="381"/>
    <n v="-72"/>
  </r>
  <r>
    <s v="Q1246"/>
    <s v="Customer_58"/>
    <x v="0"/>
    <s v="West"/>
    <s v="Rep_15"/>
    <d v="2025-06-19T00:00:00"/>
    <n v="985"/>
    <n v="0.04"/>
    <n v="0.04"/>
    <x v="1"/>
    <n v="945"/>
    <n v="0"/>
    <x v="1"/>
    <m/>
    <s v=""/>
    <m/>
    <s v=""/>
  </r>
  <r>
    <s v="Q1247"/>
    <s v="Customer_16"/>
    <x v="1"/>
    <s v="West"/>
    <s v="Rep_9"/>
    <d v="2025-04-13T00:00:00"/>
    <n v="-82"/>
    <n v="0.11"/>
    <n v="0.11"/>
    <x v="2"/>
    <n v="-72"/>
    <n v="1"/>
    <x v="0"/>
    <d v="2025-04-18T00:00:00"/>
    <n v="5"/>
    <n v="85"/>
    <n v="157"/>
  </r>
  <r>
    <s v="Q1248"/>
    <s v="Customer_32"/>
    <x v="1"/>
    <s v="West"/>
    <s v="Rep_8"/>
    <d v="2025-05-21T00:00:00"/>
    <n v="-57"/>
    <n v="0.11"/>
    <n v="0.11"/>
    <x v="2"/>
    <n v="-50"/>
    <n v="0"/>
    <x v="1"/>
    <m/>
    <s v=""/>
    <m/>
    <s v=""/>
  </r>
  <r>
    <s v="Q1249"/>
    <s v="Customer_29"/>
    <x v="1"/>
    <s v="South"/>
    <s v="Rep_15"/>
    <d v="2025-01-10T00:00:00"/>
    <n v="-63"/>
    <n v="0.18"/>
    <n v="0.18"/>
    <x v="3"/>
    <n v="-51"/>
    <n v="1"/>
    <x v="0"/>
    <d v="2025-01-20T00:00:00"/>
    <n v="10"/>
    <n v="-32"/>
    <n v="19"/>
  </r>
  <r>
    <s v="Q1250"/>
    <s v="Customer_9"/>
    <x v="3"/>
    <s v="Midwest"/>
    <s v="Rep_3"/>
    <d v="2025-04-27T00:00:00"/>
    <n v="1795"/>
    <n v="0.23"/>
    <n v="0.23"/>
    <x v="4"/>
    <n v="1382"/>
    <n v="1"/>
    <x v="0"/>
    <d v="2025-05-24T00:00:00"/>
    <n v="27"/>
    <n v="1576"/>
    <n v="194"/>
  </r>
  <r>
    <s v="Q1251"/>
    <s v="Customer_44"/>
    <x v="0"/>
    <s v="West"/>
    <s v="Rep_12"/>
    <d v="2025-01-23T00:00:00"/>
    <n v="942"/>
    <n v="0.15"/>
    <n v="0.15"/>
    <x v="2"/>
    <n v="800"/>
    <n v="1"/>
    <x v="0"/>
    <d v="2025-02-03T00:00:00"/>
    <n v="11"/>
    <n v="995"/>
    <n v="195"/>
  </r>
  <r>
    <s v="Q1252"/>
    <s v="Customer_3"/>
    <x v="1"/>
    <s v="South"/>
    <s v="Rep_14"/>
    <d v="2025-03-22T00:00:00"/>
    <n v="-52"/>
    <n v="0.11"/>
    <n v="0.11"/>
    <x v="2"/>
    <n v="-46"/>
    <n v="0"/>
    <x v="1"/>
    <m/>
    <s v=""/>
    <m/>
    <s v=""/>
  </r>
  <r>
    <s v="Q1253"/>
    <s v="Customer_76"/>
    <x v="0"/>
    <s v="West"/>
    <s v="Rep_8"/>
    <d v="2025-03-06T00:00:00"/>
    <n v="1262"/>
    <n v="0.16"/>
    <n v="0.16"/>
    <x v="3"/>
    <n v="1060"/>
    <n v="0"/>
    <x v="1"/>
    <m/>
    <s v=""/>
    <m/>
    <s v=""/>
  </r>
  <r>
    <s v="Q1254"/>
    <s v="Customer_71"/>
    <x v="3"/>
    <s v="East"/>
    <s v="Rep_8"/>
    <d v="2025-03-24T00:00:00"/>
    <n v="2456"/>
    <n v="0.2"/>
    <n v="0.2"/>
    <x v="3"/>
    <n v="1964"/>
    <n v="0"/>
    <x v="1"/>
    <m/>
    <s v=""/>
    <m/>
    <s v=""/>
  </r>
  <r>
    <s v="Q1255"/>
    <s v="Customer_30"/>
    <x v="2"/>
    <s v="West"/>
    <s v="Rep_5"/>
    <d v="2025-01-30T00:00:00"/>
    <n v="3581"/>
    <n v="0.01"/>
    <n v="0.01"/>
    <x v="1"/>
    <n v="3545"/>
    <n v="1"/>
    <x v="0"/>
    <d v="2025-02-19T00:00:00"/>
    <n v="20"/>
    <n v="3609"/>
    <n v="64"/>
  </r>
  <r>
    <s v="Q1256"/>
    <s v="Customer_76"/>
    <x v="1"/>
    <s v="West"/>
    <s v="Rep_13"/>
    <d v="2025-04-14T00:00:00"/>
    <n v="-17"/>
    <n v="0.17"/>
    <n v="0.17"/>
    <x v="3"/>
    <n v="-14"/>
    <n v="0"/>
    <x v="1"/>
    <m/>
    <s v=""/>
    <m/>
    <s v=""/>
  </r>
  <r>
    <s v="Q1257"/>
    <s v="Customer_29"/>
    <x v="2"/>
    <s v="Midwest"/>
    <s v="Rep_4"/>
    <d v="2025-05-12T00:00:00"/>
    <n v="3769"/>
    <n v="0.1"/>
    <n v="0.1"/>
    <x v="0"/>
    <n v="3392"/>
    <n v="0"/>
    <x v="1"/>
    <m/>
    <s v=""/>
    <m/>
    <s v=""/>
  </r>
  <r>
    <s v="Q1258"/>
    <s v="Customer_1"/>
    <x v="2"/>
    <s v="South"/>
    <s v="Rep_14"/>
    <d v="2025-01-01T00:00:00"/>
    <n v="3261"/>
    <n v="0.13"/>
    <n v="0.13"/>
    <x v="2"/>
    <n v="2837"/>
    <n v="1"/>
    <x v="0"/>
    <d v="2025-01-09T00:00:00"/>
    <n v="8"/>
    <n v="2891"/>
    <n v="54"/>
  </r>
  <r>
    <s v="Q1259"/>
    <s v="Customer_10"/>
    <x v="3"/>
    <s v="Midwest"/>
    <s v="Rep_11"/>
    <d v="2025-06-18T00:00:00"/>
    <n v="2300"/>
    <n v="0.19"/>
    <n v="0.19"/>
    <x v="3"/>
    <n v="1863"/>
    <n v="1"/>
    <x v="0"/>
    <d v="2025-07-17T00:00:00"/>
    <n v="29"/>
    <n v="1836"/>
    <n v="-27"/>
  </r>
  <r>
    <s v="Q1260"/>
    <s v="Customer_91"/>
    <x v="2"/>
    <s v="Midwest"/>
    <s v="Rep_5"/>
    <d v="2025-05-19T00:00:00"/>
    <n v="3775"/>
    <n v="0.04"/>
    <n v="0.04"/>
    <x v="1"/>
    <n v="3624"/>
    <n v="1"/>
    <x v="0"/>
    <d v="2025-06-10T00:00:00"/>
    <n v="22"/>
    <n v="3790"/>
    <n v="166"/>
  </r>
  <r>
    <s v="Q1261"/>
    <s v="Customer_81"/>
    <x v="1"/>
    <s v="Midwest"/>
    <s v="Rep_13"/>
    <d v="2025-04-29T00:00:00"/>
    <n v="425"/>
    <n v="0.01"/>
    <n v="0.01"/>
    <x v="1"/>
    <n v="420"/>
    <n v="0"/>
    <x v="1"/>
    <m/>
    <s v=""/>
    <m/>
    <s v=""/>
  </r>
  <r>
    <s v="Q1262"/>
    <s v="Customer_8"/>
    <x v="3"/>
    <s v="Midwest"/>
    <s v="Rep_13"/>
    <d v="2025-04-16T00:00:00"/>
    <n v="2037"/>
    <n v="0.21"/>
    <n v="0.21"/>
    <x v="4"/>
    <n v="1609"/>
    <n v="0"/>
    <x v="1"/>
    <m/>
    <s v=""/>
    <m/>
    <s v=""/>
  </r>
  <r>
    <s v="Q1263"/>
    <s v="Customer_30"/>
    <x v="0"/>
    <s v="Midwest"/>
    <s v="Rep_9"/>
    <d v="2025-01-14T00:00:00"/>
    <n v="1186"/>
    <n v="0.17"/>
    <n v="0.17"/>
    <x v="3"/>
    <n v="984"/>
    <n v="1"/>
    <x v="0"/>
    <d v="2025-01-22T00:00:00"/>
    <n v="8"/>
    <n v="1095"/>
    <n v="111"/>
  </r>
  <r>
    <s v="Q1264"/>
    <s v="Customer_9"/>
    <x v="1"/>
    <s v="West"/>
    <s v="Rep_8"/>
    <d v="2025-02-18T00:00:00"/>
    <n v="-25"/>
    <n v="0.11"/>
    <n v="0.11"/>
    <x v="2"/>
    <n v="-22"/>
    <n v="0"/>
    <x v="1"/>
    <m/>
    <s v=""/>
    <m/>
    <s v=""/>
  </r>
  <r>
    <s v="Q1265"/>
    <s v="Customer_5"/>
    <x v="2"/>
    <s v="Midwest"/>
    <s v="Rep_11"/>
    <d v="2025-05-13T00:00:00"/>
    <n v="3620"/>
    <n v="0.03"/>
    <n v="0.03"/>
    <x v="1"/>
    <n v="3511"/>
    <n v="0"/>
    <x v="1"/>
    <m/>
    <s v=""/>
    <m/>
    <s v=""/>
  </r>
  <r>
    <s v="Q1266"/>
    <s v="Customer_43"/>
    <x v="2"/>
    <s v="Midwest"/>
    <s v="Rep_4"/>
    <d v="2025-04-03T00:00:00"/>
    <n v="3562"/>
    <n v="0.06"/>
    <n v="0.06"/>
    <x v="0"/>
    <n v="3348"/>
    <n v="1"/>
    <x v="0"/>
    <d v="2025-04-13T00:00:00"/>
    <n v="10"/>
    <n v="3388"/>
    <n v="40"/>
  </r>
  <r>
    <s v="Q1267"/>
    <s v="Customer_10"/>
    <x v="2"/>
    <s v="South"/>
    <s v="Rep_5"/>
    <d v="2025-06-09T00:00:00"/>
    <n v="3881"/>
    <n v="0.16"/>
    <n v="0.16"/>
    <x v="3"/>
    <n v="3260"/>
    <n v="1"/>
    <x v="0"/>
    <d v="2025-06-11T00:00:00"/>
    <n v="2"/>
    <n v="3445"/>
    <n v="185"/>
  </r>
  <r>
    <s v="Q1268"/>
    <s v="Customer_66"/>
    <x v="0"/>
    <s v="East"/>
    <s v="Rep_8"/>
    <d v="2025-05-08T00:00:00"/>
    <n v="1268"/>
    <n v="0.09"/>
    <n v="0.09"/>
    <x v="0"/>
    <n v="1153"/>
    <n v="0"/>
    <x v="1"/>
    <m/>
    <s v=""/>
    <m/>
    <s v=""/>
  </r>
  <r>
    <s v="Q1269"/>
    <s v="Customer_31"/>
    <x v="3"/>
    <s v="West"/>
    <s v="Rep_2"/>
    <d v="2025-06-10T00:00:00"/>
    <n v="2133"/>
    <n v="0.24"/>
    <n v="0.24"/>
    <x v="4"/>
    <n v="1621"/>
    <n v="1"/>
    <x v="0"/>
    <d v="2025-06-29T00:00:00"/>
    <n v="19"/>
    <n v="1610"/>
    <n v="-11"/>
  </r>
  <r>
    <s v="Q1270"/>
    <s v="Customer_36"/>
    <x v="1"/>
    <s v="West"/>
    <s v="Rep_12"/>
    <d v="2025-04-24T00:00:00"/>
    <n v="588"/>
    <n v="0.01"/>
    <n v="0.01"/>
    <x v="1"/>
    <n v="582"/>
    <n v="0"/>
    <x v="1"/>
    <m/>
    <s v=""/>
    <m/>
    <s v=""/>
  </r>
  <r>
    <s v="Q1271"/>
    <s v="Customer_86"/>
    <x v="1"/>
    <s v="West"/>
    <s v="Rep_5"/>
    <d v="2025-01-14T00:00:00"/>
    <n v="-98"/>
    <n v="0.04"/>
    <n v="0.04"/>
    <x v="1"/>
    <n v="-94"/>
    <n v="1"/>
    <x v="0"/>
    <d v="2025-02-04T00:00:00"/>
    <n v="21"/>
    <n v="24"/>
    <n v="118"/>
  </r>
  <r>
    <s v="Q1272"/>
    <s v="Customer_63"/>
    <x v="1"/>
    <s v="Midwest"/>
    <s v="Rep_4"/>
    <d v="2025-02-22T00:00:00"/>
    <n v="144"/>
    <n v="0.11"/>
    <n v="0.11"/>
    <x v="2"/>
    <n v="128"/>
    <n v="0"/>
    <x v="1"/>
    <m/>
    <s v=""/>
    <m/>
    <s v=""/>
  </r>
  <r>
    <s v="Q1273"/>
    <s v="Customer_28"/>
    <x v="1"/>
    <s v="Midwest"/>
    <s v="Rep_5"/>
    <d v="2025-03-10T00:00:00"/>
    <n v="464"/>
    <n v="0.09"/>
    <n v="0.09"/>
    <x v="0"/>
    <n v="422"/>
    <n v="0"/>
    <x v="1"/>
    <m/>
    <s v=""/>
    <m/>
    <s v=""/>
  </r>
  <r>
    <s v="Q1274"/>
    <s v="Customer_70"/>
    <x v="0"/>
    <s v="Midwest"/>
    <s v="Rep_6"/>
    <d v="2025-05-21T00:00:00"/>
    <n v="819"/>
    <n v="0.11"/>
    <n v="0.11"/>
    <x v="2"/>
    <n v="728"/>
    <n v="0"/>
    <x v="1"/>
    <m/>
    <s v=""/>
    <m/>
    <s v=""/>
  </r>
  <r>
    <s v="Q1275"/>
    <s v="Customer_17"/>
    <x v="0"/>
    <s v="South"/>
    <s v="Rep_6"/>
    <d v="2025-02-03T00:00:00"/>
    <n v="860"/>
    <n v="0.02"/>
    <n v="0.02"/>
    <x v="1"/>
    <n v="842"/>
    <n v="1"/>
    <x v="0"/>
    <d v="2025-02-21T00:00:00"/>
    <n v="18"/>
    <n v="995"/>
    <n v="153"/>
  </r>
  <r>
    <s v="Q1276"/>
    <s v="Customer_93"/>
    <x v="2"/>
    <s v="East"/>
    <s v="Rep_15"/>
    <d v="2025-03-15T00:00:00"/>
    <n v="3306"/>
    <n v="0.03"/>
    <n v="0.03"/>
    <x v="1"/>
    <n v="3206"/>
    <n v="0"/>
    <x v="1"/>
    <m/>
    <s v=""/>
    <m/>
    <s v=""/>
  </r>
  <r>
    <s v="Q1277"/>
    <s v="Customer_74"/>
    <x v="2"/>
    <s v="Midwest"/>
    <s v="Rep_9"/>
    <d v="2025-04-23T00:00:00"/>
    <n v="3791"/>
    <n v="0.09"/>
    <n v="0.09"/>
    <x v="0"/>
    <n v="3449"/>
    <n v="0"/>
    <x v="1"/>
    <m/>
    <s v=""/>
    <m/>
    <s v=""/>
  </r>
  <r>
    <s v="Q1278"/>
    <s v="Customer_74"/>
    <x v="2"/>
    <s v="East"/>
    <s v="Rep_2"/>
    <d v="2025-06-28T00:00:00"/>
    <n v="3719"/>
    <n v="0.08"/>
    <n v="0.08"/>
    <x v="0"/>
    <n v="3421"/>
    <n v="1"/>
    <x v="0"/>
    <d v="2025-06-30T00:00:00"/>
    <n v="2"/>
    <n v="3497"/>
    <n v="76"/>
  </r>
  <r>
    <s v="Q1279"/>
    <s v="Customer_61"/>
    <x v="2"/>
    <s v="South"/>
    <s v="Rep_3"/>
    <d v="2025-05-05T00:00:00"/>
    <n v="3417"/>
    <n v="7.0000000000000007E-2"/>
    <n v="7.0000000000000007E-2"/>
    <x v="0"/>
    <n v="3177"/>
    <n v="0"/>
    <x v="1"/>
    <m/>
    <s v=""/>
    <m/>
    <s v=""/>
  </r>
  <r>
    <s v="Q1280"/>
    <s v="Customer_32"/>
    <x v="1"/>
    <s v="West"/>
    <s v="Rep_3"/>
    <d v="2025-02-01T00:00:00"/>
    <n v="8"/>
    <n v="0.24"/>
    <n v="0.24"/>
    <x v="4"/>
    <n v="6"/>
    <n v="1"/>
    <x v="0"/>
    <d v="2025-02-22T00:00:00"/>
    <n v="21"/>
    <n v="101"/>
    <n v="95"/>
  </r>
  <r>
    <s v="Q1281"/>
    <s v="Customer_61"/>
    <x v="0"/>
    <s v="Midwest"/>
    <s v="Rep_4"/>
    <d v="2025-01-08T00:00:00"/>
    <n v="1172"/>
    <n v="0.01"/>
    <n v="0.01"/>
    <x v="1"/>
    <n v="1160"/>
    <n v="1"/>
    <x v="0"/>
    <d v="2025-02-03T00:00:00"/>
    <n v="26"/>
    <n v="1328"/>
    <n v="168"/>
  </r>
  <r>
    <s v="Q1282"/>
    <s v="Customer_53"/>
    <x v="0"/>
    <s v="East"/>
    <s v="Rep_7"/>
    <d v="2025-06-11T00:00:00"/>
    <n v="993"/>
    <n v="0.05"/>
    <n v="0.05"/>
    <x v="1"/>
    <n v="943"/>
    <n v="1"/>
    <x v="0"/>
    <d v="2025-06-22T00:00:00"/>
    <n v="11"/>
    <n v="1056"/>
    <n v="113"/>
  </r>
  <r>
    <s v="Q1283"/>
    <s v="Customer_25"/>
    <x v="3"/>
    <s v="East"/>
    <s v="Rep_12"/>
    <d v="2025-06-05T00:00:00"/>
    <n v="1929"/>
    <n v="0.13"/>
    <n v="0.13"/>
    <x v="2"/>
    <n v="1678"/>
    <n v="1"/>
    <x v="0"/>
    <d v="2025-06-19T00:00:00"/>
    <n v="14"/>
    <n v="1654"/>
    <n v="-24"/>
  </r>
  <r>
    <s v="Q1284"/>
    <s v="Customer_13"/>
    <x v="2"/>
    <s v="Midwest"/>
    <s v="Rep_3"/>
    <d v="2025-03-03T00:00:00"/>
    <n v="3310"/>
    <n v="0.23"/>
    <n v="0.23"/>
    <x v="4"/>
    <n v="2548"/>
    <n v="1"/>
    <x v="0"/>
    <d v="2025-03-13T00:00:00"/>
    <n v="10"/>
    <n v="2640"/>
    <n v="92"/>
  </r>
  <r>
    <s v="Q1285"/>
    <s v="Customer_13"/>
    <x v="3"/>
    <s v="West"/>
    <s v="Rep_12"/>
    <d v="2025-02-10T00:00:00"/>
    <n v="2058"/>
    <n v="0.03"/>
    <n v="0.03"/>
    <x v="1"/>
    <n v="1996"/>
    <n v="0"/>
    <x v="1"/>
    <m/>
    <s v=""/>
    <m/>
    <s v=""/>
  </r>
  <r>
    <s v="Q1286"/>
    <s v="Customer_85"/>
    <x v="0"/>
    <s v="West"/>
    <s v="Rep_4"/>
    <d v="2025-03-21T00:00:00"/>
    <n v="1069"/>
    <n v="0.19"/>
    <n v="0.19"/>
    <x v="3"/>
    <n v="865"/>
    <n v="1"/>
    <x v="0"/>
    <d v="2025-03-27T00:00:00"/>
    <n v="6"/>
    <n v="1040"/>
    <n v="175"/>
  </r>
  <r>
    <s v="Q1287"/>
    <s v="Customer_56"/>
    <x v="0"/>
    <s v="West"/>
    <s v="Rep_2"/>
    <d v="2025-05-22T00:00:00"/>
    <n v="876"/>
    <n v="0.18"/>
    <n v="0.18"/>
    <x v="3"/>
    <n v="718"/>
    <n v="0"/>
    <x v="1"/>
    <m/>
    <s v=""/>
    <m/>
    <s v=""/>
  </r>
  <r>
    <s v="Q1288"/>
    <s v="Customer_46"/>
    <x v="3"/>
    <s v="South"/>
    <s v="Rep_7"/>
    <d v="2025-01-04T00:00:00"/>
    <n v="1817"/>
    <n v="0.05"/>
    <n v="0.05"/>
    <x v="1"/>
    <n v="1726"/>
    <n v="1"/>
    <x v="0"/>
    <d v="2025-01-20T00:00:00"/>
    <n v="16"/>
    <n v="1749"/>
    <n v="23"/>
  </r>
  <r>
    <s v="Q1289"/>
    <s v="Customer_55"/>
    <x v="2"/>
    <s v="East"/>
    <s v="Rep_7"/>
    <d v="2025-05-22T00:00:00"/>
    <n v="3980"/>
    <n v="0.15"/>
    <n v="0.15"/>
    <x v="2"/>
    <n v="3383"/>
    <n v="1"/>
    <x v="0"/>
    <d v="2025-06-19T00:00:00"/>
    <n v="28"/>
    <n v="3398"/>
    <n v="15"/>
  </r>
  <r>
    <s v="Q1290"/>
    <s v="Customer_53"/>
    <x v="3"/>
    <s v="East"/>
    <s v="Rep_6"/>
    <d v="2025-04-15T00:00:00"/>
    <n v="1985"/>
    <n v="0.17"/>
    <n v="0.17"/>
    <x v="3"/>
    <n v="1647"/>
    <n v="1"/>
    <x v="0"/>
    <d v="2025-04-25T00:00:00"/>
    <n v="10"/>
    <n v="1620"/>
    <n v="-27"/>
  </r>
  <r>
    <s v="Q1291"/>
    <s v="Customer_60"/>
    <x v="3"/>
    <s v="East"/>
    <s v="Rep_9"/>
    <d v="2025-01-24T00:00:00"/>
    <n v="2287"/>
    <n v="0.25"/>
    <n v="0.25"/>
    <x v="4"/>
    <n v="1715"/>
    <n v="0"/>
    <x v="1"/>
    <m/>
    <s v=""/>
    <m/>
    <s v=""/>
  </r>
  <r>
    <s v="Q1292"/>
    <s v="Customer_94"/>
    <x v="1"/>
    <s v="South"/>
    <s v="Rep_8"/>
    <d v="2025-02-27T00:00:00"/>
    <n v="81"/>
    <n v="0.05"/>
    <n v="0.05"/>
    <x v="1"/>
    <n v="76"/>
    <n v="1"/>
    <x v="0"/>
    <d v="2025-03-25T00:00:00"/>
    <n v="26"/>
    <n v="213"/>
    <n v="137"/>
  </r>
  <r>
    <s v="Q1293"/>
    <s v="Customer_7"/>
    <x v="0"/>
    <s v="East"/>
    <s v="Rep_7"/>
    <d v="2025-01-30T00:00:00"/>
    <n v="939"/>
    <n v="0.03"/>
    <n v="0.03"/>
    <x v="1"/>
    <n v="910"/>
    <n v="1"/>
    <x v="0"/>
    <d v="2025-03-01T00:00:00"/>
    <n v="30"/>
    <n v="839"/>
    <n v="-71"/>
  </r>
  <r>
    <s v="Q1294"/>
    <s v="Customer_87"/>
    <x v="3"/>
    <s v="South"/>
    <s v="Rep_1"/>
    <d v="2025-04-29T00:00:00"/>
    <n v="2274"/>
    <n v="0.02"/>
    <n v="0.02"/>
    <x v="1"/>
    <n v="2228"/>
    <n v="0"/>
    <x v="1"/>
    <m/>
    <s v=""/>
    <m/>
    <s v=""/>
  </r>
  <r>
    <s v="Q1295"/>
    <s v="Customer_84"/>
    <x v="0"/>
    <s v="West"/>
    <s v="Rep_4"/>
    <d v="2025-01-31T00:00:00"/>
    <n v="1285"/>
    <n v="0.04"/>
    <n v="0.04"/>
    <x v="1"/>
    <n v="1233"/>
    <n v="1"/>
    <x v="0"/>
    <d v="2025-02-18T00:00:00"/>
    <n v="18"/>
    <n v="1344"/>
    <n v="111"/>
  </r>
  <r>
    <s v="Q1296"/>
    <s v="Customer_83"/>
    <x v="2"/>
    <s v="Midwest"/>
    <s v="Rep_14"/>
    <d v="2025-06-15T00:00:00"/>
    <n v="3836"/>
    <n v="0.18"/>
    <n v="0.18"/>
    <x v="3"/>
    <n v="3145"/>
    <n v="1"/>
    <x v="0"/>
    <d v="2025-06-29T00:00:00"/>
    <n v="14"/>
    <n v="3330"/>
    <n v="185"/>
  </r>
  <r>
    <s v="Q1297"/>
    <s v="Customer_13"/>
    <x v="3"/>
    <s v="East"/>
    <s v="Rep_7"/>
    <d v="2025-02-09T00:00:00"/>
    <n v="2328"/>
    <n v="0.25"/>
    <n v="0.25"/>
    <x v="4"/>
    <n v="1746"/>
    <n v="1"/>
    <x v="0"/>
    <d v="2025-02-26T00:00:00"/>
    <n v="17"/>
    <n v="1714"/>
    <n v="-32"/>
  </r>
  <r>
    <s v="Q1298"/>
    <s v="Customer_8"/>
    <x v="2"/>
    <s v="East"/>
    <s v="Rep_7"/>
    <d v="2025-05-08T00:00:00"/>
    <n v="3891"/>
    <n v="0.2"/>
    <n v="0.2"/>
    <x v="3"/>
    <n v="3112"/>
    <n v="0"/>
    <x v="1"/>
    <m/>
    <s v=""/>
    <m/>
    <s v=""/>
  </r>
  <r>
    <s v="Q1299"/>
    <s v="Customer_52"/>
    <x v="3"/>
    <s v="West"/>
    <s v="Rep_15"/>
    <d v="2025-03-16T00:00:00"/>
    <n v="2358"/>
    <n v="0.24"/>
    <n v="0.24"/>
    <x v="4"/>
    <n v="1792"/>
    <n v="1"/>
    <x v="0"/>
    <d v="2025-03-29T00:00:00"/>
    <n v="13"/>
    <n v="1816"/>
    <n v="24"/>
  </r>
  <r>
    <s v="Q1300"/>
    <s v="Customer_94"/>
    <x v="3"/>
    <s v="Midwest"/>
    <s v="Rep_13"/>
    <d v="2025-05-11T00:00:00"/>
    <n v="2270"/>
    <n v="0.25"/>
    <n v="0.25"/>
    <x v="4"/>
    <n v="1702"/>
    <n v="0"/>
    <x v="1"/>
    <m/>
    <s v=""/>
    <m/>
    <s v=""/>
  </r>
  <r>
    <s v="Q1301"/>
    <s v="Customer_44"/>
    <x v="0"/>
    <s v="South"/>
    <s v="Rep_10"/>
    <d v="2025-06-30T00:00:00"/>
    <n v="526"/>
    <n v="0.17"/>
    <n v="0.17"/>
    <x v="3"/>
    <n v="436"/>
    <n v="1"/>
    <x v="0"/>
    <d v="2025-07-09T00:00:00"/>
    <n v="9"/>
    <n v="440"/>
    <n v="4"/>
  </r>
  <r>
    <s v="Q1302"/>
    <s v="Customer_14"/>
    <x v="0"/>
    <s v="Midwest"/>
    <s v="Rep_12"/>
    <d v="2025-03-11T00:00:00"/>
    <n v="1123"/>
    <n v="0.18"/>
    <n v="0.18"/>
    <x v="3"/>
    <n v="920"/>
    <n v="0"/>
    <x v="1"/>
    <m/>
    <s v=""/>
    <m/>
    <s v=""/>
  </r>
  <r>
    <s v="Q1303"/>
    <s v="Customer_32"/>
    <x v="2"/>
    <s v="West"/>
    <s v="Rep_1"/>
    <d v="2025-04-17T00:00:00"/>
    <n v="3873"/>
    <n v="0.14000000000000001"/>
    <n v="0.14000000000000001"/>
    <x v="2"/>
    <n v="3330"/>
    <n v="0"/>
    <x v="1"/>
    <m/>
    <s v=""/>
    <m/>
    <s v=""/>
  </r>
  <r>
    <s v="Q1304"/>
    <s v="Customer_25"/>
    <x v="2"/>
    <s v="West"/>
    <s v="Rep_14"/>
    <d v="2025-05-04T00:00:00"/>
    <n v="3910"/>
    <n v="7.0000000000000007E-2"/>
    <n v="7.0000000000000007E-2"/>
    <x v="0"/>
    <n v="3636"/>
    <n v="0"/>
    <x v="1"/>
    <m/>
    <s v=""/>
    <m/>
    <s v=""/>
  </r>
  <r>
    <s v="Q1305"/>
    <s v="Customer_25"/>
    <x v="1"/>
    <s v="Midwest"/>
    <s v="Rep_15"/>
    <d v="2025-05-01T00:00:00"/>
    <n v="123"/>
    <n v="7.0000000000000007E-2"/>
    <n v="7.0000000000000007E-2"/>
    <x v="0"/>
    <n v="114"/>
    <n v="1"/>
    <x v="0"/>
    <d v="2025-05-12T00:00:00"/>
    <n v="11"/>
    <n v="54"/>
    <n v="-60"/>
  </r>
  <r>
    <s v="Q1306"/>
    <s v="Customer_69"/>
    <x v="0"/>
    <s v="South"/>
    <s v="Rep_13"/>
    <d v="2025-03-04T00:00:00"/>
    <n v="529"/>
    <n v="0.04"/>
    <n v="0.04"/>
    <x v="1"/>
    <n v="507"/>
    <n v="0"/>
    <x v="1"/>
    <m/>
    <s v=""/>
    <m/>
    <s v=""/>
  </r>
  <r>
    <s v="Q1307"/>
    <s v="Customer_58"/>
    <x v="0"/>
    <s v="South"/>
    <s v="Rep_10"/>
    <d v="2025-04-27T00:00:00"/>
    <n v="684"/>
    <n v="0.18"/>
    <n v="0.18"/>
    <x v="3"/>
    <n v="560"/>
    <n v="1"/>
    <x v="0"/>
    <d v="2025-05-27T00:00:00"/>
    <n v="30"/>
    <n v="690"/>
    <n v="130"/>
  </r>
  <r>
    <s v="Q1308"/>
    <s v="Customer_18"/>
    <x v="2"/>
    <s v="East"/>
    <s v="Rep_7"/>
    <d v="2025-05-22T00:00:00"/>
    <n v="3479"/>
    <n v="0.18"/>
    <n v="0.18"/>
    <x v="3"/>
    <n v="2852"/>
    <n v="1"/>
    <x v="0"/>
    <d v="2025-06-19T00:00:00"/>
    <n v="28"/>
    <n v="2941"/>
    <n v="89"/>
  </r>
  <r>
    <s v="Q1309"/>
    <s v="Customer_55"/>
    <x v="3"/>
    <s v="South"/>
    <s v="Rep_8"/>
    <d v="2025-02-07T00:00:00"/>
    <n v="2419"/>
    <n v="0.04"/>
    <n v="0.04"/>
    <x v="1"/>
    <n v="2322"/>
    <n v="1"/>
    <x v="0"/>
    <d v="2025-02-10T00:00:00"/>
    <n v="3"/>
    <n v="2496"/>
    <n v="174"/>
  </r>
  <r>
    <s v="Q1310"/>
    <s v="Customer_24"/>
    <x v="0"/>
    <s v="Midwest"/>
    <s v="Rep_1"/>
    <d v="2025-04-09T00:00:00"/>
    <n v="1280"/>
    <n v="0.09"/>
    <n v="0.09"/>
    <x v="0"/>
    <n v="1164"/>
    <n v="0"/>
    <x v="1"/>
    <m/>
    <s v=""/>
    <m/>
    <s v=""/>
  </r>
  <r>
    <s v="Q1311"/>
    <s v="Customer_36"/>
    <x v="3"/>
    <s v="West"/>
    <s v="Rep_6"/>
    <d v="2025-02-18T00:00:00"/>
    <n v="2016"/>
    <n v="0.06"/>
    <n v="0.06"/>
    <x v="0"/>
    <n v="1895"/>
    <n v="0"/>
    <x v="1"/>
    <m/>
    <s v=""/>
    <m/>
    <s v=""/>
  </r>
  <r>
    <s v="Q1312"/>
    <s v="Customer_60"/>
    <x v="3"/>
    <s v="East"/>
    <s v="Rep_5"/>
    <d v="2025-06-03T00:00:00"/>
    <n v="2047"/>
    <n v="0.25"/>
    <n v="0.25"/>
    <x v="4"/>
    <n v="1535"/>
    <n v="0"/>
    <x v="1"/>
    <m/>
    <s v=""/>
    <m/>
    <s v=""/>
  </r>
  <r>
    <s v="Q1313"/>
    <s v="Customer_32"/>
    <x v="1"/>
    <s v="East"/>
    <s v="Rep_13"/>
    <d v="2025-05-11T00:00:00"/>
    <n v="209"/>
    <n v="0.2"/>
    <n v="0.2"/>
    <x v="3"/>
    <n v="167"/>
    <n v="1"/>
    <x v="0"/>
    <d v="2025-06-04T00:00:00"/>
    <n v="24"/>
    <n v="164"/>
    <n v="-3"/>
  </r>
  <r>
    <s v="Q1314"/>
    <s v="Customer_10"/>
    <x v="1"/>
    <s v="West"/>
    <s v="Rep_7"/>
    <d v="2025-02-04T00:00:00"/>
    <n v="-144"/>
    <n v="0.06"/>
    <n v="0.06"/>
    <x v="0"/>
    <n v="-135"/>
    <n v="1"/>
    <x v="0"/>
    <d v="2025-02-06T00:00:00"/>
    <n v="2"/>
    <n v="-98"/>
    <n v="37"/>
  </r>
  <r>
    <s v="Q1315"/>
    <s v="Customer_57"/>
    <x v="2"/>
    <s v="South"/>
    <s v="Rep_14"/>
    <d v="2025-01-18T00:00:00"/>
    <n v="3385"/>
    <n v="0.12"/>
    <n v="0.12"/>
    <x v="2"/>
    <n v="2978"/>
    <n v="0"/>
    <x v="1"/>
    <m/>
    <s v=""/>
    <m/>
    <s v=""/>
  </r>
  <r>
    <s v="Q1316"/>
    <s v="Customer_71"/>
    <x v="0"/>
    <s v="West"/>
    <s v="Rep_15"/>
    <d v="2025-03-12T00:00:00"/>
    <n v="646"/>
    <n v="0.09"/>
    <n v="0.09"/>
    <x v="0"/>
    <n v="587"/>
    <n v="1"/>
    <x v="0"/>
    <d v="2025-03-25T00:00:00"/>
    <n v="13"/>
    <n v="507"/>
    <n v="-80"/>
  </r>
  <r>
    <s v="Q1317"/>
    <s v="Customer_13"/>
    <x v="3"/>
    <s v="South"/>
    <s v="Rep_14"/>
    <d v="2025-04-17T00:00:00"/>
    <n v="2279"/>
    <n v="0.14000000000000001"/>
    <n v="0.14000000000000001"/>
    <x v="2"/>
    <n v="1959"/>
    <n v="1"/>
    <x v="0"/>
    <d v="2025-05-15T00:00:00"/>
    <n v="28"/>
    <n v="1896"/>
    <n v="-63"/>
  </r>
  <r>
    <s v="Q1318"/>
    <s v="Customer_7"/>
    <x v="3"/>
    <s v="West"/>
    <s v="Rep_7"/>
    <d v="2025-03-29T00:00:00"/>
    <n v="2373"/>
    <n v="0.12"/>
    <n v="0.12"/>
    <x v="2"/>
    <n v="2088"/>
    <n v="1"/>
    <x v="0"/>
    <d v="2025-04-05T00:00:00"/>
    <n v="7"/>
    <n v="2288"/>
    <n v="200"/>
  </r>
  <r>
    <s v="Q1319"/>
    <s v="Customer_84"/>
    <x v="3"/>
    <s v="Midwest"/>
    <s v="Rep_9"/>
    <d v="2025-05-10T00:00:00"/>
    <n v="2110"/>
    <n v="0.25"/>
    <n v="0.25"/>
    <x v="4"/>
    <n v="1582"/>
    <n v="1"/>
    <x v="0"/>
    <d v="2025-06-03T00:00:00"/>
    <n v="24"/>
    <n v="1768"/>
    <n v="186"/>
  </r>
  <r>
    <s v="Q1320"/>
    <s v="Customer_70"/>
    <x v="0"/>
    <s v="South"/>
    <s v="Rep_12"/>
    <d v="2025-03-10T00:00:00"/>
    <n v="571"/>
    <n v="0.03"/>
    <n v="0.03"/>
    <x v="1"/>
    <n v="553"/>
    <n v="1"/>
    <x v="0"/>
    <d v="2025-03-17T00:00:00"/>
    <n v="7"/>
    <n v="698"/>
    <n v="145"/>
  </r>
  <r>
    <s v="Q1321"/>
    <s v="Customer_2"/>
    <x v="2"/>
    <s v="Midwest"/>
    <s v="Rep_12"/>
    <d v="2025-01-01T00:00:00"/>
    <n v="3345"/>
    <n v="0.22"/>
    <n v="0.22"/>
    <x v="4"/>
    <n v="2609"/>
    <n v="1"/>
    <x v="0"/>
    <d v="2025-01-08T00:00:00"/>
    <n v="7"/>
    <n v="2679"/>
    <n v="70"/>
  </r>
  <r>
    <s v="Q1322"/>
    <s v="Customer_12"/>
    <x v="2"/>
    <s v="East"/>
    <s v="Rep_9"/>
    <d v="2025-03-14T00:00:00"/>
    <n v="3958"/>
    <n v="0.02"/>
    <n v="0.02"/>
    <x v="1"/>
    <n v="3878"/>
    <n v="1"/>
    <x v="0"/>
    <d v="2025-03-24T00:00:00"/>
    <n v="10"/>
    <n v="3785"/>
    <n v="-93"/>
  </r>
  <r>
    <s v="Q1323"/>
    <s v="Customer_97"/>
    <x v="3"/>
    <s v="West"/>
    <s v="Rep_13"/>
    <d v="2025-03-18T00:00:00"/>
    <n v="2348"/>
    <n v="0.1"/>
    <n v="0.1"/>
    <x v="0"/>
    <n v="2113"/>
    <n v="1"/>
    <x v="0"/>
    <d v="2025-03-25T00:00:00"/>
    <n v="7"/>
    <n v="2110"/>
    <n v="-3"/>
  </r>
  <r>
    <s v="Q1324"/>
    <s v="Customer_31"/>
    <x v="1"/>
    <s v="East"/>
    <s v="Rep_10"/>
    <d v="2025-05-31T00:00:00"/>
    <n v="-119"/>
    <n v="0.18"/>
    <n v="0.18"/>
    <x v="3"/>
    <n v="-97"/>
    <n v="0"/>
    <x v="1"/>
    <m/>
    <s v=""/>
    <m/>
    <s v=""/>
  </r>
  <r>
    <s v="Q1325"/>
    <s v="Customer_22"/>
    <x v="2"/>
    <s v="East"/>
    <s v="Rep_15"/>
    <d v="2025-05-29T00:00:00"/>
    <n v="3293"/>
    <n v="0.12"/>
    <n v="0.12"/>
    <x v="2"/>
    <n v="2897"/>
    <n v="1"/>
    <x v="0"/>
    <d v="2025-06-22T00:00:00"/>
    <n v="24"/>
    <n v="2857"/>
    <n v="-40"/>
  </r>
  <r>
    <s v="Q1326"/>
    <s v="Customer_53"/>
    <x v="2"/>
    <s v="East"/>
    <s v="Rep_4"/>
    <d v="2025-06-18T00:00:00"/>
    <n v="3964"/>
    <n v="0.1"/>
    <n v="0.1"/>
    <x v="0"/>
    <n v="3567"/>
    <n v="1"/>
    <x v="0"/>
    <d v="2025-07-12T00:00:00"/>
    <n v="24"/>
    <n v="3712"/>
    <n v="145"/>
  </r>
  <r>
    <s v="Q1327"/>
    <s v="Customer_63"/>
    <x v="2"/>
    <s v="East"/>
    <s v="Rep_8"/>
    <d v="2025-05-06T00:00:00"/>
    <n v="3743"/>
    <n v="0.1"/>
    <n v="0.1"/>
    <x v="0"/>
    <n v="3368"/>
    <n v="1"/>
    <x v="0"/>
    <d v="2025-06-05T00:00:00"/>
    <n v="30"/>
    <n v="3392"/>
    <n v="24"/>
  </r>
  <r>
    <s v="Q1328"/>
    <s v="Customer_62"/>
    <x v="0"/>
    <s v="West"/>
    <s v="Rep_4"/>
    <d v="2025-02-08T00:00:00"/>
    <n v="720"/>
    <n v="0.14000000000000001"/>
    <n v="0.14000000000000001"/>
    <x v="2"/>
    <n v="619"/>
    <n v="1"/>
    <x v="0"/>
    <d v="2025-03-03T00:00:00"/>
    <n v="23"/>
    <n v="623"/>
    <n v="4"/>
  </r>
  <r>
    <s v="Q1329"/>
    <s v="Customer_28"/>
    <x v="3"/>
    <s v="East"/>
    <s v="Rep_5"/>
    <d v="2025-04-25T00:00:00"/>
    <n v="2085"/>
    <n v="0.03"/>
    <n v="0.03"/>
    <x v="1"/>
    <n v="2022"/>
    <n v="0"/>
    <x v="1"/>
    <m/>
    <s v=""/>
    <m/>
    <s v=""/>
  </r>
  <r>
    <s v="Q1330"/>
    <s v="Customer_52"/>
    <x v="0"/>
    <s v="West"/>
    <s v="Rep_7"/>
    <d v="2025-05-18T00:00:00"/>
    <n v="929"/>
    <n v="0.08"/>
    <n v="0.08"/>
    <x v="0"/>
    <n v="854"/>
    <n v="0"/>
    <x v="1"/>
    <m/>
    <s v=""/>
    <m/>
    <s v=""/>
  </r>
  <r>
    <s v="Q1331"/>
    <s v="Customer_8"/>
    <x v="2"/>
    <s v="West"/>
    <s v="Rep_8"/>
    <d v="2025-05-04T00:00:00"/>
    <n v="3664"/>
    <n v="0.02"/>
    <n v="0.02"/>
    <x v="1"/>
    <n v="3590"/>
    <n v="1"/>
    <x v="0"/>
    <d v="2025-05-17T00:00:00"/>
    <n v="13"/>
    <n v="3612"/>
    <n v="22"/>
  </r>
  <r>
    <s v="Q1332"/>
    <s v="Customer_22"/>
    <x v="3"/>
    <s v="Midwest"/>
    <s v="Rep_1"/>
    <d v="2025-03-30T00:00:00"/>
    <n v="2049"/>
    <n v="0.12"/>
    <n v="0.12"/>
    <x v="2"/>
    <n v="1803"/>
    <n v="1"/>
    <x v="0"/>
    <d v="2025-04-17T00:00:00"/>
    <n v="18"/>
    <n v="1867"/>
    <n v="64"/>
  </r>
  <r>
    <s v="Q1333"/>
    <s v="Customer_49"/>
    <x v="3"/>
    <s v="South"/>
    <s v="Rep_7"/>
    <d v="2025-03-27T00:00:00"/>
    <n v="1861"/>
    <n v="0.13"/>
    <n v="0.13"/>
    <x v="2"/>
    <n v="1619"/>
    <n v="0"/>
    <x v="1"/>
    <m/>
    <s v=""/>
    <m/>
    <s v=""/>
  </r>
  <r>
    <s v="Q1334"/>
    <s v="Customer_1"/>
    <x v="3"/>
    <s v="South"/>
    <s v="Rep_6"/>
    <d v="2025-05-22T00:00:00"/>
    <n v="2078"/>
    <n v="0.03"/>
    <n v="0.03"/>
    <x v="1"/>
    <n v="2015"/>
    <n v="0"/>
    <x v="1"/>
    <m/>
    <s v=""/>
    <m/>
    <s v=""/>
  </r>
  <r>
    <s v="Q1335"/>
    <s v="Customer_50"/>
    <x v="3"/>
    <s v="West"/>
    <s v="Rep_11"/>
    <d v="2025-05-20T00:00:00"/>
    <n v="2019"/>
    <n v="0.21"/>
    <n v="0.21"/>
    <x v="4"/>
    <n v="1595"/>
    <n v="1"/>
    <x v="0"/>
    <d v="2025-06-14T00:00:00"/>
    <n v="25"/>
    <n v="1639"/>
    <n v="44"/>
  </r>
  <r>
    <s v="Q1336"/>
    <s v="Customer_34"/>
    <x v="1"/>
    <s v="Midwest"/>
    <s v="Rep_11"/>
    <d v="2025-04-07T00:00:00"/>
    <n v="588"/>
    <n v="0.14000000000000001"/>
    <n v="0.14000000000000001"/>
    <x v="2"/>
    <n v="505"/>
    <n v="1"/>
    <x v="0"/>
    <d v="2025-04-20T00:00:00"/>
    <n v="13"/>
    <n v="643"/>
    <n v="138"/>
  </r>
  <r>
    <s v="Q1337"/>
    <s v="Customer_59"/>
    <x v="2"/>
    <s v="West"/>
    <s v="Rep_13"/>
    <d v="2025-04-27T00:00:00"/>
    <n v="3532"/>
    <n v="0.15"/>
    <n v="0.15"/>
    <x v="2"/>
    <n v="3002"/>
    <n v="1"/>
    <x v="0"/>
    <d v="2025-05-15T00:00:00"/>
    <n v="18"/>
    <n v="3085"/>
    <n v="83"/>
  </r>
  <r>
    <s v="Q1338"/>
    <s v="Customer_37"/>
    <x v="0"/>
    <s v="West"/>
    <s v="Rep_7"/>
    <d v="2025-03-24T00:00:00"/>
    <n v="1295"/>
    <n v="0.19"/>
    <n v="0.19"/>
    <x v="3"/>
    <n v="1048"/>
    <n v="0"/>
    <x v="1"/>
    <m/>
    <s v=""/>
    <m/>
    <s v=""/>
  </r>
  <r>
    <s v="Q1339"/>
    <s v="Customer_55"/>
    <x v="3"/>
    <s v="West"/>
    <s v="Rep_12"/>
    <d v="2025-02-18T00:00:00"/>
    <n v="2281"/>
    <n v="0.03"/>
    <n v="0.03"/>
    <x v="1"/>
    <n v="2212"/>
    <n v="1"/>
    <x v="0"/>
    <d v="2025-02-28T00:00:00"/>
    <n v="10"/>
    <n v="2245"/>
    <n v="33"/>
  </r>
  <r>
    <s v="Q1340"/>
    <s v="Customer_90"/>
    <x v="0"/>
    <s v="Midwest"/>
    <s v="Rep_3"/>
    <d v="2025-06-28T00:00:00"/>
    <n v="1110"/>
    <n v="0.13"/>
    <n v="0.13"/>
    <x v="2"/>
    <n v="965"/>
    <n v="0"/>
    <x v="1"/>
    <m/>
    <s v=""/>
    <m/>
    <s v=""/>
  </r>
  <r>
    <s v="Q1341"/>
    <s v="Customer_94"/>
    <x v="0"/>
    <s v="South"/>
    <s v="Rep_14"/>
    <d v="2025-03-03T00:00:00"/>
    <n v="586"/>
    <n v="0.22"/>
    <n v="0.22"/>
    <x v="4"/>
    <n v="457"/>
    <n v="1"/>
    <x v="0"/>
    <d v="2025-03-15T00:00:00"/>
    <n v="12"/>
    <n v="619"/>
    <n v="162"/>
  </r>
  <r>
    <s v="Q1342"/>
    <s v="Customer_72"/>
    <x v="3"/>
    <s v="Midwest"/>
    <s v="Rep_8"/>
    <d v="2025-05-27T00:00:00"/>
    <n v="1753"/>
    <n v="0.21"/>
    <n v="0.21"/>
    <x v="4"/>
    <n v="1384"/>
    <n v="1"/>
    <x v="0"/>
    <d v="2025-06-25T00:00:00"/>
    <n v="29"/>
    <n v="1538"/>
    <n v="154"/>
  </r>
  <r>
    <s v="Q1343"/>
    <s v="Customer_85"/>
    <x v="0"/>
    <s v="East"/>
    <s v="Rep_15"/>
    <d v="2025-04-09T00:00:00"/>
    <n v="659"/>
    <n v="0.13"/>
    <n v="0.13"/>
    <x v="2"/>
    <n v="573"/>
    <n v="1"/>
    <x v="0"/>
    <d v="2025-04-24T00:00:00"/>
    <n v="15"/>
    <n v="523"/>
    <n v="-50"/>
  </r>
  <r>
    <s v="Q1344"/>
    <s v="Customer_92"/>
    <x v="0"/>
    <s v="Midwest"/>
    <s v="Rep_3"/>
    <d v="2025-03-01T00:00:00"/>
    <n v="661"/>
    <n v="0.08"/>
    <n v="0.08"/>
    <x v="0"/>
    <n v="608"/>
    <n v="1"/>
    <x v="0"/>
    <d v="2025-03-27T00:00:00"/>
    <n v="26"/>
    <n v="748"/>
    <n v="140"/>
  </r>
  <r>
    <s v="Q1345"/>
    <s v="Customer_63"/>
    <x v="2"/>
    <s v="Midwest"/>
    <s v="Rep_10"/>
    <d v="2025-04-16T00:00:00"/>
    <n v="3972"/>
    <n v="0.04"/>
    <n v="0.04"/>
    <x v="1"/>
    <n v="3813"/>
    <n v="1"/>
    <x v="0"/>
    <d v="2025-05-11T00:00:00"/>
    <n v="25"/>
    <n v="3876"/>
    <n v="63"/>
  </r>
  <r>
    <s v="Q1346"/>
    <s v="Customer_20"/>
    <x v="2"/>
    <s v="Midwest"/>
    <s v="Rep_9"/>
    <d v="2025-01-12T00:00:00"/>
    <n v="3832"/>
    <n v="0.23"/>
    <n v="0.23"/>
    <x v="4"/>
    <n v="2950"/>
    <n v="1"/>
    <x v="0"/>
    <d v="2025-02-11T00:00:00"/>
    <n v="30"/>
    <n v="2954"/>
    <n v="4"/>
  </r>
  <r>
    <s v="Q1347"/>
    <s v="Customer_25"/>
    <x v="3"/>
    <s v="Midwest"/>
    <s v="Rep_1"/>
    <d v="2025-03-23T00:00:00"/>
    <n v="1750"/>
    <n v="0.06"/>
    <n v="0.06"/>
    <x v="0"/>
    <n v="1645"/>
    <n v="1"/>
    <x v="0"/>
    <d v="2025-04-04T00:00:00"/>
    <n v="12"/>
    <n v="1705"/>
    <n v="60"/>
  </r>
  <r>
    <s v="Q1348"/>
    <s v="Customer_38"/>
    <x v="0"/>
    <s v="South"/>
    <s v="Rep_15"/>
    <d v="2025-05-02T00:00:00"/>
    <n v="1190"/>
    <n v="0.24"/>
    <n v="0.24"/>
    <x v="4"/>
    <n v="904"/>
    <n v="0"/>
    <x v="1"/>
    <m/>
    <s v=""/>
    <m/>
    <s v=""/>
  </r>
  <r>
    <s v="Q1349"/>
    <s v="Customer_28"/>
    <x v="2"/>
    <s v="East"/>
    <s v="Rep_7"/>
    <d v="2025-06-30T00:00:00"/>
    <n v="3283"/>
    <n v="0.13"/>
    <n v="0.13"/>
    <x v="2"/>
    <n v="2856"/>
    <n v="1"/>
    <x v="0"/>
    <d v="2025-07-14T00:00:00"/>
    <n v="14"/>
    <n v="2779"/>
    <n v="-77"/>
  </r>
  <r>
    <s v="Q1350"/>
    <s v="Customer_8"/>
    <x v="0"/>
    <s v="South"/>
    <s v="Rep_10"/>
    <d v="2025-04-08T00:00:00"/>
    <n v="778"/>
    <n v="7.0000000000000007E-2"/>
    <n v="7.0000000000000007E-2"/>
    <x v="0"/>
    <n v="723"/>
    <n v="1"/>
    <x v="0"/>
    <d v="2025-04-27T00:00:00"/>
    <n v="19"/>
    <n v="736"/>
    <n v="13"/>
  </r>
  <r>
    <s v="Q1351"/>
    <s v="Customer_75"/>
    <x v="1"/>
    <s v="South"/>
    <s v="Rep_10"/>
    <d v="2025-04-09T00:00:00"/>
    <n v="303"/>
    <n v="0.02"/>
    <n v="0.02"/>
    <x v="1"/>
    <n v="296"/>
    <n v="0"/>
    <x v="1"/>
    <m/>
    <s v=""/>
    <m/>
    <s v=""/>
  </r>
  <r>
    <s v="Q1352"/>
    <s v="Customer_95"/>
    <x v="2"/>
    <s v="Midwest"/>
    <s v="Rep_11"/>
    <d v="2025-06-19T00:00:00"/>
    <n v="3877"/>
    <n v="0.05"/>
    <n v="0.05"/>
    <x v="1"/>
    <n v="3683"/>
    <n v="0"/>
    <x v="1"/>
    <m/>
    <s v=""/>
    <m/>
    <s v=""/>
  </r>
  <r>
    <s v="Q1353"/>
    <s v="Customer_70"/>
    <x v="3"/>
    <s v="West"/>
    <s v="Rep_1"/>
    <d v="2025-06-16T00:00:00"/>
    <n v="2134"/>
    <n v="0.24"/>
    <n v="0.24"/>
    <x v="4"/>
    <n v="1621"/>
    <n v="0"/>
    <x v="1"/>
    <m/>
    <s v=""/>
    <m/>
    <s v=""/>
  </r>
  <r>
    <s v="Q1354"/>
    <s v="Customer_8"/>
    <x v="3"/>
    <s v="West"/>
    <s v="Rep_2"/>
    <d v="2025-02-08T00:00:00"/>
    <n v="2197"/>
    <n v="7.0000000000000007E-2"/>
    <n v="7.0000000000000007E-2"/>
    <x v="0"/>
    <n v="2043"/>
    <n v="0"/>
    <x v="1"/>
    <m/>
    <s v=""/>
    <m/>
    <s v=""/>
  </r>
  <r>
    <s v="Q1355"/>
    <s v="Customer_96"/>
    <x v="2"/>
    <s v="South"/>
    <s v="Rep_11"/>
    <d v="2025-05-07T00:00:00"/>
    <n v="3821"/>
    <n v="0.16"/>
    <n v="0.16"/>
    <x v="3"/>
    <n v="3209"/>
    <n v="1"/>
    <x v="0"/>
    <d v="2025-05-31T00:00:00"/>
    <n v="24"/>
    <n v="3183"/>
    <n v="-26"/>
  </r>
  <r>
    <s v="Q1356"/>
    <s v="Customer_41"/>
    <x v="3"/>
    <s v="South"/>
    <s v="Rep_7"/>
    <d v="2025-01-10T00:00:00"/>
    <n v="2152"/>
    <n v="0.15"/>
    <n v="0.15"/>
    <x v="2"/>
    <n v="1829"/>
    <n v="1"/>
    <x v="0"/>
    <d v="2025-01-11T00:00:00"/>
    <n v="1"/>
    <n v="1862"/>
    <n v="33"/>
  </r>
  <r>
    <s v="Q1357"/>
    <s v="Customer_8"/>
    <x v="2"/>
    <s v="Midwest"/>
    <s v="Rep_3"/>
    <d v="2025-02-02T00:00:00"/>
    <n v="3624"/>
    <n v="0.02"/>
    <n v="0.02"/>
    <x v="1"/>
    <n v="3551"/>
    <n v="0"/>
    <x v="1"/>
    <m/>
    <s v=""/>
    <m/>
    <s v=""/>
  </r>
  <r>
    <s v="Q1358"/>
    <s v="Customer_7"/>
    <x v="1"/>
    <s v="South"/>
    <s v="Rep_14"/>
    <d v="2025-05-09T00:00:00"/>
    <n v="129"/>
    <n v="0.16"/>
    <n v="0.16"/>
    <x v="3"/>
    <n v="108"/>
    <n v="0"/>
    <x v="1"/>
    <m/>
    <s v=""/>
    <m/>
    <s v=""/>
  </r>
  <r>
    <s v="Q1359"/>
    <s v="Customer_75"/>
    <x v="2"/>
    <s v="Midwest"/>
    <s v="Rep_8"/>
    <d v="2025-06-01T00:00:00"/>
    <n v="3420"/>
    <n v="0.15"/>
    <n v="0.15"/>
    <x v="2"/>
    <n v="2907"/>
    <n v="1"/>
    <x v="0"/>
    <d v="2025-06-19T00:00:00"/>
    <n v="18"/>
    <n v="3106"/>
    <n v="199"/>
  </r>
  <r>
    <s v="Q1360"/>
    <s v="Customer_62"/>
    <x v="0"/>
    <s v="West"/>
    <s v="Rep_3"/>
    <d v="2025-03-26T00:00:00"/>
    <n v="1273"/>
    <n v="0.15"/>
    <n v="0.15"/>
    <x v="2"/>
    <n v="1082"/>
    <n v="0"/>
    <x v="1"/>
    <m/>
    <s v=""/>
    <m/>
    <s v=""/>
  </r>
  <r>
    <s v="Q1361"/>
    <s v="Customer_65"/>
    <x v="2"/>
    <s v="West"/>
    <s v="Rep_1"/>
    <d v="2025-01-26T00:00:00"/>
    <n v="3724"/>
    <n v="0.04"/>
    <n v="0.04"/>
    <x v="1"/>
    <n v="3575"/>
    <n v="1"/>
    <x v="0"/>
    <d v="2025-02-14T00:00:00"/>
    <n v="19"/>
    <n v="3688"/>
    <n v="113"/>
  </r>
  <r>
    <s v="Q1362"/>
    <s v="Customer_68"/>
    <x v="0"/>
    <s v="East"/>
    <s v="Rep_5"/>
    <d v="2025-04-23T00:00:00"/>
    <n v="616"/>
    <n v="0.16"/>
    <n v="0.16"/>
    <x v="3"/>
    <n v="517"/>
    <n v="1"/>
    <x v="0"/>
    <d v="2025-05-03T00:00:00"/>
    <n v="10"/>
    <n v="495"/>
    <n v="-22"/>
  </r>
  <r>
    <s v="Q1363"/>
    <s v="Customer_21"/>
    <x v="0"/>
    <s v="West"/>
    <s v="Rep_7"/>
    <d v="2025-01-26T00:00:00"/>
    <n v="853"/>
    <n v="0.23"/>
    <n v="0.23"/>
    <x v="4"/>
    <n v="656"/>
    <n v="1"/>
    <x v="0"/>
    <d v="2025-02-02T00:00:00"/>
    <n v="7"/>
    <n v="724"/>
    <n v="68"/>
  </r>
  <r>
    <s v="Q1364"/>
    <s v="Customer_8"/>
    <x v="1"/>
    <s v="South"/>
    <s v="Rep_6"/>
    <d v="2025-05-15T00:00:00"/>
    <n v="290"/>
    <n v="0.08"/>
    <n v="0.08"/>
    <x v="0"/>
    <n v="266"/>
    <n v="1"/>
    <x v="0"/>
    <d v="2025-05-23T00:00:00"/>
    <n v="8"/>
    <n v="360"/>
    <n v="94"/>
  </r>
  <r>
    <s v="Q1365"/>
    <s v="Customer_66"/>
    <x v="0"/>
    <s v="West"/>
    <s v="Rep_4"/>
    <d v="2025-04-27T00:00:00"/>
    <n v="613"/>
    <n v="0.23"/>
    <n v="0.23"/>
    <x v="4"/>
    <n v="472"/>
    <n v="1"/>
    <x v="0"/>
    <d v="2025-05-16T00:00:00"/>
    <n v="19"/>
    <n v="497"/>
    <n v="25"/>
  </r>
  <r>
    <s v="Q1366"/>
    <s v="Customer_11"/>
    <x v="1"/>
    <s v="Midwest"/>
    <s v="Rep_8"/>
    <d v="2025-01-04T00:00:00"/>
    <n v="140"/>
    <n v="0.01"/>
    <n v="0.01"/>
    <x v="1"/>
    <n v="138"/>
    <n v="1"/>
    <x v="0"/>
    <d v="2025-01-20T00:00:00"/>
    <n v="16"/>
    <n v="319"/>
    <n v="181"/>
  </r>
  <r>
    <s v="Q1367"/>
    <s v="Customer_24"/>
    <x v="1"/>
    <s v="West"/>
    <s v="Rep_6"/>
    <d v="2025-02-06T00:00:00"/>
    <n v="544"/>
    <n v="0.22"/>
    <n v="0.22"/>
    <x v="4"/>
    <n v="424"/>
    <n v="0"/>
    <x v="1"/>
    <m/>
    <s v=""/>
    <m/>
    <s v=""/>
  </r>
  <r>
    <s v="Q1368"/>
    <s v="Customer_9"/>
    <x v="3"/>
    <s v="East"/>
    <s v="Rep_6"/>
    <d v="2025-04-15T00:00:00"/>
    <n v="2394"/>
    <n v="0.02"/>
    <n v="0.02"/>
    <x v="1"/>
    <n v="2346"/>
    <n v="1"/>
    <x v="0"/>
    <d v="2025-05-06T00:00:00"/>
    <n v="21"/>
    <n v="2418"/>
    <n v="72"/>
  </r>
  <r>
    <s v="Q1369"/>
    <s v="Customer_77"/>
    <x v="3"/>
    <s v="West"/>
    <s v="Rep_13"/>
    <d v="2025-06-17T00:00:00"/>
    <n v="2307"/>
    <n v="0.24"/>
    <n v="0.24"/>
    <x v="4"/>
    <n v="1753"/>
    <n v="1"/>
    <x v="0"/>
    <d v="2025-06-26T00:00:00"/>
    <n v="9"/>
    <n v="1903"/>
    <n v="150"/>
  </r>
  <r>
    <s v="Q1370"/>
    <s v="Customer_9"/>
    <x v="3"/>
    <s v="Midwest"/>
    <s v="Rep_15"/>
    <d v="2025-02-09T00:00:00"/>
    <n v="2198"/>
    <n v="0.19"/>
    <n v="0.19"/>
    <x v="3"/>
    <n v="1780"/>
    <n v="0"/>
    <x v="1"/>
    <m/>
    <s v=""/>
    <m/>
    <s v=""/>
  </r>
  <r>
    <s v="Q1371"/>
    <s v="Customer_87"/>
    <x v="3"/>
    <s v="Midwest"/>
    <s v="Rep_7"/>
    <d v="2025-01-20T00:00:00"/>
    <n v="2239"/>
    <n v="7.0000000000000007E-2"/>
    <n v="7.0000000000000007E-2"/>
    <x v="0"/>
    <n v="2082"/>
    <n v="0"/>
    <x v="1"/>
    <m/>
    <s v=""/>
    <m/>
    <s v=""/>
  </r>
  <r>
    <s v="Q1372"/>
    <s v="Customer_31"/>
    <x v="3"/>
    <s v="South"/>
    <s v="Rep_5"/>
    <d v="2025-05-01T00:00:00"/>
    <n v="2383"/>
    <n v="0.05"/>
    <n v="0.05"/>
    <x v="1"/>
    <n v="2263"/>
    <n v="0"/>
    <x v="1"/>
    <m/>
    <s v=""/>
    <m/>
    <s v=""/>
  </r>
  <r>
    <s v="Q1373"/>
    <s v="Customer_52"/>
    <x v="2"/>
    <s v="West"/>
    <s v="Rep_13"/>
    <d v="2025-03-09T00:00:00"/>
    <n v="3515"/>
    <n v="0.14000000000000001"/>
    <n v="0.14000000000000001"/>
    <x v="2"/>
    <n v="3022"/>
    <n v="0"/>
    <x v="1"/>
    <m/>
    <s v=""/>
    <m/>
    <s v=""/>
  </r>
  <r>
    <s v="Q1374"/>
    <s v="Customer_16"/>
    <x v="3"/>
    <s v="Midwest"/>
    <s v="Rep_14"/>
    <d v="2025-03-28T00:00:00"/>
    <n v="1746"/>
    <n v="0.15"/>
    <n v="0.15"/>
    <x v="2"/>
    <n v="1484"/>
    <n v="1"/>
    <x v="0"/>
    <d v="2025-04-21T00:00:00"/>
    <n v="24"/>
    <n v="1635"/>
    <n v="151"/>
  </r>
  <r>
    <s v="Q1375"/>
    <s v="Customer_73"/>
    <x v="0"/>
    <s v="East"/>
    <s v="Rep_7"/>
    <d v="2025-06-09T00:00:00"/>
    <n v="725"/>
    <n v="0.01"/>
    <n v="0.01"/>
    <x v="1"/>
    <n v="717"/>
    <n v="1"/>
    <x v="0"/>
    <d v="2025-06-24T00:00:00"/>
    <n v="15"/>
    <n v="703"/>
    <n v="-14"/>
  </r>
  <r>
    <s v="Q1376"/>
    <s v="Customer_32"/>
    <x v="1"/>
    <s v="South"/>
    <s v="Rep_5"/>
    <d v="2025-06-27T00:00:00"/>
    <n v="254"/>
    <n v="0.22"/>
    <n v="0.22"/>
    <x v="4"/>
    <n v="198"/>
    <n v="1"/>
    <x v="0"/>
    <d v="2025-07-21T00:00:00"/>
    <n v="24"/>
    <n v="278"/>
    <n v="80"/>
  </r>
  <r>
    <s v="Q1377"/>
    <s v="Customer_75"/>
    <x v="3"/>
    <s v="East"/>
    <s v="Rep_14"/>
    <d v="2025-04-12T00:00:00"/>
    <n v="2313"/>
    <n v="0.14000000000000001"/>
    <n v="0.14000000000000001"/>
    <x v="2"/>
    <n v="1989"/>
    <n v="1"/>
    <x v="0"/>
    <d v="2025-04-18T00:00:00"/>
    <n v="6"/>
    <n v="1960"/>
    <n v="-29"/>
  </r>
  <r>
    <s v="Q1378"/>
    <s v="Customer_77"/>
    <x v="1"/>
    <s v="West"/>
    <s v="Rep_2"/>
    <d v="2025-06-16T00:00:00"/>
    <n v="-94"/>
    <n v="0.16"/>
    <n v="0.16"/>
    <x v="3"/>
    <n v="-78"/>
    <n v="1"/>
    <x v="0"/>
    <d v="2025-07-10T00:00:00"/>
    <n v="24"/>
    <n v="101"/>
    <n v="179"/>
  </r>
  <r>
    <s v="Q1379"/>
    <s v="Customer_6"/>
    <x v="3"/>
    <s v="West"/>
    <s v="Rep_8"/>
    <d v="2025-01-21T00:00:00"/>
    <n v="1707"/>
    <n v="0.08"/>
    <n v="0.08"/>
    <x v="0"/>
    <n v="1570"/>
    <n v="1"/>
    <x v="0"/>
    <d v="2025-02-06T00:00:00"/>
    <n v="16"/>
    <n v="1564"/>
    <n v="-6"/>
  </r>
  <r>
    <s v="Q1380"/>
    <s v="Customer_80"/>
    <x v="3"/>
    <s v="West"/>
    <s v="Rep_1"/>
    <d v="2025-03-26T00:00:00"/>
    <n v="1909"/>
    <n v="0.06"/>
    <n v="0.06"/>
    <x v="0"/>
    <n v="1794"/>
    <n v="0"/>
    <x v="1"/>
    <m/>
    <s v=""/>
    <m/>
    <s v=""/>
  </r>
  <r>
    <s v="Q1381"/>
    <s v="Customer_11"/>
    <x v="2"/>
    <s v="South"/>
    <s v="Rep_12"/>
    <d v="2025-06-22T00:00:00"/>
    <n v="3508"/>
    <n v="0.2"/>
    <n v="0.2"/>
    <x v="3"/>
    <n v="2806"/>
    <n v="1"/>
    <x v="0"/>
    <d v="2025-07-22T00:00:00"/>
    <n v="30"/>
    <n v="2983"/>
    <n v="177"/>
  </r>
  <r>
    <s v="Q1382"/>
    <s v="Customer_54"/>
    <x v="2"/>
    <s v="Midwest"/>
    <s v="Rep_9"/>
    <d v="2025-05-17T00:00:00"/>
    <n v="3416"/>
    <n v="0.1"/>
    <n v="0.1"/>
    <x v="0"/>
    <n v="3074"/>
    <n v="1"/>
    <x v="0"/>
    <d v="2025-06-07T00:00:00"/>
    <n v="21"/>
    <n v="3004"/>
    <n v="-70"/>
  </r>
  <r>
    <s v="Q1383"/>
    <s v="Customer_85"/>
    <x v="1"/>
    <s v="South"/>
    <s v="Rep_1"/>
    <d v="2025-04-08T00:00:00"/>
    <n v="635"/>
    <n v="0.11"/>
    <n v="0.11"/>
    <x v="2"/>
    <n v="565"/>
    <n v="1"/>
    <x v="0"/>
    <d v="2025-04-25T00:00:00"/>
    <n v="17"/>
    <n v="482"/>
    <n v="-83"/>
  </r>
  <r>
    <s v="Q1384"/>
    <s v="Customer_75"/>
    <x v="2"/>
    <s v="East"/>
    <s v="Rep_6"/>
    <d v="2025-03-23T00:00:00"/>
    <n v="3340"/>
    <n v="0.17"/>
    <n v="0.17"/>
    <x v="3"/>
    <n v="2772"/>
    <n v="0"/>
    <x v="1"/>
    <m/>
    <s v=""/>
    <m/>
    <s v=""/>
  </r>
  <r>
    <s v="Q1385"/>
    <s v="Customer_73"/>
    <x v="1"/>
    <s v="South"/>
    <s v="Rep_4"/>
    <d v="2025-06-10T00:00:00"/>
    <n v="632"/>
    <n v="0.04"/>
    <n v="0.04"/>
    <x v="1"/>
    <n v="606"/>
    <n v="1"/>
    <x v="0"/>
    <d v="2025-07-07T00:00:00"/>
    <n v="27"/>
    <n v="544"/>
    <n v="-62"/>
  </r>
  <r>
    <s v="Q1386"/>
    <s v="Customer_67"/>
    <x v="3"/>
    <s v="East"/>
    <s v="Rep_11"/>
    <d v="2025-05-05T00:00:00"/>
    <n v="1961"/>
    <n v="0.1"/>
    <n v="0.1"/>
    <x v="0"/>
    <n v="1764"/>
    <n v="0"/>
    <x v="1"/>
    <m/>
    <s v=""/>
    <m/>
    <s v=""/>
  </r>
  <r>
    <s v="Q1387"/>
    <s v="Customer_41"/>
    <x v="3"/>
    <s v="South"/>
    <s v="Rep_2"/>
    <d v="2025-05-19T00:00:00"/>
    <n v="1996"/>
    <n v="0.12"/>
    <n v="0.12"/>
    <x v="2"/>
    <n v="1756"/>
    <n v="1"/>
    <x v="0"/>
    <d v="2025-06-15T00:00:00"/>
    <n v="27"/>
    <n v="1680"/>
    <n v="-76"/>
  </r>
  <r>
    <s v="Q1388"/>
    <s v="Customer_34"/>
    <x v="2"/>
    <s v="Midwest"/>
    <s v="Rep_13"/>
    <d v="2025-01-10T00:00:00"/>
    <n v="3535"/>
    <n v="0.09"/>
    <n v="0.09"/>
    <x v="0"/>
    <n v="3216"/>
    <n v="1"/>
    <x v="0"/>
    <d v="2025-02-04T00:00:00"/>
    <n v="25"/>
    <n v="3119"/>
    <n v="-97"/>
  </r>
  <r>
    <s v="Q1389"/>
    <s v="Customer_27"/>
    <x v="1"/>
    <s v="East"/>
    <s v="Rep_11"/>
    <d v="2025-06-08T00:00:00"/>
    <n v="-28"/>
    <n v="0.04"/>
    <n v="0.04"/>
    <x v="1"/>
    <n v="-26"/>
    <n v="1"/>
    <x v="0"/>
    <d v="2025-06-22T00:00:00"/>
    <n v="14"/>
    <n v="-56"/>
    <n v="-30"/>
  </r>
  <r>
    <s v="Q1390"/>
    <s v="Customer_86"/>
    <x v="1"/>
    <s v="West"/>
    <s v="Rep_1"/>
    <d v="2025-01-18T00:00:00"/>
    <n v="-143"/>
    <n v="0.22"/>
    <n v="0.22"/>
    <x v="4"/>
    <n v="-111"/>
    <n v="0"/>
    <x v="1"/>
    <m/>
    <s v=""/>
    <m/>
    <s v=""/>
  </r>
  <r>
    <s v="Q1391"/>
    <s v="Customer_92"/>
    <x v="0"/>
    <s v="West"/>
    <s v="Rep_13"/>
    <d v="2025-03-02T00:00:00"/>
    <n v="1009"/>
    <n v="0.08"/>
    <n v="0.08"/>
    <x v="0"/>
    <n v="928"/>
    <n v="1"/>
    <x v="0"/>
    <d v="2025-03-29T00:00:00"/>
    <n v="27"/>
    <n v="946"/>
    <n v="18"/>
  </r>
  <r>
    <s v="Q1392"/>
    <s v="Customer_41"/>
    <x v="0"/>
    <s v="South"/>
    <s v="Rep_1"/>
    <d v="2025-06-11T00:00:00"/>
    <n v="1264"/>
    <n v="0.25"/>
    <n v="0.25"/>
    <x v="4"/>
    <n v="948"/>
    <n v="1"/>
    <x v="0"/>
    <d v="2025-06-14T00:00:00"/>
    <n v="3"/>
    <n v="925"/>
    <n v="-23"/>
  </r>
  <r>
    <s v="Q1393"/>
    <s v="Customer_31"/>
    <x v="2"/>
    <s v="West"/>
    <s v="Rep_4"/>
    <d v="2025-06-25T00:00:00"/>
    <n v="3640"/>
    <n v="0.09"/>
    <n v="0.09"/>
    <x v="0"/>
    <n v="3312"/>
    <n v="1"/>
    <x v="0"/>
    <d v="2025-06-26T00:00:00"/>
    <n v="1"/>
    <n v="3323"/>
    <n v="11"/>
  </r>
  <r>
    <s v="Q1394"/>
    <s v="Customer_34"/>
    <x v="0"/>
    <s v="East"/>
    <s v="Rep_4"/>
    <d v="2025-03-15T00:00:00"/>
    <n v="679"/>
    <n v="0.1"/>
    <n v="0.1"/>
    <x v="0"/>
    <n v="611"/>
    <n v="1"/>
    <x v="0"/>
    <d v="2025-04-01T00:00:00"/>
    <n v="17"/>
    <n v="744"/>
    <n v="133"/>
  </r>
  <r>
    <s v="Q1395"/>
    <s v="Customer_51"/>
    <x v="1"/>
    <s v="West"/>
    <s v="Rep_14"/>
    <d v="2025-02-28T00:00:00"/>
    <n v="-18"/>
    <n v="0.19"/>
    <n v="0.19"/>
    <x v="3"/>
    <n v="-14"/>
    <n v="0"/>
    <x v="1"/>
    <m/>
    <s v=""/>
    <m/>
    <s v=""/>
  </r>
  <r>
    <s v="Q1396"/>
    <s v="Customer_17"/>
    <x v="1"/>
    <s v="Midwest"/>
    <s v="Rep_1"/>
    <d v="2025-01-24T00:00:00"/>
    <n v="239"/>
    <n v="0.13"/>
    <n v="0.13"/>
    <x v="2"/>
    <n v="207"/>
    <n v="0"/>
    <x v="1"/>
    <m/>
    <s v=""/>
    <m/>
    <s v=""/>
  </r>
  <r>
    <s v="Q1397"/>
    <s v="Customer_86"/>
    <x v="0"/>
    <s v="Midwest"/>
    <s v="Rep_10"/>
    <d v="2025-04-22T00:00:00"/>
    <n v="1045"/>
    <n v="0.03"/>
    <n v="0.03"/>
    <x v="1"/>
    <n v="1013"/>
    <n v="1"/>
    <x v="0"/>
    <d v="2025-05-04T00:00:00"/>
    <n v="12"/>
    <n v="943"/>
    <n v="-70"/>
  </r>
  <r>
    <s v="Q1398"/>
    <s v="Customer_83"/>
    <x v="2"/>
    <s v="South"/>
    <s v="Rep_3"/>
    <d v="2025-01-26T00:00:00"/>
    <n v="3920"/>
    <n v="0.06"/>
    <n v="0.06"/>
    <x v="0"/>
    <n v="3684"/>
    <n v="0"/>
    <x v="1"/>
    <m/>
    <s v=""/>
    <m/>
    <s v=""/>
  </r>
  <r>
    <s v="Q1399"/>
    <s v="Customer_39"/>
    <x v="2"/>
    <s v="East"/>
    <s v="Rep_4"/>
    <d v="2025-06-12T00:00:00"/>
    <n v="3435"/>
    <n v="0.03"/>
    <n v="0.03"/>
    <x v="1"/>
    <n v="3331"/>
    <n v="0"/>
    <x v="1"/>
    <m/>
    <s v=""/>
    <m/>
    <s v=""/>
  </r>
  <r>
    <s v="Q1400"/>
    <s v="Customer_59"/>
    <x v="3"/>
    <s v="Midwest"/>
    <s v="Rep_3"/>
    <d v="2025-06-30T00:00:00"/>
    <n v="2212"/>
    <n v="0.11"/>
    <n v="0.11"/>
    <x v="2"/>
    <n v="1968"/>
    <n v="0"/>
    <x v="1"/>
    <m/>
    <s v=""/>
    <m/>
    <s v=""/>
  </r>
  <r>
    <s v="Q1401"/>
    <s v="Customer_41"/>
    <x v="1"/>
    <s v="Midwest"/>
    <s v="Rep_8"/>
    <d v="2025-01-26T00:00:00"/>
    <n v="422"/>
    <n v="0.04"/>
    <n v="0.04"/>
    <x v="1"/>
    <n v="405"/>
    <n v="0"/>
    <x v="1"/>
    <m/>
    <s v=""/>
    <m/>
    <s v=""/>
  </r>
  <r>
    <s v="Q1402"/>
    <s v="Customer_97"/>
    <x v="0"/>
    <s v="East"/>
    <s v="Rep_11"/>
    <d v="2025-04-24T00:00:00"/>
    <n v="1184"/>
    <n v="0.01"/>
    <n v="0.01"/>
    <x v="1"/>
    <n v="1172"/>
    <n v="0"/>
    <x v="1"/>
    <m/>
    <s v=""/>
    <m/>
    <s v=""/>
  </r>
  <r>
    <s v="Q1403"/>
    <s v="Customer_10"/>
    <x v="1"/>
    <s v="West"/>
    <s v="Rep_2"/>
    <d v="2025-02-12T00:00:00"/>
    <n v="212"/>
    <n v="0.24"/>
    <n v="0.24"/>
    <x v="4"/>
    <n v="161"/>
    <n v="0"/>
    <x v="1"/>
    <m/>
    <s v=""/>
    <m/>
    <s v=""/>
  </r>
  <r>
    <s v="Q1404"/>
    <s v="Customer_2"/>
    <x v="0"/>
    <s v="West"/>
    <s v="Rep_10"/>
    <d v="2025-06-27T00:00:00"/>
    <n v="573"/>
    <n v="0.22"/>
    <n v="0.22"/>
    <x v="4"/>
    <n v="446"/>
    <n v="1"/>
    <x v="0"/>
    <d v="2025-07-17T00:00:00"/>
    <n v="20"/>
    <n v="593"/>
    <n v="147"/>
  </r>
  <r>
    <s v="Q1405"/>
    <s v="Customer_59"/>
    <x v="1"/>
    <s v="South"/>
    <s v="Rep_4"/>
    <d v="2025-03-18T00:00:00"/>
    <n v="256"/>
    <n v="0.1"/>
    <n v="0.1"/>
    <x v="0"/>
    <n v="230"/>
    <n v="0"/>
    <x v="1"/>
    <m/>
    <s v=""/>
    <m/>
    <s v=""/>
  </r>
  <r>
    <s v="Q1406"/>
    <s v="Customer_80"/>
    <x v="0"/>
    <s v="West"/>
    <s v="Rep_8"/>
    <d v="2025-01-08T00:00:00"/>
    <n v="1259"/>
    <n v="0.24"/>
    <n v="0.24"/>
    <x v="4"/>
    <n v="956"/>
    <n v="1"/>
    <x v="0"/>
    <d v="2025-01-30T00:00:00"/>
    <n v="22"/>
    <n v="1105"/>
    <n v="149"/>
  </r>
  <r>
    <s v="Q1407"/>
    <s v="Customer_73"/>
    <x v="3"/>
    <s v="East"/>
    <s v="Rep_12"/>
    <d v="2025-01-12T00:00:00"/>
    <n v="1743"/>
    <n v="0.23"/>
    <n v="0.23"/>
    <x v="4"/>
    <n v="1342"/>
    <n v="0"/>
    <x v="1"/>
    <m/>
    <s v=""/>
    <m/>
    <s v=""/>
  </r>
  <r>
    <s v="Q1408"/>
    <s v="Customer_13"/>
    <x v="1"/>
    <s v="Midwest"/>
    <s v="Rep_5"/>
    <d v="2025-03-25T00:00:00"/>
    <n v="296"/>
    <n v="0.2"/>
    <n v="0.2"/>
    <x v="3"/>
    <n v="236"/>
    <n v="0"/>
    <x v="1"/>
    <m/>
    <s v=""/>
    <m/>
    <s v=""/>
  </r>
  <r>
    <s v="Q1409"/>
    <s v="Customer_10"/>
    <x v="3"/>
    <s v="West"/>
    <s v="Rep_13"/>
    <d v="2025-01-15T00:00:00"/>
    <n v="1719"/>
    <n v="0.23"/>
    <n v="0.23"/>
    <x v="4"/>
    <n v="1323"/>
    <n v="1"/>
    <x v="0"/>
    <d v="2025-01-16T00:00:00"/>
    <n v="1"/>
    <n v="1226"/>
    <n v="-97"/>
  </r>
  <r>
    <s v="Q1410"/>
    <s v="Customer_69"/>
    <x v="0"/>
    <s v="South"/>
    <s v="Rep_6"/>
    <d v="2025-03-17T00:00:00"/>
    <n v="970"/>
    <n v="0.18"/>
    <n v="0.18"/>
    <x v="3"/>
    <n v="795"/>
    <n v="0"/>
    <x v="1"/>
    <m/>
    <s v=""/>
    <m/>
    <s v=""/>
  </r>
  <r>
    <s v="Q1411"/>
    <s v="Customer_28"/>
    <x v="1"/>
    <s v="West"/>
    <s v="Rep_3"/>
    <d v="2025-04-02T00:00:00"/>
    <n v="-71"/>
    <n v="0.05"/>
    <n v="0.05"/>
    <x v="1"/>
    <n v="-67"/>
    <n v="1"/>
    <x v="0"/>
    <d v="2025-04-20T00:00:00"/>
    <n v="18"/>
    <n v="115"/>
    <n v="182"/>
  </r>
  <r>
    <s v="Q1412"/>
    <s v="Customer_65"/>
    <x v="1"/>
    <s v="East"/>
    <s v="Rep_10"/>
    <d v="2025-04-06T00:00:00"/>
    <n v="170"/>
    <n v="0.04"/>
    <n v="0.04"/>
    <x v="1"/>
    <n v="163"/>
    <n v="1"/>
    <x v="0"/>
    <d v="2025-04-20T00:00:00"/>
    <n v="14"/>
    <n v="69"/>
    <n v="-94"/>
  </r>
  <r>
    <s v="Q1413"/>
    <s v="Customer_34"/>
    <x v="2"/>
    <s v="South"/>
    <s v="Rep_10"/>
    <d v="2025-04-21T00:00:00"/>
    <n v="3789"/>
    <n v="0.25"/>
    <n v="0.25"/>
    <x v="4"/>
    <n v="2841"/>
    <n v="0"/>
    <x v="1"/>
    <m/>
    <s v=""/>
    <m/>
    <s v=""/>
  </r>
  <r>
    <s v="Q1414"/>
    <s v="Customer_17"/>
    <x v="2"/>
    <s v="West"/>
    <s v="Rep_12"/>
    <d v="2025-02-07T00:00:00"/>
    <n v="3639"/>
    <n v="0.12"/>
    <n v="0.12"/>
    <x v="2"/>
    <n v="3202"/>
    <n v="1"/>
    <x v="0"/>
    <d v="2025-02-08T00:00:00"/>
    <n v="1"/>
    <n v="3373"/>
    <n v="171"/>
  </r>
  <r>
    <s v="Q1415"/>
    <s v="Customer_45"/>
    <x v="0"/>
    <s v="South"/>
    <s v="Rep_12"/>
    <d v="2025-03-04T00:00:00"/>
    <n v="1087"/>
    <n v="0.22"/>
    <n v="0.22"/>
    <x v="4"/>
    <n v="847"/>
    <n v="0"/>
    <x v="1"/>
    <m/>
    <s v=""/>
    <m/>
    <s v=""/>
  </r>
  <r>
    <s v="Q1416"/>
    <s v="Customer_9"/>
    <x v="3"/>
    <s v="East"/>
    <s v="Rep_2"/>
    <d v="2025-05-16T00:00:00"/>
    <n v="2114"/>
    <n v="0.12"/>
    <n v="0.12"/>
    <x v="2"/>
    <n v="1860"/>
    <n v="0"/>
    <x v="1"/>
    <m/>
    <s v=""/>
    <m/>
    <s v=""/>
  </r>
  <r>
    <s v="Q1417"/>
    <s v="Customer_32"/>
    <x v="0"/>
    <s v="Midwest"/>
    <s v="Rep_13"/>
    <d v="2025-04-16T00:00:00"/>
    <n v="1226"/>
    <n v="0.02"/>
    <n v="0.02"/>
    <x v="1"/>
    <n v="1201"/>
    <n v="1"/>
    <x v="0"/>
    <d v="2025-05-10T00:00:00"/>
    <n v="24"/>
    <n v="1241"/>
    <n v="40"/>
  </r>
  <r>
    <s v="Q1418"/>
    <s v="Customer_48"/>
    <x v="2"/>
    <s v="East"/>
    <s v="Rep_14"/>
    <d v="2025-05-25T00:00:00"/>
    <n v="3855"/>
    <n v="0.1"/>
    <n v="0.1"/>
    <x v="0"/>
    <n v="3469"/>
    <n v="1"/>
    <x v="0"/>
    <d v="2025-06-12T00:00:00"/>
    <n v="18"/>
    <n v="3515"/>
    <n v="46"/>
  </r>
  <r>
    <s v="Q1419"/>
    <s v="Customer_37"/>
    <x v="2"/>
    <s v="East"/>
    <s v="Rep_3"/>
    <d v="2025-06-24T00:00:00"/>
    <n v="3627"/>
    <n v="0.11"/>
    <n v="0.11"/>
    <x v="2"/>
    <n v="3228"/>
    <n v="1"/>
    <x v="0"/>
    <d v="2025-06-25T00:00:00"/>
    <n v="1"/>
    <n v="3385"/>
    <n v="157"/>
  </r>
  <r>
    <s v="Q1420"/>
    <s v="Customer_21"/>
    <x v="2"/>
    <s v="East"/>
    <s v="Rep_5"/>
    <d v="2025-02-16T00:00:00"/>
    <n v="3496"/>
    <n v="0.06"/>
    <n v="0.06"/>
    <x v="0"/>
    <n v="3286"/>
    <n v="1"/>
    <x v="0"/>
    <d v="2025-03-15T00:00:00"/>
    <n v="27"/>
    <n v="3406"/>
    <n v="120"/>
  </r>
  <r>
    <s v="Q1421"/>
    <s v="Customer_57"/>
    <x v="2"/>
    <s v="East"/>
    <s v="Rep_2"/>
    <d v="2025-02-13T00:00:00"/>
    <n v="3317"/>
    <n v="0.15"/>
    <n v="0.15"/>
    <x v="2"/>
    <n v="2819"/>
    <n v="0"/>
    <x v="1"/>
    <m/>
    <s v=""/>
    <m/>
    <s v=""/>
  </r>
  <r>
    <s v="Q1422"/>
    <s v="Customer_70"/>
    <x v="3"/>
    <s v="Midwest"/>
    <s v="Rep_10"/>
    <d v="2025-02-14T00:00:00"/>
    <n v="2114"/>
    <n v="0.01"/>
    <n v="0.01"/>
    <x v="1"/>
    <n v="2092"/>
    <n v="1"/>
    <x v="0"/>
    <d v="2025-03-12T00:00:00"/>
    <n v="26"/>
    <n v="2083"/>
    <n v="-9"/>
  </r>
  <r>
    <s v="Q1423"/>
    <s v="Customer_91"/>
    <x v="0"/>
    <s v="Midwest"/>
    <s v="Rep_1"/>
    <d v="2025-01-21T00:00:00"/>
    <n v="521"/>
    <n v="7.0000000000000007E-2"/>
    <n v="7.0000000000000007E-2"/>
    <x v="0"/>
    <n v="484"/>
    <n v="1"/>
    <x v="0"/>
    <d v="2025-01-25T00:00:00"/>
    <n v="4"/>
    <n v="433"/>
    <n v="-51"/>
  </r>
  <r>
    <s v="Q1424"/>
    <s v="Customer_39"/>
    <x v="3"/>
    <s v="South"/>
    <s v="Rep_15"/>
    <d v="2025-06-06T00:00:00"/>
    <n v="2032"/>
    <n v="0.15"/>
    <n v="0.15"/>
    <x v="2"/>
    <n v="1727"/>
    <n v="1"/>
    <x v="0"/>
    <d v="2025-06-23T00:00:00"/>
    <n v="17"/>
    <n v="1703"/>
    <n v="-24"/>
  </r>
  <r>
    <s v="Q1425"/>
    <s v="Customer_79"/>
    <x v="0"/>
    <s v="West"/>
    <s v="Rep_5"/>
    <d v="2025-04-08T00:00:00"/>
    <n v="675"/>
    <n v="0.21"/>
    <n v="0.21"/>
    <x v="4"/>
    <n v="533"/>
    <n v="1"/>
    <x v="0"/>
    <d v="2025-04-16T00:00:00"/>
    <n v="8"/>
    <n v="531"/>
    <n v="-2"/>
  </r>
  <r>
    <s v="Q1426"/>
    <s v="Customer_84"/>
    <x v="0"/>
    <s v="Midwest"/>
    <s v="Rep_10"/>
    <d v="2025-06-08T00:00:00"/>
    <n v="1132"/>
    <n v="0.17"/>
    <n v="0.17"/>
    <x v="3"/>
    <n v="939"/>
    <n v="0"/>
    <x v="1"/>
    <m/>
    <s v=""/>
    <m/>
    <s v=""/>
  </r>
  <r>
    <s v="Q1427"/>
    <s v="Customer_68"/>
    <x v="1"/>
    <s v="Midwest"/>
    <s v="Rep_11"/>
    <d v="2025-06-24T00:00:00"/>
    <n v="321"/>
    <n v="7.0000000000000007E-2"/>
    <n v="7.0000000000000007E-2"/>
    <x v="0"/>
    <n v="298"/>
    <n v="1"/>
    <x v="0"/>
    <d v="2025-07-14T00:00:00"/>
    <n v="20"/>
    <n v="467"/>
    <n v="169"/>
  </r>
  <r>
    <s v="Q1428"/>
    <s v="Customer_2"/>
    <x v="0"/>
    <s v="West"/>
    <s v="Rep_15"/>
    <d v="2025-03-03T00:00:00"/>
    <n v="1206"/>
    <n v="0"/>
    <n v="0"/>
    <x v="1"/>
    <n v="1206"/>
    <n v="0"/>
    <x v="1"/>
    <m/>
    <s v=""/>
    <m/>
    <s v=""/>
  </r>
  <r>
    <s v="Q1429"/>
    <s v="Customer_86"/>
    <x v="3"/>
    <s v="Midwest"/>
    <s v="Rep_7"/>
    <d v="2025-05-08T00:00:00"/>
    <n v="2070"/>
    <n v="0.03"/>
    <n v="0.03"/>
    <x v="1"/>
    <n v="2007"/>
    <n v="1"/>
    <x v="0"/>
    <d v="2025-05-17T00:00:00"/>
    <n v="9"/>
    <n v="2088"/>
    <n v="81"/>
  </r>
  <r>
    <s v="Q1430"/>
    <s v="Customer_71"/>
    <x v="3"/>
    <s v="East"/>
    <s v="Rep_7"/>
    <d v="2025-05-30T00:00:00"/>
    <n v="1790"/>
    <n v="0.03"/>
    <n v="0.03"/>
    <x v="1"/>
    <n v="1736"/>
    <n v="0"/>
    <x v="1"/>
    <m/>
    <s v=""/>
    <m/>
    <s v=""/>
  </r>
  <r>
    <s v="Q1431"/>
    <s v="Customer_39"/>
    <x v="2"/>
    <s v="East"/>
    <s v="Rep_12"/>
    <d v="2025-02-06T00:00:00"/>
    <n v="3647"/>
    <n v="7.0000000000000007E-2"/>
    <n v="7.0000000000000007E-2"/>
    <x v="0"/>
    <n v="3391"/>
    <n v="1"/>
    <x v="0"/>
    <d v="2025-02-15T00:00:00"/>
    <n v="9"/>
    <n v="3494"/>
    <n v="103"/>
  </r>
  <r>
    <s v="Q1432"/>
    <s v="Customer_85"/>
    <x v="2"/>
    <s v="West"/>
    <s v="Rep_4"/>
    <d v="2025-03-01T00:00:00"/>
    <n v="3308"/>
    <n v="0.09"/>
    <n v="0.09"/>
    <x v="0"/>
    <n v="3010"/>
    <n v="1"/>
    <x v="0"/>
    <d v="2025-03-04T00:00:00"/>
    <n v="3"/>
    <n v="3101"/>
    <n v="91"/>
  </r>
  <r>
    <s v="Q1433"/>
    <s v="Customer_14"/>
    <x v="3"/>
    <s v="South"/>
    <s v="Rep_2"/>
    <d v="2025-04-29T00:00:00"/>
    <n v="1949"/>
    <n v="0.1"/>
    <n v="0.1"/>
    <x v="0"/>
    <n v="1754"/>
    <n v="0"/>
    <x v="1"/>
    <m/>
    <s v=""/>
    <m/>
    <s v=""/>
  </r>
  <r>
    <s v="Q1434"/>
    <s v="Customer_18"/>
    <x v="3"/>
    <s v="South"/>
    <s v="Rep_10"/>
    <d v="2025-06-13T00:00:00"/>
    <n v="2146"/>
    <n v="0.01"/>
    <n v="0.01"/>
    <x v="1"/>
    <n v="2124"/>
    <n v="1"/>
    <x v="0"/>
    <d v="2025-06-26T00:00:00"/>
    <n v="13"/>
    <n v="2259"/>
    <n v="135"/>
  </r>
  <r>
    <s v="Q1435"/>
    <s v="Customer_34"/>
    <x v="2"/>
    <s v="West"/>
    <s v="Rep_12"/>
    <d v="2025-03-07T00:00:00"/>
    <n v="3803"/>
    <n v="0.01"/>
    <n v="0.01"/>
    <x v="1"/>
    <n v="3764"/>
    <n v="0"/>
    <x v="1"/>
    <m/>
    <s v=""/>
    <m/>
    <s v=""/>
  </r>
  <r>
    <s v="Q1436"/>
    <s v="Customer_15"/>
    <x v="3"/>
    <s v="West"/>
    <s v="Rep_14"/>
    <d v="2025-04-28T00:00:00"/>
    <n v="2110"/>
    <n v="0.14000000000000001"/>
    <n v="0.14000000000000001"/>
    <x v="2"/>
    <n v="1814"/>
    <n v="0"/>
    <x v="1"/>
    <m/>
    <s v=""/>
    <m/>
    <s v=""/>
  </r>
  <r>
    <s v="Q1437"/>
    <s v="Customer_14"/>
    <x v="1"/>
    <s v="East"/>
    <s v="Rep_11"/>
    <d v="2025-03-07T00:00:00"/>
    <n v="386"/>
    <n v="0.09"/>
    <n v="0.09"/>
    <x v="0"/>
    <n v="351"/>
    <n v="1"/>
    <x v="0"/>
    <d v="2025-03-26T00:00:00"/>
    <n v="19"/>
    <n v="375"/>
    <n v="24"/>
  </r>
  <r>
    <s v="Q1438"/>
    <s v="Customer_96"/>
    <x v="2"/>
    <s v="South"/>
    <s v="Rep_4"/>
    <d v="2025-06-20T00:00:00"/>
    <n v="3280"/>
    <n v="7.0000000000000007E-2"/>
    <n v="7.0000000000000007E-2"/>
    <x v="0"/>
    <n v="3050"/>
    <n v="1"/>
    <x v="0"/>
    <d v="2025-07-13T00:00:00"/>
    <n v="23"/>
    <n v="3065"/>
    <n v="15"/>
  </r>
  <r>
    <s v="Q1439"/>
    <s v="Customer_71"/>
    <x v="3"/>
    <s v="Midwest"/>
    <s v="Rep_2"/>
    <d v="2025-01-03T00:00:00"/>
    <n v="2105"/>
    <n v="0.1"/>
    <n v="0.1"/>
    <x v="0"/>
    <n v="1894"/>
    <n v="0"/>
    <x v="1"/>
    <m/>
    <s v=""/>
    <m/>
    <s v=""/>
  </r>
  <r>
    <s v="Q1440"/>
    <s v="Customer_20"/>
    <x v="3"/>
    <s v="East"/>
    <s v="Rep_12"/>
    <d v="2025-04-30T00:00:00"/>
    <n v="2017"/>
    <n v="0.11"/>
    <n v="0.11"/>
    <x v="2"/>
    <n v="1795"/>
    <n v="1"/>
    <x v="0"/>
    <d v="2025-05-10T00:00:00"/>
    <n v="10"/>
    <n v="1736"/>
    <n v="-59"/>
  </r>
  <r>
    <s v="Q1441"/>
    <s v="Customer_35"/>
    <x v="1"/>
    <s v="West"/>
    <s v="Rep_13"/>
    <d v="2025-03-15T00:00:00"/>
    <n v="613"/>
    <n v="0.14000000000000001"/>
    <n v="0.14000000000000001"/>
    <x v="2"/>
    <n v="527"/>
    <n v="1"/>
    <x v="0"/>
    <d v="2025-04-05T00:00:00"/>
    <n v="21"/>
    <n v="443"/>
    <n v="-84"/>
  </r>
  <r>
    <s v="Q1442"/>
    <s v="Customer_37"/>
    <x v="0"/>
    <s v="South"/>
    <s v="Rep_5"/>
    <d v="2025-06-23T00:00:00"/>
    <n v="847"/>
    <n v="0.21"/>
    <n v="0.21"/>
    <x v="4"/>
    <n v="669"/>
    <n v="1"/>
    <x v="0"/>
    <d v="2025-06-26T00:00:00"/>
    <n v="3"/>
    <n v="776"/>
    <n v="107"/>
  </r>
  <r>
    <s v="Q1443"/>
    <s v="Customer_78"/>
    <x v="0"/>
    <s v="Midwest"/>
    <s v="Rep_14"/>
    <d v="2025-05-20T00:00:00"/>
    <n v="726"/>
    <n v="0.16"/>
    <n v="0.16"/>
    <x v="3"/>
    <n v="609"/>
    <n v="1"/>
    <x v="0"/>
    <d v="2025-06-02T00:00:00"/>
    <n v="13"/>
    <n v="702"/>
    <n v="93"/>
  </r>
  <r>
    <s v="Q1444"/>
    <s v="Customer_27"/>
    <x v="1"/>
    <s v="Midwest"/>
    <s v="Rep_11"/>
    <d v="2025-02-10T00:00:00"/>
    <n v="191"/>
    <n v="0.15"/>
    <n v="0.15"/>
    <x v="2"/>
    <n v="162"/>
    <n v="1"/>
    <x v="0"/>
    <d v="2025-02-28T00:00:00"/>
    <n v="18"/>
    <n v="305"/>
    <n v="143"/>
  </r>
  <r>
    <s v="Q1445"/>
    <s v="Customer_92"/>
    <x v="1"/>
    <s v="East"/>
    <s v="Rep_10"/>
    <d v="2025-01-19T00:00:00"/>
    <n v="647"/>
    <n v="0.03"/>
    <n v="0.03"/>
    <x v="1"/>
    <n v="627"/>
    <n v="0"/>
    <x v="1"/>
    <m/>
    <s v=""/>
    <m/>
    <s v=""/>
  </r>
  <r>
    <s v="Q1446"/>
    <s v="Customer_44"/>
    <x v="1"/>
    <s v="South"/>
    <s v="Rep_13"/>
    <d v="2025-04-24T00:00:00"/>
    <n v="22"/>
    <n v="0.02"/>
    <n v="0.02"/>
    <x v="1"/>
    <n v="21"/>
    <n v="0"/>
    <x v="1"/>
    <m/>
    <s v=""/>
    <m/>
    <s v=""/>
  </r>
  <r>
    <s v="Q1447"/>
    <s v="Customer_27"/>
    <x v="2"/>
    <s v="South"/>
    <s v="Rep_2"/>
    <d v="2025-03-30T00:00:00"/>
    <n v="3278"/>
    <n v="0.09"/>
    <n v="0.09"/>
    <x v="0"/>
    <n v="2982"/>
    <n v="0"/>
    <x v="1"/>
    <m/>
    <s v=""/>
    <m/>
    <s v=""/>
  </r>
  <r>
    <s v="Q1448"/>
    <s v="Customer_88"/>
    <x v="0"/>
    <s v="West"/>
    <s v="Rep_13"/>
    <d v="2025-05-31T00:00:00"/>
    <n v="1022"/>
    <n v="0.25"/>
    <n v="0.25"/>
    <x v="4"/>
    <n v="766"/>
    <n v="0"/>
    <x v="1"/>
    <m/>
    <s v=""/>
    <m/>
    <s v=""/>
  </r>
  <r>
    <s v="Q1449"/>
    <s v="Customer_82"/>
    <x v="3"/>
    <s v="South"/>
    <s v="Rep_10"/>
    <d v="2025-03-18T00:00:00"/>
    <n v="2348"/>
    <n v="0.14000000000000001"/>
    <n v="0.14000000000000001"/>
    <x v="2"/>
    <n v="2019"/>
    <n v="1"/>
    <x v="0"/>
    <d v="2025-03-20T00:00:00"/>
    <n v="2"/>
    <n v="1923"/>
    <n v="-96"/>
  </r>
  <r>
    <s v="Q1450"/>
    <s v="Customer_34"/>
    <x v="2"/>
    <s v="South"/>
    <s v="Rep_13"/>
    <d v="2025-06-13T00:00:00"/>
    <n v="3316"/>
    <n v="0.09"/>
    <n v="0.09"/>
    <x v="0"/>
    <n v="3017"/>
    <n v="0"/>
    <x v="1"/>
    <m/>
    <s v=""/>
    <m/>
    <s v=""/>
  </r>
  <r>
    <s v="Q1451"/>
    <s v="Customer_65"/>
    <x v="2"/>
    <s v="East"/>
    <s v="Rep_1"/>
    <d v="2025-04-19T00:00:00"/>
    <n v="3743"/>
    <n v="0.04"/>
    <n v="0.04"/>
    <x v="1"/>
    <n v="3593"/>
    <n v="1"/>
    <x v="0"/>
    <d v="2025-05-12T00:00:00"/>
    <n v="23"/>
    <n v="3580"/>
    <n v="-13"/>
  </r>
  <r>
    <s v="Q1452"/>
    <s v="Customer_63"/>
    <x v="0"/>
    <s v="South"/>
    <s v="Rep_6"/>
    <d v="2025-06-26T00:00:00"/>
    <n v="1022"/>
    <n v="0.15"/>
    <n v="0.15"/>
    <x v="2"/>
    <n v="868"/>
    <n v="1"/>
    <x v="0"/>
    <d v="2025-06-29T00:00:00"/>
    <n v="3"/>
    <n v="1023"/>
    <n v="155"/>
  </r>
  <r>
    <s v="Q1453"/>
    <s v="Customer_33"/>
    <x v="1"/>
    <s v="Midwest"/>
    <s v="Rep_9"/>
    <d v="2025-03-06T00:00:00"/>
    <n v="48"/>
    <n v="0.1"/>
    <n v="0.1"/>
    <x v="0"/>
    <n v="43"/>
    <n v="1"/>
    <x v="0"/>
    <d v="2025-04-03T00:00:00"/>
    <n v="28"/>
    <n v="165"/>
    <n v="122"/>
  </r>
  <r>
    <s v="Q1454"/>
    <s v="Customer_7"/>
    <x v="3"/>
    <s v="East"/>
    <s v="Rep_7"/>
    <d v="2025-04-27T00:00:00"/>
    <n v="2494"/>
    <n v="0.01"/>
    <n v="0.01"/>
    <x v="1"/>
    <n v="2469"/>
    <n v="1"/>
    <x v="0"/>
    <d v="2025-05-18T00:00:00"/>
    <n v="21"/>
    <n v="2538"/>
    <n v="69"/>
  </r>
  <r>
    <s v="Q1455"/>
    <s v="Customer_12"/>
    <x v="0"/>
    <s v="East"/>
    <s v="Rep_11"/>
    <d v="2025-03-19T00:00:00"/>
    <n v="857"/>
    <n v="0.01"/>
    <n v="0.01"/>
    <x v="1"/>
    <n v="848"/>
    <n v="0"/>
    <x v="1"/>
    <m/>
    <s v=""/>
    <m/>
    <s v=""/>
  </r>
  <r>
    <s v="Q1456"/>
    <s v="Customer_82"/>
    <x v="3"/>
    <s v="West"/>
    <s v="Rep_6"/>
    <d v="2025-02-20T00:00:00"/>
    <n v="2059"/>
    <n v="0.18"/>
    <n v="0.18"/>
    <x v="3"/>
    <n v="1688"/>
    <n v="0"/>
    <x v="1"/>
    <m/>
    <s v=""/>
    <m/>
    <s v=""/>
  </r>
  <r>
    <s v="Q1457"/>
    <s v="Customer_55"/>
    <x v="0"/>
    <s v="South"/>
    <s v="Rep_2"/>
    <d v="2025-04-09T00:00:00"/>
    <n v="1244"/>
    <n v="0.2"/>
    <n v="0.2"/>
    <x v="3"/>
    <n v="995"/>
    <n v="1"/>
    <x v="0"/>
    <d v="2025-04-28T00:00:00"/>
    <n v="19"/>
    <n v="943"/>
    <n v="-52"/>
  </r>
  <r>
    <s v="Q1458"/>
    <s v="Customer_36"/>
    <x v="3"/>
    <s v="West"/>
    <s v="Rep_9"/>
    <d v="2025-05-04T00:00:00"/>
    <n v="2360"/>
    <n v="0.13"/>
    <n v="0.13"/>
    <x v="2"/>
    <n v="2053"/>
    <n v="1"/>
    <x v="0"/>
    <d v="2025-06-02T00:00:00"/>
    <n v="29"/>
    <n v="2223"/>
    <n v="170"/>
  </r>
  <r>
    <s v="Q1459"/>
    <s v="Customer_6"/>
    <x v="3"/>
    <s v="Midwest"/>
    <s v="Rep_11"/>
    <d v="2025-01-28T00:00:00"/>
    <n v="1851"/>
    <n v="0.04"/>
    <n v="0.04"/>
    <x v="1"/>
    <n v="1776"/>
    <n v="0"/>
    <x v="1"/>
    <m/>
    <s v=""/>
    <m/>
    <s v=""/>
  </r>
  <r>
    <s v="Q1460"/>
    <s v="Customer_1"/>
    <x v="3"/>
    <s v="East"/>
    <s v="Rep_6"/>
    <d v="2025-03-02T00:00:00"/>
    <n v="1941"/>
    <n v="0.22"/>
    <n v="0.22"/>
    <x v="4"/>
    <n v="1513"/>
    <n v="1"/>
    <x v="0"/>
    <d v="2025-04-01T00:00:00"/>
    <n v="30"/>
    <n v="1434"/>
    <n v="-79"/>
  </r>
  <r>
    <s v="Q1461"/>
    <s v="Customer_43"/>
    <x v="2"/>
    <s v="East"/>
    <s v="Rep_1"/>
    <d v="2025-04-08T00:00:00"/>
    <n v="3305"/>
    <n v="0.03"/>
    <n v="0.03"/>
    <x v="1"/>
    <n v="3205"/>
    <n v="1"/>
    <x v="0"/>
    <d v="2025-04-16T00:00:00"/>
    <n v="8"/>
    <n v="3213"/>
    <n v="8"/>
  </r>
  <r>
    <s v="Q1462"/>
    <s v="Customer_99"/>
    <x v="2"/>
    <s v="East"/>
    <s v="Rep_14"/>
    <d v="2025-05-27T00:00:00"/>
    <n v="3349"/>
    <n v="0.23"/>
    <n v="0.23"/>
    <x v="4"/>
    <n v="2578"/>
    <n v="1"/>
    <x v="0"/>
    <d v="2025-06-25T00:00:00"/>
    <n v="29"/>
    <n v="2768"/>
    <n v="190"/>
  </r>
  <r>
    <s v="Q1463"/>
    <s v="Customer_17"/>
    <x v="2"/>
    <s v="Midwest"/>
    <s v="Rep_7"/>
    <d v="2025-04-02T00:00:00"/>
    <n v="3462"/>
    <n v="0.08"/>
    <n v="0.08"/>
    <x v="0"/>
    <n v="3185"/>
    <n v="0"/>
    <x v="1"/>
    <m/>
    <s v=""/>
    <m/>
    <s v=""/>
  </r>
  <r>
    <s v="Q1464"/>
    <s v="Customer_82"/>
    <x v="1"/>
    <s v="Midwest"/>
    <s v="Rep_14"/>
    <d v="2025-05-28T00:00:00"/>
    <n v="52"/>
    <n v="0.1"/>
    <n v="0.1"/>
    <x v="0"/>
    <n v="46"/>
    <n v="0"/>
    <x v="1"/>
    <m/>
    <s v=""/>
    <m/>
    <s v=""/>
  </r>
  <r>
    <s v="Q1465"/>
    <s v="Customer_34"/>
    <x v="0"/>
    <s v="West"/>
    <s v="Rep_8"/>
    <d v="2025-03-17T00:00:00"/>
    <n v="677"/>
    <n v="0.15"/>
    <n v="0.15"/>
    <x v="2"/>
    <n v="575"/>
    <n v="1"/>
    <x v="0"/>
    <d v="2025-04-02T00:00:00"/>
    <n v="16"/>
    <n v="613"/>
    <n v="38"/>
  </r>
  <r>
    <s v="Q1466"/>
    <s v="Customer_21"/>
    <x v="3"/>
    <s v="West"/>
    <s v="Rep_2"/>
    <d v="2025-06-29T00:00:00"/>
    <n v="2316"/>
    <n v="0.21"/>
    <n v="0.21"/>
    <x v="4"/>
    <n v="1829"/>
    <n v="1"/>
    <x v="0"/>
    <d v="2025-07-01T00:00:00"/>
    <n v="2"/>
    <n v="1767"/>
    <n v="-62"/>
  </r>
  <r>
    <s v="Q1467"/>
    <s v="Customer_95"/>
    <x v="1"/>
    <s v="West"/>
    <s v="Rep_7"/>
    <d v="2025-03-17T00:00:00"/>
    <n v="6"/>
    <n v="0.15"/>
    <n v="0.15"/>
    <x v="2"/>
    <n v="5"/>
    <n v="0"/>
    <x v="1"/>
    <m/>
    <s v=""/>
    <m/>
    <s v=""/>
  </r>
  <r>
    <s v="Q1468"/>
    <s v="Customer_57"/>
    <x v="3"/>
    <s v="South"/>
    <s v="Rep_6"/>
    <d v="2025-01-06T00:00:00"/>
    <n v="2478"/>
    <n v="0.13"/>
    <n v="0.13"/>
    <x v="2"/>
    <n v="2155"/>
    <n v="1"/>
    <x v="0"/>
    <d v="2025-01-28T00:00:00"/>
    <n v="22"/>
    <n v="2198"/>
    <n v="43"/>
  </r>
  <r>
    <s v="Q1469"/>
    <s v="Customer_71"/>
    <x v="1"/>
    <s v="East"/>
    <s v="Rep_11"/>
    <d v="2025-06-18T00:00:00"/>
    <n v="627"/>
    <n v="0.13"/>
    <n v="0.13"/>
    <x v="2"/>
    <n v="545"/>
    <n v="1"/>
    <x v="0"/>
    <d v="2025-07-17T00:00:00"/>
    <n v="29"/>
    <n v="723"/>
    <n v="178"/>
  </r>
  <r>
    <s v="Q1470"/>
    <s v="Customer_91"/>
    <x v="3"/>
    <s v="East"/>
    <s v="Rep_15"/>
    <d v="2025-04-12T00:00:00"/>
    <n v="2371"/>
    <n v="0.12"/>
    <n v="0.12"/>
    <x v="2"/>
    <n v="2086"/>
    <n v="0"/>
    <x v="1"/>
    <m/>
    <s v=""/>
    <m/>
    <s v=""/>
  </r>
  <r>
    <s v="Q1471"/>
    <s v="Customer_55"/>
    <x v="1"/>
    <s v="West"/>
    <s v="Rep_14"/>
    <d v="2025-03-12T00:00:00"/>
    <n v="-73"/>
    <n v="0.14000000000000001"/>
    <n v="0.14000000000000001"/>
    <x v="2"/>
    <n v="-62"/>
    <n v="1"/>
    <x v="0"/>
    <d v="2025-03-31T00:00:00"/>
    <n v="19"/>
    <n v="-146"/>
    <n v="-84"/>
  </r>
  <r>
    <s v="Q1472"/>
    <s v="Customer_72"/>
    <x v="3"/>
    <s v="East"/>
    <s v="Rep_8"/>
    <d v="2025-01-03T00:00:00"/>
    <n v="1881"/>
    <n v="0.12"/>
    <n v="0.12"/>
    <x v="2"/>
    <n v="1655"/>
    <n v="1"/>
    <x v="0"/>
    <d v="2025-01-09T00:00:00"/>
    <n v="6"/>
    <n v="1716"/>
    <n v="61"/>
  </r>
  <r>
    <s v="Q1473"/>
    <s v="Customer_2"/>
    <x v="1"/>
    <s v="West"/>
    <s v="Rep_12"/>
    <d v="2025-05-25T00:00:00"/>
    <n v="641"/>
    <n v="0"/>
    <n v="0"/>
    <x v="1"/>
    <n v="641"/>
    <n v="0"/>
    <x v="1"/>
    <m/>
    <s v=""/>
    <m/>
    <s v=""/>
  </r>
  <r>
    <s v="Q1474"/>
    <s v="Customer_15"/>
    <x v="0"/>
    <s v="South"/>
    <s v="Rep_3"/>
    <d v="2025-06-25T00:00:00"/>
    <n v="1143"/>
    <n v="0.08"/>
    <n v="0.08"/>
    <x v="0"/>
    <n v="1051"/>
    <n v="1"/>
    <x v="0"/>
    <d v="2025-06-26T00:00:00"/>
    <n v="1"/>
    <n v="1057"/>
    <n v="6"/>
  </r>
  <r>
    <s v="Q1475"/>
    <s v="Customer_10"/>
    <x v="1"/>
    <s v="South"/>
    <s v="Rep_7"/>
    <d v="2025-01-13T00:00:00"/>
    <n v="355"/>
    <n v="0.03"/>
    <n v="0.03"/>
    <x v="1"/>
    <n v="344"/>
    <n v="1"/>
    <x v="0"/>
    <d v="2025-02-01T00:00:00"/>
    <n v="19"/>
    <n v="317"/>
    <n v="-27"/>
  </r>
  <r>
    <s v="Q1476"/>
    <s v="Customer_89"/>
    <x v="3"/>
    <s v="Midwest"/>
    <s v="Rep_3"/>
    <d v="2025-06-05T00:00:00"/>
    <n v="2175"/>
    <n v="0.1"/>
    <n v="0.1"/>
    <x v="0"/>
    <n v="1957"/>
    <n v="1"/>
    <x v="0"/>
    <d v="2025-06-30T00:00:00"/>
    <n v="25"/>
    <n v="2060"/>
    <n v="103"/>
  </r>
  <r>
    <s v="Q1477"/>
    <s v="Customer_20"/>
    <x v="2"/>
    <s v="South"/>
    <s v="Rep_12"/>
    <d v="2025-05-08T00:00:00"/>
    <n v="3972"/>
    <n v="0.08"/>
    <n v="0.08"/>
    <x v="0"/>
    <n v="3654"/>
    <n v="1"/>
    <x v="0"/>
    <d v="2025-06-07T00:00:00"/>
    <n v="30"/>
    <n v="3593"/>
    <n v="-61"/>
  </r>
  <r>
    <s v="Q1478"/>
    <s v="Customer_70"/>
    <x v="1"/>
    <s v="West"/>
    <s v="Rep_9"/>
    <d v="2025-03-15T00:00:00"/>
    <n v="427"/>
    <n v="0.22"/>
    <n v="0.22"/>
    <x v="4"/>
    <n v="333"/>
    <n v="0"/>
    <x v="1"/>
    <m/>
    <s v=""/>
    <m/>
    <s v=""/>
  </r>
  <r>
    <s v="Q1479"/>
    <s v="Customer_5"/>
    <x v="0"/>
    <s v="South"/>
    <s v="Rep_11"/>
    <d v="2025-02-28T00:00:00"/>
    <n v="1278"/>
    <n v="0.22"/>
    <n v="0.22"/>
    <x v="4"/>
    <n v="996"/>
    <n v="1"/>
    <x v="0"/>
    <d v="2025-03-10T00:00:00"/>
    <n v="10"/>
    <n v="979"/>
    <n v="-17"/>
  </r>
  <r>
    <s v="Q1480"/>
    <s v="Customer_48"/>
    <x v="2"/>
    <s v="Midwest"/>
    <s v="Rep_5"/>
    <d v="2025-06-05T00:00:00"/>
    <n v="3793"/>
    <n v="0.16"/>
    <n v="0.16"/>
    <x v="3"/>
    <n v="3186"/>
    <n v="0"/>
    <x v="1"/>
    <m/>
    <s v=""/>
    <m/>
    <s v=""/>
  </r>
  <r>
    <s v="Q1481"/>
    <s v="Customer_75"/>
    <x v="2"/>
    <s v="East"/>
    <s v="Rep_10"/>
    <d v="2025-04-01T00:00:00"/>
    <n v="3659"/>
    <n v="0.15"/>
    <n v="0.15"/>
    <x v="2"/>
    <n v="3110"/>
    <n v="1"/>
    <x v="0"/>
    <d v="2025-04-20T00:00:00"/>
    <n v="19"/>
    <n v="3133"/>
    <n v="23"/>
  </r>
  <r>
    <s v="Q1482"/>
    <s v="Customer_71"/>
    <x v="0"/>
    <s v="West"/>
    <s v="Rep_13"/>
    <d v="2025-02-26T00:00:00"/>
    <n v="1197"/>
    <n v="7.0000000000000007E-2"/>
    <n v="7.0000000000000007E-2"/>
    <x v="0"/>
    <n v="1113"/>
    <n v="1"/>
    <x v="0"/>
    <d v="2025-03-17T00:00:00"/>
    <n v="19"/>
    <n v="1212"/>
    <n v="99"/>
  </r>
  <r>
    <s v="Q1483"/>
    <s v="Customer_19"/>
    <x v="2"/>
    <s v="East"/>
    <s v="Rep_15"/>
    <d v="2025-06-12T00:00:00"/>
    <n v="3778"/>
    <n v="0.16"/>
    <n v="0.16"/>
    <x v="3"/>
    <n v="3173"/>
    <n v="1"/>
    <x v="0"/>
    <d v="2025-07-04T00:00:00"/>
    <n v="22"/>
    <n v="3349"/>
    <n v="176"/>
  </r>
  <r>
    <s v="Q1484"/>
    <s v="Customer_56"/>
    <x v="2"/>
    <s v="Midwest"/>
    <s v="Rep_9"/>
    <d v="2025-02-18T00:00:00"/>
    <n v="3858"/>
    <n v="0.24"/>
    <n v="0.24"/>
    <x v="4"/>
    <n v="2932"/>
    <n v="1"/>
    <x v="0"/>
    <d v="2025-03-01T00:00:00"/>
    <n v="11"/>
    <n v="3028"/>
    <n v="96"/>
  </r>
  <r>
    <s v="Q1485"/>
    <s v="Customer_17"/>
    <x v="1"/>
    <s v="Midwest"/>
    <s v="Rep_13"/>
    <d v="2025-06-08T00:00:00"/>
    <n v="500"/>
    <n v="0.14000000000000001"/>
    <n v="0.14000000000000001"/>
    <x v="2"/>
    <n v="430"/>
    <n v="1"/>
    <x v="0"/>
    <d v="2025-07-03T00:00:00"/>
    <n v="25"/>
    <n v="401"/>
    <n v="-29"/>
  </r>
  <r>
    <s v="Q1486"/>
    <s v="Customer_6"/>
    <x v="3"/>
    <s v="Midwest"/>
    <s v="Rep_8"/>
    <d v="2025-03-06T00:00:00"/>
    <n v="2339"/>
    <n v="0.06"/>
    <n v="0.06"/>
    <x v="0"/>
    <n v="2198"/>
    <n v="0"/>
    <x v="1"/>
    <m/>
    <s v=""/>
    <m/>
    <s v=""/>
  </r>
  <r>
    <s v="Q1487"/>
    <s v="Customer_40"/>
    <x v="3"/>
    <s v="East"/>
    <s v="Rep_8"/>
    <d v="2025-06-23T00:00:00"/>
    <n v="2030"/>
    <n v="0.01"/>
    <n v="0.01"/>
    <x v="1"/>
    <n v="2009"/>
    <n v="1"/>
    <x v="0"/>
    <d v="2025-07-19T00:00:00"/>
    <n v="26"/>
    <n v="1949"/>
    <n v="-60"/>
  </r>
  <r>
    <s v="Q1488"/>
    <s v="Customer_47"/>
    <x v="1"/>
    <s v="East"/>
    <s v="Rep_7"/>
    <d v="2025-06-18T00:00:00"/>
    <n v="492"/>
    <n v="0.12"/>
    <n v="0.12"/>
    <x v="2"/>
    <n v="432"/>
    <n v="0"/>
    <x v="1"/>
    <m/>
    <s v=""/>
    <m/>
    <s v=""/>
  </r>
  <r>
    <s v="Q1489"/>
    <s v="Customer_6"/>
    <x v="1"/>
    <s v="East"/>
    <s v="Rep_14"/>
    <d v="2025-06-24T00:00:00"/>
    <n v="173"/>
    <n v="0.13"/>
    <n v="0.13"/>
    <x v="2"/>
    <n v="150"/>
    <n v="1"/>
    <x v="0"/>
    <d v="2025-07-11T00:00:00"/>
    <n v="17"/>
    <n v="227"/>
    <n v="77"/>
  </r>
  <r>
    <s v="Q1490"/>
    <s v="Customer_46"/>
    <x v="0"/>
    <s v="East"/>
    <s v="Rep_12"/>
    <d v="2025-02-05T00:00:00"/>
    <n v="654"/>
    <n v="0.18"/>
    <n v="0.18"/>
    <x v="3"/>
    <n v="536"/>
    <n v="0"/>
    <x v="1"/>
    <m/>
    <s v=""/>
    <m/>
    <s v=""/>
  </r>
  <r>
    <s v="Q1491"/>
    <s v="Customer_27"/>
    <x v="2"/>
    <s v="Midwest"/>
    <s v="Rep_10"/>
    <d v="2025-06-10T00:00:00"/>
    <n v="3650"/>
    <n v="0.19"/>
    <n v="0.19"/>
    <x v="3"/>
    <n v="2956"/>
    <n v="0"/>
    <x v="1"/>
    <m/>
    <s v=""/>
    <m/>
    <s v=""/>
  </r>
  <r>
    <s v="Q1492"/>
    <s v="Customer_88"/>
    <x v="3"/>
    <s v="Midwest"/>
    <s v="Rep_5"/>
    <d v="2025-01-25T00:00:00"/>
    <n v="1769"/>
    <n v="0.1"/>
    <n v="0.1"/>
    <x v="0"/>
    <n v="1592"/>
    <n v="0"/>
    <x v="1"/>
    <m/>
    <s v=""/>
    <m/>
    <s v=""/>
  </r>
  <r>
    <s v="Q1493"/>
    <s v="Customer_32"/>
    <x v="3"/>
    <s v="West"/>
    <s v="Rep_6"/>
    <d v="2025-06-10T00:00:00"/>
    <n v="2180"/>
    <n v="0.21"/>
    <n v="0.21"/>
    <x v="4"/>
    <n v="1722"/>
    <n v="0"/>
    <x v="1"/>
    <m/>
    <s v=""/>
    <m/>
    <s v=""/>
  </r>
  <r>
    <s v="Q1494"/>
    <s v="Customer_86"/>
    <x v="0"/>
    <s v="West"/>
    <s v="Rep_14"/>
    <d v="2025-06-15T00:00:00"/>
    <n v="952"/>
    <n v="0.06"/>
    <n v="0.06"/>
    <x v="0"/>
    <n v="894"/>
    <n v="0"/>
    <x v="1"/>
    <m/>
    <s v=""/>
    <m/>
    <s v=""/>
  </r>
  <r>
    <s v="Q1495"/>
    <s v="Customer_14"/>
    <x v="0"/>
    <s v="East"/>
    <s v="Rep_4"/>
    <d v="2025-01-11T00:00:00"/>
    <n v="1146"/>
    <n v="0.14000000000000001"/>
    <n v="0.14000000000000001"/>
    <x v="2"/>
    <n v="985"/>
    <n v="1"/>
    <x v="0"/>
    <d v="2025-01-13T00:00:00"/>
    <n v="2"/>
    <n v="935"/>
    <n v="-50"/>
  </r>
  <r>
    <s v="Q1496"/>
    <s v="Customer_46"/>
    <x v="2"/>
    <s v="South"/>
    <s v="Rep_14"/>
    <d v="2025-03-21T00:00:00"/>
    <n v="3510"/>
    <n v="0.18"/>
    <n v="0.18"/>
    <x v="3"/>
    <n v="2878"/>
    <n v="1"/>
    <x v="0"/>
    <d v="2025-04-04T00:00:00"/>
    <n v="14"/>
    <n v="2896"/>
    <n v="18"/>
  </r>
  <r>
    <s v="Q1497"/>
    <s v="Customer_100"/>
    <x v="3"/>
    <s v="South"/>
    <s v="Rep_15"/>
    <d v="2025-04-23T00:00:00"/>
    <n v="1981"/>
    <n v="0.05"/>
    <n v="0.05"/>
    <x v="1"/>
    <n v="1881"/>
    <n v="1"/>
    <x v="0"/>
    <d v="2025-05-20T00:00:00"/>
    <n v="27"/>
    <n v="1819"/>
    <n v="-62"/>
  </r>
  <r>
    <s v="Q1498"/>
    <s v="Customer_72"/>
    <x v="1"/>
    <s v="Midwest"/>
    <s v="Rep_2"/>
    <d v="2025-01-09T00:00:00"/>
    <n v="455"/>
    <n v="0.11"/>
    <n v="0.11"/>
    <x v="2"/>
    <n v="404"/>
    <n v="0"/>
    <x v="1"/>
    <m/>
    <s v=""/>
    <m/>
    <s v=""/>
  </r>
  <r>
    <s v="Q1499"/>
    <s v="Customer_53"/>
    <x v="1"/>
    <s v="Midwest"/>
    <s v="Rep_5"/>
    <d v="2025-05-29T00:00:00"/>
    <n v="-93"/>
    <n v="0.1"/>
    <n v="0.1"/>
    <x v="0"/>
    <n v="-83"/>
    <n v="1"/>
    <x v="0"/>
    <d v="2025-06-09T00:00:00"/>
    <n v="11"/>
    <n v="20"/>
    <n v="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1F8E0-3357-4923-8BD3-9F2E1FC5AE1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scount ">
  <location ref="A11:B17" firstHeaderRow="1" firstDataRow="1" firstDataCol="1"/>
  <pivotFields count="17">
    <pivotField showAll="0"/>
    <pivotField showAll="0"/>
    <pivotField showAll="0"/>
    <pivotField showAll="0"/>
    <pivotField showAll="0"/>
    <pivotField numFmtId="14" showAll="0"/>
    <pivotField showAll="0"/>
    <pivotField numFmtId="2" showAll="0"/>
    <pivotField numFmtId="9"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Converted" fld="11" baseField="0" baseItem="0"/>
  </dataFields>
  <formats count="4">
    <format dxfId="3">
      <pivotArea field="9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0B4C5-9192-4615-86A6-448A10025D4A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ategory">
  <location ref="G3:H7" firstHeaderRow="1" firstDataRow="1" firstDataCol="1"/>
  <pivotFields count="17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numFmtId="14"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g  Sales Cycle in Days" fld="14" subtotal="average" baseField="0" baseItem="0" numFmtId="1"/>
  </dataFields>
  <formats count="3"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03F7C-3715-4B54-8121-1112371FD2C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D3:E8" firstHeaderRow="1" firstDataRow="1" firstDataCol="1"/>
  <pivotFields count="17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numFmtId="14" showAll="0"/>
    <pivotField showAll="0"/>
    <pivotField showAll="0"/>
    <pivotField numFmtId="9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ercentage Converted as Sales" fld="11" showDataAs="percentOfTotal" baseField="0" baseItem="0" numFmtId="10"/>
  </dataFields>
  <formats count="5">
    <format dxfId="11">
      <pivotArea grandRow="1" outline="0" collapsedLevelsAreSubtotals="1" fieldPosition="0"/>
    </format>
    <format dxfId="10">
      <pivotArea field="2" type="button" dataOnly="0" labelOnly="1" outline="0" axis="axisRow" fieldPosition="0"/>
    </format>
    <format dxfId="9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1AA6F-440C-4EC7-BAB0-E152E8ACC3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Status">
  <location ref="A3:B6" firstHeaderRow="1" firstDataRow="1" firstDataCol="1"/>
  <pivotFields count="17">
    <pivotField dataField="1" showAll="0"/>
    <pivotField showAll="0"/>
    <pivotField showAll="0"/>
    <pivotField showAll="0"/>
    <pivotField showAll="0"/>
    <pivotField numFmtId="14" showAll="0"/>
    <pivotField showAll="0"/>
    <pivotField showAll="0"/>
    <pivotField numFmtId="9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Percentage Quote" fld="0" subtotal="count" showDataAs="percentOfTotal" baseField="0" baseItem="0" numFmtId="10"/>
  </dataFields>
  <formats count="4">
    <format dxfId="15">
      <pivotArea grandRow="1" outline="0" collapsedLevelsAreSubtotals="1" fieldPosition="0"/>
    </format>
    <format dxfId="14">
      <pivotArea dataOnly="0" grandRow="1" fieldPosition="0"/>
    </format>
    <format dxfId="13">
      <pivotArea field="12" type="button" dataOnly="0" labelOnly="1" outline="0" axis="axisRow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89282-F1A2-4EC4-A873-C74A0570D673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D11:E15" firstHeaderRow="1" firstDataRow="1" firstDataCol="1"/>
  <pivotFields count="17"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numFmtId="14" showAll="0"/>
    <pivotField showAll="0"/>
    <pivotField numFmtId="2"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Quote_vs_Sale_Diff" fld="16" subtotal="average" baseField="0" baseItem="0" numFmtId="165"/>
  </dataFields>
  <formats count="3"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D9081E-131A-426F-B595-D418AD496A34}" autoFormatId="16" applyNumberFormats="0" applyBorderFormats="0" applyFontFormats="0" applyPatternFormats="0" applyAlignmentFormats="0" applyWidthHeightFormats="0">
  <queryTableRefresh nextId="20" unboundColumnsRight="1">
    <queryTableFields count="17">
      <queryTableField id="1" name="Quote_ID" tableColumnId="1"/>
      <queryTableField id="2" name="Customer" tableColumnId="2"/>
      <queryTableField id="3" name="Product_Category" tableColumnId="3"/>
      <queryTableField id="4" name="Region" tableColumnId="4"/>
      <queryTableField id="5" name="Sales_Rep" tableColumnId="5"/>
      <queryTableField id="6" name="Quote_Date" tableColumnId="6"/>
      <queryTableField id="7" name="Quote_Value" tableColumnId="7"/>
      <queryTableField id="8" name="Discount_Rate" tableColumnId="8"/>
      <queryTableField id="15" dataBound="0" tableColumnId="15"/>
      <queryTableField id="18" dataBound="0" tableColumnId="18"/>
      <queryTableField id="9" name="Final_Quote_Value" tableColumnId="9"/>
      <queryTableField id="10" name="Converted" tableColumnId="10"/>
      <queryTableField id="13" dataBound="0" tableColumnId="13"/>
      <queryTableField id="11" name="Sale_Date" tableColumnId="11"/>
      <queryTableField id="14" dataBound="0" tableColumnId="14"/>
      <queryTableField id="12" name="Actual_Sale_Value" tableColumnId="12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C5EFA-DC92-4AC2-84CD-C92588BC2CEA}" name="Sales_Quotes_Analysis_Data" displayName="Sales_Quotes_Analysis_Data" ref="A1:Q501" tableType="queryTable" totalsRowShown="0">
  <autoFilter ref="A1:Q501" xr:uid="{D2DC5EFA-DC92-4AC2-84CD-C92588BC2CEA}"/>
  <tableColumns count="17">
    <tableColumn id="1" xr3:uid="{891BAA5C-D5D3-41E9-B851-34739CDB5AD2}" uniqueName="1" name="Quote_ID" queryTableFieldId="1" dataDxfId="36"/>
    <tableColumn id="2" xr3:uid="{AE3DE213-AB9D-4720-98F7-70EFE4D73B51}" uniqueName="2" name="Customer" queryTableFieldId="2" dataDxfId="35"/>
    <tableColumn id="3" xr3:uid="{F489F210-3119-41FB-B737-D0045193FD9F}" uniqueName="3" name="Product_Category" queryTableFieldId="3" dataDxfId="34"/>
    <tableColumn id="4" xr3:uid="{6B5B9813-9819-4BB7-A189-4221E9BA0DA4}" uniqueName="4" name="Region" queryTableFieldId="4" dataDxfId="33"/>
    <tableColumn id="5" xr3:uid="{7B78BE02-77FB-4A3C-A8B1-5FE8F2F6F3FA}" uniqueName="5" name="Sales_Rep" queryTableFieldId="5" dataDxfId="32"/>
    <tableColumn id="6" xr3:uid="{9909711D-E6A1-40CE-A440-B897546BAC99}" uniqueName="6" name="Quote_Date" queryTableFieldId="6" dataDxfId="31"/>
    <tableColumn id="7" xr3:uid="{AC6FC3BD-3195-4A8D-B74E-89220D064189}" uniqueName="7" name="Quote_Value" queryTableFieldId="7" dataDxfId="30"/>
    <tableColumn id="8" xr3:uid="{B000E808-C7B6-4EB0-A9A5-F010541EBAC0}" uniqueName="8" name="Discount_Rate" queryTableFieldId="8" dataDxfId="29"/>
    <tableColumn id="15" xr3:uid="{9A8AB0E5-AA72-4078-B7DB-56140DBC97D9}" uniqueName="15" name="Discount_%" queryTableFieldId="15" dataDxfId="28">
      <calculatedColumnFormula>Sales_Quotes_Analysis_Data[[#This Row],[Discount_Rate]]</calculatedColumnFormula>
    </tableColumn>
    <tableColumn id="18" xr3:uid="{53A653A8-84A4-44A6-9059-64B28A054A76}" uniqueName="18" name="Discount_Range" queryTableFieldId="18" dataDxfId="27">
      <calculatedColumnFormula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calculatedColumnFormula>
    </tableColumn>
    <tableColumn id="9" xr3:uid="{A26A6564-C233-404D-A686-65DB988A84A0}" uniqueName="9" name="Final_Quote_Value" queryTableFieldId="9" dataDxfId="26"/>
    <tableColumn id="10" xr3:uid="{675CDFB9-E6D4-4212-BAB4-E5C03D3D4756}" uniqueName="10" name="Converted" queryTableFieldId="10"/>
    <tableColumn id="13" xr3:uid="{F0E571DF-80E6-49D9-ADEC-01868C465AE1}" uniqueName="13" name="Conversion_Status" queryTableFieldId="13" dataDxfId="25">
      <calculatedColumnFormula>IF(Sales_Quotes_Analysis_Data[[#This Row],[Converted]], "Converted", "Not Converted")</calculatedColumnFormula>
    </tableColumn>
    <tableColumn id="11" xr3:uid="{5079158F-3443-46EE-9CE1-08DB368B23DA}" uniqueName="11" name="Sale_Date" queryTableFieldId="11" dataDxfId="24"/>
    <tableColumn id="14" xr3:uid="{A81CADF0-874A-450E-BD9B-9B8EEF65D3BD}" uniqueName="14" name="Sales_Cycle_Days" queryTableFieldId="14" dataDxfId="23">
      <calculatedColumnFormula>IF(Sales_Quotes_Analysis_Data[[#This Row],[Converted]] = 1, DATEDIF(Sales_Quotes_Analysis_Data[[#This Row],[Quote_Date]],Sales_Quotes_Analysis_Data[[#This Row],[Sale_Date]],"D"), "")</calculatedColumnFormula>
    </tableColumn>
    <tableColumn id="12" xr3:uid="{DEF66169-1B62-43A3-8181-682EC6B42E75}" uniqueName="12" name="Actual_Sale_Value" queryTableFieldId="12" dataDxfId="22" dataCellStyle="Currency"/>
    <tableColumn id="16" xr3:uid="{3E9AE277-7CCC-48F5-9461-E16B3DD9369E}" uniqueName="16" name="Quote_vs_Sale_Diff" queryTableFieldId="16" dataDxfId="21">
      <calculatedColumnFormula>IF(Sales_Quotes_Analysis_Data[[#This Row],[Converted]] = 1, Sales_Quotes_Analysis_Data[[#This Row],[Actual_Sale_Value]] - Sales_Quotes_Analysis_Data[[#This Row],[Final_Quote_Value]], 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7B3E-A404-4983-B214-5BEE1764D5F0}">
  <dimension ref="A1:Q501"/>
  <sheetViews>
    <sheetView workbookViewId="0">
      <selection activeCell="G1" sqref="G1:G501"/>
    </sheetView>
  </sheetViews>
  <sheetFormatPr defaultRowHeight="14.4" x14ac:dyDescent="0.3"/>
  <cols>
    <col min="1" max="1" width="10.77734375" bestFit="1" customWidth="1"/>
    <col min="2" max="2" width="12.6640625" bestFit="1" customWidth="1"/>
    <col min="3" max="3" width="18" bestFit="1" customWidth="1"/>
    <col min="4" max="4" width="8.77734375" bestFit="1" customWidth="1"/>
    <col min="5" max="5" width="11.77734375" bestFit="1" customWidth="1"/>
    <col min="6" max="6" width="12.88671875" bestFit="1" customWidth="1"/>
    <col min="7" max="7" width="13.6640625" bestFit="1" customWidth="1"/>
    <col min="8" max="8" width="15.109375" bestFit="1" customWidth="1"/>
    <col min="9" max="9" width="12.88671875" bestFit="1" customWidth="1"/>
    <col min="10" max="10" width="16.44140625" bestFit="1" customWidth="1"/>
    <col min="11" max="11" width="18.6640625" bestFit="1" customWidth="1"/>
    <col min="12" max="12" width="11.77734375" bestFit="1" customWidth="1"/>
    <col min="13" max="13" width="18.6640625" bestFit="1" customWidth="1"/>
    <col min="14" max="14" width="11.5546875" bestFit="1" customWidth="1"/>
    <col min="15" max="15" width="18.109375" bestFit="1" customWidth="1"/>
    <col min="16" max="16" width="18.5546875" bestFit="1" customWidth="1"/>
    <col min="17" max="17" width="19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0" t="s">
        <v>6</v>
      </c>
      <c r="H1" t="s">
        <v>7</v>
      </c>
      <c r="I1" s="5" t="s">
        <v>637</v>
      </c>
      <c r="J1" s="3" t="s">
        <v>645</v>
      </c>
      <c r="K1" s="10" t="s">
        <v>8</v>
      </c>
      <c r="L1" t="s">
        <v>9</v>
      </c>
      <c r="M1" t="s">
        <v>635</v>
      </c>
      <c r="N1" s="2" t="s">
        <v>10</v>
      </c>
      <c r="O1" s="3" t="s">
        <v>636</v>
      </c>
      <c r="P1" s="11" t="s">
        <v>11</v>
      </c>
      <c r="Q1" s="10" t="s">
        <v>638</v>
      </c>
    </row>
    <row r="2" spans="1:17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1">
        <v>45773</v>
      </c>
      <c r="G2" s="10">
        <v>873</v>
      </c>
      <c r="H2" s="3">
        <v>0.09</v>
      </c>
      <c r="I2" s="9">
        <f>Sales_Quotes_Analysis_Data[[#This Row],[Discount_Rate]]</f>
        <v>0.09</v>
      </c>
      <c r="J2" s="8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" s="10">
        <v>794</v>
      </c>
      <c r="L2">
        <v>1</v>
      </c>
      <c r="M2" t="str">
        <f>IF(Sales_Quotes_Analysis_Data[[#This Row],[Converted]], "Converted", "Not Converted")</f>
        <v>Converted</v>
      </c>
      <c r="N2" s="1">
        <v>45787</v>
      </c>
      <c r="O2" s="4">
        <f>IF(Sales_Quotes_Analysis_Data[[#This Row],[Converted]] = 1, DATEDIF(Sales_Quotes_Analysis_Data[[#This Row],[Quote_Date]],Sales_Quotes_Analysis_Data[[#This Row],[Sale_Date]],"D"), "")</f>
        <v>14</v>
      </c>
      <c r="P2" s="11">
        <v>798</v>
      </c>
      <c r="Q2" s="10">
        <f>IF(Sales_Quotes_Analysis_Data[[#This Row],[Converted]] = 1, Sales_Quotes_Analysis_Data[[#This Row],[Actual_Sale_Value]] - Sales_Quotes_Analysis_Data[[#This Row],[Final_Quote_Value]], "")</f>
        <v>4</v>
      </c>
    </row>
    <row r="3" spans="1:17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1">
        <v>45720</v>
      </c>
      <c r="G3" s="10">
        <v>599</v>
      </c>
      <c r="H3" s="3">
        <v>0.02</v>
      </c>
      <c r="I3" s="5">
        <f>Sales_Quotes_Analysis_Data[[#This Row],[Discount_Rate]]</f>
        <v>0.02</v>
      </c>
      <c r="J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" s="10">
        <v>587</v>
      </c>
      <c r="L3">
        <v>0</v>
      </c>
      <c r="M3" t="str">
        <f>IF(Sales_Quotes_Analysis_Data[[#This Row],[Converted]], "Converted", "Not Converted")</f>
        <v>Not Converted</v>
      </c>
      <c r="N3" s="1"/>
      <c r="O3" s="4" t="str">
        <f>IF(Sales_Quotes_Analysis_Data[[#This Row],[Converted]] = 1, DATEDIF(Sales_Quotes_Analysis_Data[[#This Row],[Quote_Date]],Sales_Quotes_Analysis_Data[[#This Row],[Sale_Date]],"D"), "")</f>
        <v/>
      </c>
      <c r="P3" s="11"/>
      <c r="Q3" s="10" t="str">
        <f>IF(Sales_Quotes_Analysis_Data[[#This Row],[Converted]] = 1, Sales_Quotes_Analysis_Data[[#This Row],[Actual_Sale_Value]] - Sales_Quotes_Analysis_Data[[#This Row],[Final_Quote_Value]], "")</f>
        <v/>
      </c>
    </row>
    <row r="4" spans="1:17" x14ac:dyDescent="0.3">
      <c r="A4" t="s">
        <v>22</v>
      </c>
      <c r="B4" t="s">
        <v>23</v>
      </c>
      <c r="C4" t="s">
        <v>24</v>
      </c>
      <c r="D4" t="s">
        <v>25</v>
      </c>
      <c r="E4" t="s">
        <v>26</v>
      </c>
      <c r="F4" s="1">
        <v>45776</v>
      </c>
      <c r="G4" s="10">
        <v>3334</v>
      </c>
      <c r="H4" s="3">
        <v>0.12</v>
      </c>
      <c r="I4" s="5">
        <f>Sales_Quotes_Analysis_Data[[#This Row],[Discount_Rate]]</f>
        <v>0.12</v>
      </c>
      <c r="J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" s="10">
        <v>2933</v>
      </c>
      <c r="L4">
        <v>1</v>
      </c>
      <c r="M4" t="str">
        <f>IF(Sales_Quotes_Analysis_Data[[#This Row],[Converted]], "Converted", "Not Converted")</f>
        <v>Converted</v>
      </c>
      <c r="N4" s="1">
        <v>45790</v>
      </c>
      <c r="O4" s="4">
        <f>IF(Sales_Quotes_Analysis_Data[[#This Row],[Converted]] = 1, DATEDIF(Sales_Quotes_Analysis_Data[[#This Row],[Quote_Date]],Sales_Quotes_Analysis_Data[[#This Row],[Sale_Date]],"D"), "")</f>
        <v>14</v>
      </c>
      <c r="P4" s="11">
        <v>3089</v>
      </c>
      <c r="Q4" s="10">
        <f>IF(Sales_Quotes_Analysis_Data[[#This Row],[Converted]] = 1, Sales_Quotes_Analysis_Data[[#This Row],[Actual_Sale_Value]] - Sales_Quotes_Analysis_Data[[#This Row],[Final_Quote_Value]], "")</f>
        <v>156</v>
      </c>
    </row>
    <row r="5" spans="1:17" x14ac:dyDescent="0.3">
      <c r="A5" t="s">
        <v>27</v>
      </c>
      <c r="B5" t="s">
        <v>28</v>
      </c>
      <c r="C5" t="s">
        <v>24</v>
      </c>
      <c r="D5" t="s">
        <v>25</v>
      </c>
      <c r="E5" t="s">
        <v>29</v>
      </c>
      <c r="F5" s="1">
        <v>45803</v>
      </c>
      <c r="G5" s="10">
        <v>3292</v>
      </c>
      <c r="H5" s="3">
        <v>0.01</v>
      </c>
      <c r="I5" s="5">
        <f>Sales_Quotes_Analysis_Data[[#This Row],[Discount_Rate]]</f>
        <v>0.01</v>
      </c>
      <c r="J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5" s="10">
        <v>3259</v>
      </c>
      <c r="L5">
        <v>1</v>
      </c>
      <c r="M5" t="str">
        <f>IF(Sales_Quotes_Analysis_Data[[#This Row],[Converted]], "Converted", "Not Converted")</f>
        <v>Converted</v>
      </c>
      <c r="N5" s="1">
        <v>45828</v>
      </c>
      <c r="O5" s="4">
        <f>IF(Sales_Quotes_Analysis_Data[[#This Row],[Converted]] = 1, DATEDIF(Sales_Quotes_Analysis_Data[[#This Row],[Quote_Date]],Sales_Quotes_Analysis_Data[[#This Row],[Sale_Date]],"D"), "")</f>
        <v>25</v>
      </c>
      <c r="P5" s="11">
        <v>3400</v>
      </c>
      <c r="Q5" s="10">
        <f>IF(Sales_Quotes_Analysis_Data[[#This Row],[Converted]] = 1, Sales_Quotes_Analysis_Data[[#This Row],[Actual_Sale_Value]] - Sales_Quotes_Analysis_Data[[#This Row],[Final_Quote_Value]], "")</f>
        <v>141</v>
      </c>
    </row>
    <row r="6" spans="1:17" x14ac:dyDescent="0.3">
      <c r="A6" t="s">
        <v>30</v>
      </c>
      <c r="B6" t="s">
        <v>31</v>
      </c>
      <c r="C6" t="s">
        <v>32</v>
      </c>
      <c r="D6" t="s">
        <v>25</v>
      </c>
      <c r="E6" t="s">
        <v>29</v>
      </c>
      <c r="F6" s="1">
        <v>45814</v>
      </c>
      <c r="G6" s="10">
        <v>2002</v>
      </c>
      <c r="H6" s="3">
        <v>0.09</v>
      </c>
      <c r="I6" s="5">
        <f>Sales_Quotes_Analysis_Data[[#This Row],[Discount_Rate]]</f>
        <v>0.09</v>
      </c>
      <c r="J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6" s="10">
        <v>1821</v>
      </c>
      <c r="L6">
        <v>1</v>
      </c>
      <c r="M6" t="str">
        <f>IF(Sales_Quotes_Analysis_Data[[#This Row],[Converted]], "Converted", "Not Converted")</f>
        <v>Converted</v>
      </c>
      <c r="N6" s="1">
        <v>45842</v>
      </c>
      <c r="O6" s="4">
        <f>IF(Sales_Quotes_Analysis_Data[[#This Row],[Converted]] = 1, DATEDIF(Sales_Quotes_Analysis_Data[[#This Row],[Quote_Date]],Sales_Quotes_Analysis_Data[[#This Row],[Sale_Date]],"D"), "")</f>
        <v>28</v>
      </c>
      <c r="P6" s="11">
        <v>1752</v>
      </c>
      <c r="Q6" s="10">
        <f>IF(Sales_Quotes_Analysis_Data[[#This Row],[Converted]] = 1, Sales_Quotes_Analysis_Data[[#This Row],[Actual_Sale_Value]] - Sales_Quotes_Analysis_Data[[#This Row],[Final_Quote_Value]], "")</f>
        <v>-69</v>
      </c>
    </row>
    <row r="7" spans="1:17" x14ac:dyDescent="0.3">
      <c r="A7" t="s">
        <v>33</v>
      </c>
      <c r="B7" t="s">
        <v>34</v>
      </c>
      <c r="C7" t="s">
        <v>32</v>
      </c>
      <c r="D7" t="s">
        <v>25</v>
      </c>
      <c r="E7" t="s">
        <v>35</v>
      </c>
      <c r="F7" s="1">
        <v>45829</v>
      </c>
      <c r="G7" s="10">
        <v>2034</v>
      </c>
      <c r="H7" s="3">
        <v>7.0000000000000007E-2</v>
      </c>
      <c r="I7" s="5">
        <f>Sales_Quotes_Analysis_Data[[#This Row],[Discount_Rate]]</f>
        <v>7.0000000000000007E-2</v>
      </c>
      <c r="J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7" s="10">
        <v>1891</v>
      </c>
      <c r="L7">
        <v>0</v>
      </c>
      <c r="M7" t="str">
        <f>IF(Sales_Quotes_Analysis_Data[[#This Row],[Converted]], "Converted", "Not Converted")</f>
        <v>Not Converted</v>
      </c>
      <c r="N7" s="1"/>
      <c r="O7" s="4" t="str">
        <f>IF(Sales_Quotes_Analysis_Data[[#This Row],[Converted]] = 1, DATEDIF(Sales_Quotes_Analysis_Data[[#This Row],[Quote_Date]],Sales_Quotes_Analysis_Data[[#This Row],[Sale_Date]],"D"), "")</f>
        <v/>
      </c>
      <c r="P7" s="11"/>
      <c r="Q7" s="10" t="str">
        <f>IF(Sales_Quotes_Analysis_Data[[#This Row],[Converted]] = 1, Sales_Quotes_Analysis_Data[[#This Row],[Actual_Sale_Value]] - Sales_Quotes_Analysis_Data[[#This Row],[Final_Quote_Value]], "")</f>
        <v/>
      </c>
    </row>
    <row r="8" spans="1:17" x14ac:dyDescent="0.3">
      <c r="A8" t="s">
        <v>36</v>
      </c>
      <c r="B8" t="s">
        <v>37</v>
      </c>
      <c r="C8" t="s">
        <v>32</v>
      </c>
      <c r="D8" t="s">
        <v>38</v>
      </c>
      <c r="E8" t="s">
        <v>39</v>
      </c>
      <c r="F8" s="1">
        <v>45755</v>
      </c>
      <c r="G8" s="10">
        <v>2465</v>
      </c>
      <c r="H8" s="3">
        <v>0.16</v>
      </c>
      <c r="I8" s="5">
        <f>Sales_Quotes_Analysis_Data[[#This Row],[Discount_Rate]]</f>
        <v>0.16</v>
      </c>
      <c r="J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8" s="10">
        <v>2070</v>
      </c>
      <c r="L8">
        <v>1</v>
      </c>
      <c r="M8" t="str">
        <f>IF(Sales_Quotes_Analysis_Data[[#This Row],[Converted]], "Converted", "Not Converted")</f>
        <v>Converted</v>
      </c>
      <c r="N8" s="1">
        <v>45778</v>
      </c>
      <c r="O8" s="4">
        <f>IF(Sales_Quotes_Analysis_Data[[#This Row],[Converted]] = 1, DATEDIF(Sales_Quotes_Analysis_Data[[#This Row],[Quote_Date]],Sales_Quotes_Analysis_Data[[#This Row],[Sale_Date]],"D"), "")</f>
        <v>23</v>
      </c>
      <c r="P8" s="11">
        <v>2040</v>
      </c>
      <c r="Q8" s="10">
        <f>IF(Sales_Quotes_Analysis_Data[[#This Row],[Converted]] = 1, Sales_Quotes_Analysis_Data[[#This Row],[Actual_Sale_Value]] - Sales_Quotes_Analysis_Data[[#This Row],[Final_Quote_Value]], "")</f>
        <v>-30</v>
      </c>
    </row>
    <row r="9" spans="1:17" x14ac:dyDescent="0.3">
      <c r="A9" t="s">
        <v>40</v>
      </c>
      <c r="B9" t="s">
        <v>41</v>
      </c>
      <c r="C9" t="s">
        <v>19</v>
      </c>
      <c r="D9" t="s">
        <v>25</v>
      </c>
      <c r="E9" t="s">
        <v>26</v>
      </c>
      <c r="F9" s="1">
        <v>45744</v>
      </c>
      <c r="G9" s="10">
        <v>275</v>
      </c>
      <c r="H9" s="3">
        <v>0.24</v>
      </c>
      <c r="I9" s="5">
        <f>Sales_Quotes_Analysis_Data[[#This Row],[Discount_Rate]]</f>
        <v>0.24</v>
      </c>
      <c r="J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9" s="10">
        <v>209</v>
      </c>
      <c r="L9">
        <v>1</v>
      </c>
      <c r="M9" t="str">
        <f>IF(Sales_Quotes_Analysis_Data[[#This Row],[Converted]], "Converted", "Not Converted")</f>
        <v>Converted</v>
      </c>
      <c r="N9" s="1">
        <v>45761</v>
      </c>
      <c r="O9" s="4">
        <f>IF(Sales_Quotes_Analysis_Data[[#This Row],[Converted]] = 1, DATEDIF(Sales_Quotes_Analysis_Data[[#This Row],[Quote_Date]],Sales_Quotes_Analysis_Data[[#This Row],[Sale_Date]],"D"), "")</f>
        <v>17</v>
      </c>
      <c r="P9" s="11">
        <v>215</v>
      </c>
      <c r="Q9" s="10">
        <f>IF(Sales_Quotes_Analysis_Data[[#This Row],[Converted]] = 1, Sales_Quotes_Analysis_Data[[#This Row],[Actual_Sale_Value]] - Sales_Quotes_Analysis_Data[[#This Row],[Final_Quote_Value]], "")</f>
        <v>6</v>
      </c>
    </row>
    <row r="10" spans="1:17" x14ac:dyDescent="0.3">
      <c r="A10" t="s">
        <v>42</v>
      </c>
      <c r="B10" t="s">
        <v>28</v>
      </c>
      <c r="C10" t="s">
        <v>24</v>
      </c>
      <c r="D10" t="s">
        <v>38</v>
      </c>
      <c r="E10" t="s">
        <v>43</v>
      </c>
      <c r="F10" s="1">
        <v>45665</v>
      </c>
      <c r="G10" s="10">
        <v>3379</v>
      </c>
      <c r="H10" s="3">
        <v>0.02</v>
      </c>
      <c r="I10" s="5">
        <f>Sales_Quotes_Analysis_Data[[#This Row],[Discount_Rate]]</f>
        <v>0.02</v>
      </c>
      <c r="J1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0" s="10">
        <v>3311</v>
      </c>
      <c r="L10">
        <v>0</v>
      </c>
      <c r="M10" t="str">
        <f>IF(Sales_Quotes_Analysis_Data[[#This Row],[Converted]], "Converted", "Not Converted")</f>
        <v>Not Converted</v>
      </c>
      <c r="N10" s="1"/>
      <c r="O10" s="4" t="str">
        <f>IF(Sales_Quotes_Analysis_Data[[#This Row],[Converted]] = 1, DATEDIF(Sales_Quotes_Analysis_Data[[#This Row],[Quote_Date]],Sales_Quotes_Analysis_Data[[#This Row],[Sale_Date]],"D"), "")</f>
        <v/>
      </c>
      <c r="P10" s="11"/>
      <c r="Q10" s="10" t="str">
        <f>IF(Sales_Quotes_Analysis_Data[[#This Row],[Converted]] = 1, Sales_Quotes_Analysis_Data[[#This Row],[Actual_Sale_Value]] - Sales_Quotes_Analysis_Data[[#This Row],[Final_Quote_Value]], "")</f>
        <v/>
      </c>
    </row>
    <row r="11" spans="1:17" x14ac:dyDescent="0.3">
      <c r="A11" t="s">
        <v>44</v>
      </c>
      <c r="B11" t="s">
        <v>45</v>
      </c>
      <c r="C11" t="s">
        <v>24</v>
      </c>
      <c r="D11" t="s">
        <v>38</v>
      </c>
      <c r="E11" t="s">
        <v>43</v>
      </c>
      <c r="F11" s="1">
        <v>45784</v>
      </c>
      <c r="G11" s="10">
        <v>3405</v>
      </c>
      <c r="H11" s="3">
        <v>0.15</v>
      </c>
      <c r="I11" s="5">
        <f>Sales_Quotes_Analysis_Data[[#This Row],[Discount_Rate]]</f>
        <v>0.15</v>
      </c>
      <c r="J1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1" s="10">
        <v>2894</v>
      </c>
      <c r="L11">
        <v>0</v>
      </c>
      <c r="M11" t="str">
        <f>IF(Sales_Quotes_Analysis_Data[[#This Row],[Converted]], "Converted", "Not Converted")</f>
        <v>Not Converted</v>
      </c>
      <c r="N11" s="1"/>
      <c r="O11" s="4" t="str">
        <f>IF(Sales_Quotes_Analysis_Data[[#This Row],[Converted]] = 1, DATEDIF(Sales_Quotes_Analysis_Data[[#This Row],[Quote_Date]],Sales_Quotes_Analysis_Data[[#This Row],[Sale_Date]],"D"), "")</f>
        <v/>
      </c>
      <c r="P11" s="11"/>
      <c r="Q11" s="10" t="str">
        <f>IF(Sales_Quotes_Analysis_Data[[#This Row],[Converted]] = 1, Sales_Quotes_Analysis_Data[[#This Row],[Actual_Sale_Value]] - Sales_Quotes_Analysis_Data[[#This Row],[Final_Quote_Value]], "")</f>
        <v/>
      </c>
    </row>
    <row r="12" spans="1:17" x14ac:dyDescent="0.3">
      <c r="A12" t="s">
        <v>46</v>
      </c>
      <c r="B12" t="s">
        <v>47</v>
      </c>
      <c r="C12" t="s">
        <v>32</v>
      </c>
      <c r="D12" t="s">
        <v>25</v>
      </c>
      <c r="E12" t="s">
        <v>26</v>
      </c>
      <c r="F12" s="1">
        <v>45741</v>
      </c>
      <c r="G12" s="10">
        <v>1835</v>
      </c>
      <c r="H12" s="3">
        <v>0.1</v>
      </c>
      <c r="I12" s="5">
        <f>Sales_Quotes_Analysis_Data[[#This Row],[Discount_Rate]]</f>
        <v>0.1</v>
      </c>
      <c r="J1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2" s="10">
        <v>1651</v>
      </c>
      <c r="L12">
        <v>1</v>
      </c>
      <c r="M12" t="str">
        <f>IF(Sales_Quotes_Analysis_Data[[#This Row],[Converted]], "Converted", "Not Converted")</f>
        <v>Converted</v>
      </c>
      <c r="N12" s="1">
        <v>45759</v>
      </c>
      <c r="O12" s="4">
        <f>IF(Sales_Quotes_Analysis_Data[[#This Row],[Converted]] = 1, DATEDIF(Sales_Quotes_Analysis_Data[[#This Row],[Quote_Date]],Sales_Quotes_Analysis_Data[[#This Row],[Sale_Date]],"D"), "")</f>
        <v>18</v>
      </c>
      <c r="P12" s="11">
        <v>1717</v>
      </c>
      <c r="Q12" s="10">
        <f>IF(Sales_Quotes_Analysis_Data[[#This Row],[Converted]] = 1, Sales_Quotes_Analysis_Data[[#This Row],[Actual_Sale_Value]] - Sales_Quotes_Analysis_Data[[#This Row],[Final_Quote_Value]], "")</f>
        <v>66</v>
      </c>
    </row>
    <row r="13" spans="1:17" x14ac:dyDescent="0.3">
      <c r="A13" t="s">
        <v>48</v>
      </c>
      <c r="B13" t="s">
        <v>28</v>
      </c>
      <c r="C13" t="s">
        <v>19</v>
      </c>
      <c r="D13" t="s">
        <v>25</v>
      </c>
      <c r="E13" t="s">
        <v>29</v>
      </c>
      <c r="F13" s="1">
        <v>45704</v>
      </c>
      <c r="G13" s="10">
        <v>402</v>
      </c>
      <c r="H13" s="3">
        <v>0.15</v>
      </c>
      <c r="I13" s="5">
        <f>Sales_Quotes_Analysis_Data[[#This Row],[Discount_Rate]]</f>
        <v>0.15</v>
      </c>
      <c r="J1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3" s="10">
        <v>341</v>
      </c>
      <c r="L13">
        <v>1</v>
      </c>
      <c r="M13" t="str">
        <f>IF(Sales_Quotes_Analysis_Data[[#This Row],[Converted]], "Converted", "Not Converted")</f>
        <v>Converted</v>
      </c>
      <c r="N13" s="1">
        <v>45726</v>
      </c>
      <c r="O13" s="4">
        <f>IF(Sales_Quotes_Analysis_Data[[#This Row],[Converted]] = 1, DATEDIF(Sales_Quotes_Analysis_Data[[#This Row],[Quote_Date]],Sales_Quotes_Analysis_Data[[#This Row],[Sale_Date]],"D"), "")</f>
        <v>22</v>
      </c>
      <c r="P13" s="11">
        <v>485</v>
      </c>
      <c r="Q13" s="10">
        <f>IF(Sales_Quotes_Analysis_Data[[#This Row],[Converted]] = 1, Sales_Quotes_Analysis_Data[[#This Row],[Actual_Sale_Value]] - Sales_Quotes_Analysis_Data[[#This Row],[Final_Quote_Value]], "")</f>
        <v>144</v>
      </c>
    </row>
    <row r="14" spans="1:17" x14ac:dyDescent="0.3">
      <c r="A14" t="s">
        <v>49</v>
      </c>
      <c r="B14" t="s">
        <v>50</v>
      </c>
      <c r="C14" t="s">
        <v>19</v>
      </c>
      <c r="D14" t="s">
        <v>15</v>
      </c>
      <c r="E14" t="s">
        <v>51</v>
      </c>
      <c r="F14" s="1">
        <v>45782</v>
      </c>
      <c r="G14" s="10">
        <v>224</v>
      </c>
      <c r="H14" s="3">
        <v>0.24</v>
      </c>
      <c r="I14" s="5">
        <f>Sales_Quotes_Analysis_Data[[#This Row],[Discount_Rate]]</f>
        <v>0.24</v>
      </c>
      <c r="J1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4" s="10">
        <v>170</v>
      </c>
      <c r="L14">
        <v>1</v>
      </c>
      <c r="M14" t="str">
        <f>IF(Sales_Quotes_Analysis_Data[[#This Row],[Converted]], "Converted", "Not Converted")</f>
        <v>Converted</v>
      </c>
      <c r="N14" s="1">
        <v>45799</v>
      </c>
      <c r="O14" s="4">
        <f>IF(Sales_Quotes_Analysis_Data[[#This Row],[Converted]] = 1, DATEDIF(Sales_Quotes_Analysis_Data[[#This Row],[Quote_Date]],Sales_Quotes_Analysis_Data[[#This Row],[Sale_Date]],"D"), "")</f>
        <v>17</v>
      </c>
      <c r="P14" s="11">
        <v>262</v>
      </c>
      <c r="Q14" s="10">
        <f>IF(Sales_Quotes_Analysis_Data[[#This Row],[Converted]] = 1, Sales_Quotes_Analysis_Data[[#This Row],[Actual_Sale_Value]] - Sales_Quotes_Analysis_Data[[#This Row],[Final_Quote_Value]], "")</f>
        <v>92</v>
      </c>
    </row>
    <row r="15" spans="1:17" x14ac:dyDescent="0.3">
      <c r="A15" t="s">
        <v>52</v>
      </c>
      <c r="B15" t="s">
        <v>53</v>
      </c>
      <c r="C15" t="s">
        <v>32</v>
      </c>
      <c r="D15" t="s">
        <v>20</v>
      </c>
      <c r="E15" t="s">
        <v>54</v>
      </c>
      <c r="F15" s="1">
        <v>45712</v>
      </c>
      <c r="G15" s="10">
        <v>2243</v>
      </c>
      <c r="H15" s="3">
        <v>0.18</v>
      </c>
      <c r="I15" s="5">
        <f>Sales_Quotes_Analysis_Data[[#This Row],[Discount_Rate]]</f>
        <v>0.18</v>
      </c>
      <c r="J1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5" s="10">
        <v>1839</v>
      </c>
      <c r="L15">
        <v>0</v>
      </c>
      <c r="M15" t="str">
        <f>IF(Sales_Quotes_Analysis_Data[[#This Row],[Converted]], "Converted", "Not Converted")</f>
        <v>Not Converted</v>
      </c>
      <c r="N15" s="1"/>
      <c r="O15" s="4" t="str">
        <f>IF(Sales_Quotes_Analysis_Data[[#This Row],[Converted]] = 1, DATEDIF(Sales_Quotes_Analysis_Data[[#This Row],[Quote_Date]],Sales_Quotes_Analysis_Data[[#This Row],[Sale_Date]],"D"), "")</f>
        <v/>
      </c>
      <c r="P15" s="11"/>
      <c r="Q15" s="10" t="str">
        <f>IF(Sales_Quotes_Analysis_Data[[#This Row],[Converted]] = 1, Sales_Quotes_Analysis_Data[[#This Row],[Actual_Sale_Value]] - Sales_Quotes_Analysis_Data[[#This Row],[Final_Quote_Value]], "")</f>
        <v/>
      </c>
    </row>
    <row r="16" spans="1:17" x14ac:dyDescent="0.3">
      <c r="A16" t="s">
        <v>55</v>
      </c>
      <c r="B16" t="s">
        <v>56</v>
      </c>
      <c r="C16" t="s">
        <v>32</v>
      </c>
      <c r="D16" t="s">
        <v>25</v>
      </c>
      <c r="E16" t="s">
        <v>26</v>
      </c>
      <c r="F16" s="1">
        <v>45748</v>
      </c>
      <c r="G16" s="10">
        <v>2213</v>
      </c>
      <c r="H16" s="3">
        <v>0.01</v>
      </c>
      <c r="I16" s="5">
        <f>Sales_Quotes_Analysis_Data[[#This Row],[Discount_Rate]]</f>
        <v>0.01</v>
      </c>
      <c r="J1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6" s="10">
        <v>2190</v>
      </c>
      <c r="L16">
        <v>1</v>
      </c>
      <c r="M16" t="str">
        <f>IF(Sales_Quotes_Analysis_Data[[#This Row],[Converted]], "Converted", "Not Converted")</f>
        <v>Converted</v>
      </c>
      <c r="N16" s="1">
        <v>45759</v>
      </c>
      <c r="O16" s="4">
        <f>IF(Sales_Quotes_Analysis_Data[[#This Row],[Converted]] = 1, DATEDIF(Sales_Quotes_Analysis_Data[[#This Row],[Quote_Date]],Sales_Quotes_Analysis_Data[[#This Row],[Sale_Date]],"D"), "")</f>
        <v>11</v>
      </c>
      <c r="P16" s="11">
        <v>2178</v>
      </c>
      <c r="Q16" s="10">
        <f>IF(Sales_Quotes_Analysis_Data[[#This Row],[Converted]] = 1, Sales_Quotes_Analysis_Data[[#This Row],[Actual_Sale_Value]] - Sales_Quotes_Analysis_Data[[#This Row],[Final_Quote_Value]], "")</f>
        <v>-12</v>
      </c>
    </row>
    <row r="17" spans="1:17" x14ac:dyDescent="0.3">
      <c r="A17" t="s">
        <v>57</v>
      </c>
      <c r="B17" t="s">
        <v>58</v>
      </c>
      <c r="C17" t="s">
        <v>32</v>
      </c>
      <c r="D17" t="s">
        <v>15</v>
      </c>
      <c r="E17" t="s">
        <v>21</v>
      </c>
      <c r="F17" s="1">
        <v>45724</v>
      </c>
      <c r="G17" s="10">
        <v>1979</v>
      </c>
      <c r="H17" s="3">
        <v>0.23</v>
      </c>
      <c r="I17" s="5">
        <f>Sales_Quotes_Analysis_Data[[#This Row],[Discount_Rate]]</f>
        <v>0.23</v>
      </c>
      <c r="J1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7" s="10">
        <v>1523</v>
      </c>
      <c r="L17">
        <v>1</v>
      </c>
      <c r="M17" t="str">
        <f>IF(Sales_Quotes_Analysis_Data[[#This Row],[Converted]], "Converted", "Not Converted")</f>
        <v>Converted</v>
      </c>
      <c r="N17" s="1">
        <v>45739</v>
      </c>
      <c r="O17" s="4">
        <f>IF(Sales_Quotes_Analysis_Data[[#This Row],[Converted]] = 1, DATEDIF(Sales_Quotes_Analysis_Data[[#This Row],[Quote_Date]],Sales_Quotes_Analysis_Data[[#This Row],[Sale_Date]],"D"), "")</f>
        <v>15</v>
      </c>
      <c r="P17" s="11">
        <v>1695</v>
      </c>
      <c r="Q17" s="10">
        <f>IF(Sales_Quotes_Analysis_Data[[#This Row],[Converted]] = 1, Sales_Quotes_Analysis_Data[[#This Row],[Actual_Sale_Value]] - Sales_Quotes_Analysis_Data[[#This Row],[Final_Quote_Value]], "")</f>
        <v>172</v>
      </c>
    </row>
    <row r="18" spans="1:17" x14ac:dyDescent="0.3">
      <c r="A18" t="s">
        <v>59</v>
      </c>
      <c r="B18" t="s">
        <v>60</v>
      </c>
      <c r="C18" t="s">
        <v>14</v>
      </c>
      <c r="D18" t="s">
        <v>15</v>
      </c>
      <c r="E18" t="s">
        <v>29</v>
      </c>
      <c r="F18" s="1">
        <v>45745</v>
      </c>
      <c r="G18" s="10">
        <v>668</v>
      </c>
      <c r="H18" s="3">
        <v>0.14000000000000001</v>
      </c>
      <c r="I18" s="5">
        <f>Sales_Quotes_Analysis_Data[[#This Row],[Discount_Rate]]</f>
        <v>0.14000000000000001</v>
      </c>
      <c r="J1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8" s="10">
        <v>574</v>
      </c>
      <c r="L18">
        <v>0</v>
      </c>
      <c r="M18" t="str">
        <f>IF(Sales_Quotes_Analysis_Data[[#This Row],[Converted]], "Converted", "Not Converted")</f>
        <v>Not Converted</v>
      </c>
      <c r="N18" s="1"/>
      <c r="O18" s="4" t="str">
        <f>IF(Sales_Quotes_Analysis_Data[[#This Row],[Converted]] = 1, DATEDIF(Sales_Quotes_Analysis_Data[[#This Row],[Quote_Date]],Sales_Quotes_Analysis_Data[[#This Row],[Sale_Date]],"D"), "")</f>
        <v/>
      </c>
      <c r="P18" s="11"/>
      <c r="Q18" s="10" t="str">
        <f>IF(Sales_Quotes_Analysis_Data[[#This Row],[Converted]] = 1, Sales_Quotes_Analysis_Data[[#This Row],[Actual_Sale_Value]] - Sales_Quotes_Analysis_Data[[#This Row],[Final_Quote_Value]], "")</f>
        <v/>
      </c>
    </row>
    <row r="19" spans="1:17" x14ac:dyDescent="0.3">
      <c r="A19" t="s">
        <v>61</v>
      </c>
      <c r="B19" t="s">
        <v>23</v>
      </c>
      <c r="C19" t="s">
        <v>14</v>
      </c>
      <c r="D19" t="s">
        <v>20</v>
      </c>
      <c r="E19" t="s">
        <v>62</v>
      </c>
      <c r="F19" s="1">
        <v>45729</v>
      </c>
      <c r="G19" s="10">
        <v>763</v>
      </c>
      <c r="H19" s="3">
        <v>0.05</v>
      </c>
      <c r="I19" s="5">
        <f>Sales_Quotes_Analysis_Data[[#This Row],[Discount_Rate]]</f>
        <v>0.05</v>
      </c>
      <c r="J1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9" s="10">
        <v>724</v>
      </c>
      <c r="L19">
        <v>0</v>
      </c>
      <c r="M19" t="str">
        <f>IF(Sales_Quotes_Analysis_Data[[#This Row],[Converted]], "Converted", "Not Converted")</f>
        <v>Not Converted</v>
      </c>
      <c r="N19" s="1"/>
      <c r="O19" s="4" t="str">
        <f>IF(Sales_Quotes_Analysis_Data[[#This Row],[Converted]] = 1, DATEDIF(Sales_Quotes_Analysis_Data[[#This Row],[Quote_Date]],Sales_Quotes_Analysis_Data[[#This Row],[Sale_Date]],"D"), "")</f>
        <v/>
      </c>
      <c r="P19" s="11"/>
      <c r="Q19" s="10" t="str">
        <f>IF(Sales_Quotes_Analysis_Data[[#This Row],[Converted]] = 1, Sales_Quotes_Analysis_Data[[#This Row],[Actual_Sale_Value]] - Sales_Quotes_Analysis_Data[[#This Row],[Final_Quote_Value]], "")</f>
        <v/>
      </c>
    </row>
    <row r="20" spans="1:17" x14ac:dyDescent="0.3">
      <c r="A20" t="s">
        <v>63</v>
      </c>
      <c r="B20" t="s">
        <v>53</v>
      </c>
      <c r="C20" t="s">
        <v>14</v>
      </c>
      <c r="D20" t="s">
        <v>38</v>
      </c>
      <c r="E20" t="s">
        <v>43</v>
      </c>
      <c r="F20" s="1">
        <v>45810</v>
      </c>
      <c r="G20" s="10">
        <v>993</v>
      </c>
      <c r="H20" s="3">
        <v>0.15</v>
      </c>
      <c r="I20" s="5">
        <f>Sales_Quotes_Analysis_Data[[#This Row],[Discount_Rate]]</f>
        <v>0.15</v>
      </c>
      <c r="J2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0" s="10">
        <v>844</v>
      </c>
      <c r="L20">
        <v>1</v>
      </c>
      <c r="M20" t="str">
        <f>IF(Sales_Quotes_Analysis_Data[[#This Row],[Converted]], "Converted", "Not Converted")</f>
        <v>Converted</v>
      </c>
      <c r="N20" s="1">
        <v>45821</v>
      </c>
      <c r="O20" s="4">
        <f>IF(Sales_Quotes_Analysis_Data[[#This Row],[Converted]] = 1, DATEDIF(Sales_Quotes_Analysis_Data[[#This Row],[Quote_Date]],Sales_Quotes_Analysis_Data[[#This Row],[Sale_Date]],"D"), "")</f>
        <v>11</v>
      </c>
      <c r="P20" s="11">
        <v>1023</v>
      </c>
      <c r="Q20" s="10">
        <f>IF(Sales_Quotes_Analysis_Data[[#This Row],[Converted]] = 1, Sales_Quotes_Analysis_Data[[#This Row],[Actual_Sale_Value]] - Sales_Quotes_Analysis_Data[[#This Row],[Final_Quote_Value]], "")</f>
        <v>179</v>
      </c>
    </row>
    <row r="21" spans="1:17" x14ac:dyDescent="0.3">
      <c r="A21" t="s">
        <v>64</v>
      </c>
      <c r="B21" t="s">
        <v>65</v>
      </c>
      <c r="C21" t="s">
        <v>32</v>
      </c>
      <c r="D21" t="s">
        <v>25</v>
      </c>
      <c r="E21" t="s">
        <v>29</v>
      </c>
      <c r="F21" s="1">
        <v>45837</v>
      </c>
      <c r="G21" s="10">
        <v>2002</v>
      </c>
      <c r="H21" s="3">
        <v>0.13</v>
      </c>
      <c r="I21" s="5">
        <f>Sales_Quotes_Analysis_Data[[#This Row],[Discount_Rate]]</f>
        <v>0.13</v>
      </c>
      <c r="J2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1" s="10">
        <v>1741</v>
      </c>
      <c r="L21">
        <v>0</v>
      </c>
      <c r="M21" t="str">
        <f>IF(Sales_Quotes_Analysis_Data[[#This Row],[Converted]], "Converted", "Not Converted")</f>
        <v>Not Converted</v>
      </c>
      <c r="N21" s="1"/>
      <c r="O21" s="4" t="str">
        <f>IF(Sales_Quotes_Analysis_Data[[#This Row],[Converted]] = 1, DATEDIF(Sales_Quotes_Analysis_Data[[#This Row],[Quote_Date]],Sales_Quotes_Analysis_Data[[#This Row],[Sale_Date]],"D"), "")</f>
        <v/>
      </c>
      <c r="P21" s="11"/>
      <c r="Q21" s="10" t="str">
        <f>IF(Sales_Quotes_Analysis_Data[[#This Row],[Converted]] = 1, Sales_Quotes_Analysis_Data[[#This Row],[Actual_Sale_Value]] - Sales_Quotes_Analysis_Data[[#This Row],[Final_Quote_Value]], "")</f>
        <v/>
      </c>
    </row>
    <row r="22" spans="1:17" x14ac:dyDescent="0.3">
      <c r="A22" t="s">
        <v>66</v>
      </c>
      <c r="B22" t="s">
        <v>67</v>
      </c>
      <c r="C22" t="s">
        <v>24</v>
      </c>
      <c r="D22" t="s">
        <v>20</v>
      </c>
      <c r="E22" t="s">
        <v>51</v>
      </c>
      <c r="F22" s="1">
        <v>45728</v>
      </c>
      <c r="G22" s="10">
        <v>3964</v>
      </c>
      <c r="H22" s="3">
        <v>0.24</v>
      </c>
      <c r="I22" s="5">
        <f>Sales_Quotes_Analysis_Data[[#This Row],[Discount_Rate]]</f>
        <v>0.24</v>
      </c>
      <c r="J2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2" s="10">
        <v>3012</v>
      </c>
      <c r="L22">
        <v>1</v>
      </c>
      <c r="M22" t="str">
        <f>IF(Sales_Quotes_Analysis_Data[[#This Row],[Converted]], "Converted", "Not Converted")</f>
        <v>Converted</v>
      </c>
      <c r="N22" s="1">
        <v>45740</v>
      </c>
      <c r="O22" s="4">
        <f>IF(Sales_Quotes_Analysis_Data[[#This Row],[Converted]] = 1, DATEDIF(Sales_Quotes_Analysis_Data[[#This Row],[Quote_Date]],Sales_Quotes_Analysis_Data[[#This Row],[Sale_Date]],"D"), "")</f>
        <v>12</v>
      </c>
      <c r="P22" s="11">
        <v>3047</v>
      </c>
      <c r="Q22" s="10">
        <f>IF(Sales_Quotes_Analysis_Data[[#This Row],[Converted]] = 1, Sales_Quotes_Analysis_Data[[#This Row],[Actual_Sale_Value]] - Sales_Quotes_Analysis_Data[[#This Row],[Final_Quote_Value]], "")</f>
        <v>35</v>
      </c>
    </row>
    <row r="23" spans="1:17" x14ac:dyDescent="0.3">
      <c r="A23" t="s">
        <v>68</v>
      </c>
      <c r="B23" t="s">
        <v>69</v>
      </c>
      <c r="C23" t="s">
        <v>32</v>
      </c>
      <c r="D23" t="s">
        <v>25</v>
      </c>
      <c r="E23" t="s">
        <v>43</v>
      </c>
      <c r="F23" s="1">
        <v>45800</v>
      </c>
      <c r="G23" s="10">
        <v>2046</v>
      </c>
      <c r="H23" s="3">
        <v>0.11</v>
      </c>
      <c r="I23" s="5">
        <f>Sales_Quotes_Analysis_Data[[#This Row],[Discount_Rate]]</f>
        <v>0.11</v>
      </c>
      <c r="J2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3" s="10">
        <v>1820</v>
      </c>
      <c r="L23">
        <v>0</v>
      </c>
      <c r="M23" t="str">
        <f>IF(Sales_Quotes_Analysis_Data[[#This Row],[Converted]], "Converted", "Not Converted")</f>
        <v>Not Converted</v>
      </c>
      <c r="N23" s="1"/>
      <c r="O23" s="4" t="str">
        <f>IF(Sales_Quotes_Analysis_Data[[#This Row],[Converted]] = 1, DATEDIF(Sales_Quotes_Analysis_Data[[#This Row],[Quote_Date]],Sales_Quotes_Analysis_Data[[#This Row],[Sale_Date]],"D"), "")</f>
        <v/>
      </c>
      <c r="P23" s="11"/>
      <c r="Q23" s="10" t="str">
        <f>IF(Sales_Quotes_Analysis_Data[[#This Row],[Converted]] = 1, Sales_Quotes_Analysis_Data[[#This Row],[Actual_Sale_Value]] - Sales_Quotes_Analysis_Data[[#This Row],[Final_Quote_Value]], "")</f>
        <v/>
      </c>
    </row>
    <row r="24" spans="1:17" x14ac:dyDescent="0.3">
      <c r="A24" t="s">
        <v>70</v>
      </c>
      <c r="B24" t="s">
        <v>71</v>
      </c>
      <c r="C24" t="s">
        <v>32</v>
      </c>
      <c r="D24" t="s">
        <v>15</v>
      </c>
      <c r="E24" t="s">
        <v>72</v>
      </c>
      <c r="F24" s="1">
        <v>45660</v>
      </c>
      <c r="G24" s="10">
        <v>1817</v>
      </c>
      <c r="H24" s="3">
        <v>0.2</v>
      </c>
      <c r="I24" s="5">
        <f>Sales_Quotes_Analysis_Data[[#This Row],[Discount_Rate]]</f>
        <v>0.2</v>
      </c>
      <c r="J2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4" s="10">
        <v>1453</v>
      </c>
      <c r="L24">
        <v>1</v>
      </c>
      <c r="M24" t="str">
        <f>IF(Sales_Quotes_Analysis_Data[[#This Row],[Converted]], "Converted", "Not Converted")</f>
        <v>Converted</v>
      </c>
      <c r="N24" s="1">
        <v>45680</v>
      </c>
      <c r="O24" s="4">
        <f>IF(Sales_Quotes_Analysis_Data[[#This Row],[Converted]] = 1, DATEDIF(Sales_Quotes_Analysis_Data[[#This Row],[Quote_Date]],Sales_Quotes_Analysis_Data[[#This Row],[Sale_Date]],"D"), "")</f>
        <v>20</v>
      </c>
      <c r="P24" s="11">
        <v>1600</v>
      </c>
      <c r="Q24" s="10">
        <f>IF(Sales_Quotes_Analysis_Data[[#This Row],[Converted]] = 1, Sales_Quotes_Analysis_Data[[#This Row],[Actual_Sale_Value]] - Sales_Quotes_Analysis_Data[[#This Row],[Final_Quote_Value]], "")</f>
        <v>147</v>
      </c>
    </row>
    <row r="25" spans="1:17" x14ac:dyDescent="0.3">
      <c r="A25" t="s">
        <v>73</v>
      </c>
      <c r="B25" t="s">
        <v>23</v>
      </c>
      <c r="C25" t="s">
        <v>14</v>
      </c>
      <c r="D25" t="s">
        <v>15</v>
      </c>
      <c r="E25" t="s">
        <v>39</v>
      </c>
      <c r="F25" s="1">
        <v>45790</v>
      </c>
      <c r="G25" s="10">
        <v>979</v>
      </c>
      <c r="H25" s="3">
        <v>0.21</v>
      </c>
      <c r="I25" s="5">
        <f>Sales_Quotes_Analysis_Data[[#This Row],[Discount_Rate]]</f>
        <v>0.21</v>
      </c>
      <c r="J2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5" s="10">
        <v>773</v>
      </c>
      <c r="L25">
        <v>1</v>
      </c>
      <c r="M25" t="str">
        <f>IF(Sales_Quotes_Analysis_Data[[#This Row],[Converted]], "Converted", "Not Converted")</f>
        <v>Converted</v>
      </c>
      <c r="N25" s="1">
        <v>45797</v>
      </c>
      <c r="O25" s="4">
        <f>IF(Sales_Quotes_Analysis_Data[[#This Row],[Converted]] = 1, DATEDIF(Sales_Quotes_Analysis_Data[[#This Row],[Quote_Date]],Sales_Quotes_Analysis_Data[[#This Row],[Sale_Date]],"D"), "")</f>
        <v>7</v>
      </c>
      <c r="P25" s="11">
        <v>799</v>
      </c>
      <c r="Q25" s="10">
        <f>IF(Sales_Quotes_Analysis_Data[[#This Row],[Converted]] = 1, Sales_Quotes_Analysis_Data[[#This Row],[Actual_Sale_Value]] - Sales_Quotes_Analysis_Data[[#This Row],[Final_Quote_Value]], "")</f>
        <v>26</v>
      </c>
    </row>
    <row r="26" spans="1:17" x14ac:dyDescent="0.3">
      <c r="A26" t="s">
        <v>74</v>
      </c>
      <c r="B26" t="s">
        <v>75</v>
      </c>
      <c r="C26" t="s">
        <v>14</v>
      </c>
      <c r="D26" t="s">
        <v>38</v>
      </c>
      <c r="E26" t="s">
        <v>21</v>
      </c>
      <c r="F26" s="1">
        <v>45706</v>
      </c>
      <c r="G26" s="10">
        <v>577</v>
      </c>
      <c r="H26" s="3">
        <v>0.25</v>
      </c>
      <c r="I26" s="5">
        <f>Sales_Quotes_Analysis_Data[[#This Row],[Discount_Rate]]</f>
        <v>0.25</v>
      </c>
      <c r="J2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6" s="10">
        <v>432</v>
      </c>
      <c r="L26">
        <v>0</v>
      </c>
      <c r="M26" t="str">
        <f>IF(Sales_Quotes_Analysis_Data[[#This Row],[Converted]], "Converted", "Not Converted")</f>
        <v>Not Converted</v>
      </c>
      <c r="N26" s="1"/>
      <c r="O26" s="4" t="str">
        <f>IF(Sales_Quotes_Analysis_Data[[#This Row],[Converted]] = 1, DATEDIF(Sales_Quotes_Analysis_Data[[#This Row],[Quote_Date]],Sales_Quotes_Analysis_Data[[#This Row],[Sale_Date]],"D"), "")</f>
        <v/>
      </c>
      <c r="P26" s="11"/>
      <c r="Q26" s="10" t="str">
        <f>IF(Sales_Quotes_Analysis_Data[[#This Row],[Converted]] = 1, Sales_Quotes_Analysis_Data[[#This Row],[Actual_Sale_Value]] - Sales_Quotes_Analysis_Data[[#This Row],[Final_Quote_Value]], "")</f>
        <v/>
      </c>
    </row>
    <row r="27" spans="1:17" x14ac:dyDescent="0.3">
      <c r="A27" t="s">
        <v>76</v>
      </c>
      <c r="B27" t="s">
        <v>77</v>
      </c>
      <c r="C27" t="s">
        <v>24</v>
      </c>
      <c r="D27" t="s">
        <v>15</v>
      </c>
      <c r="E27" t="s">
        <v>43</v>
      </c>
      <c r="F27" s="1">
        <v>45679</v>
      </c>
      <c r="G27" s="10">
        <v>3344</v>
      </c>
      <c r="H27" s="3">
        <v>0.02</v>
      </c>
      <c r="I27" s="5">
        <f>Sales_Quotes_Analysis_Data[[#This Row],[Discount_Rate]]</f>
        <v>0.02</v>
      </c>
      <c r="J2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7" s="10">
        <v>3277</v>
      </c>
      <c r="L27">
        <v>1</v>
      </c>
      <c r="M27" t="str">
        <f>IF(Sales_Quotes_Analysis_Data[[#This Row],[Converted]], "Converted", "Not Converted")</f>
        <v>Converted</v>
      </c>
      <c r="N27" s="1">
        <v>45688</v>
      </c>
      <c r="O27" s="4">
        <f>IF(Sales_Quotes_Analysis_Data[[#This Row],[Converted]] = 1, DATEDIF(Sales_Quotes_Analysis_Data[[#This Row],[Quote_Date]],Sales_Quotes_Analysis_Data[[#This Row],[Sale_Date]],"D"), "")</f>
        <v>9</v>
      </c>
      <c r="P27" s="11">
        <v>3462</v>
      </c>
      <c r="Q27" s="10">
        <f>IF(Sales_Quotes_Analysis_Data[[#This Row],[Converted]] = 1, Sales_Quotes_Analysis_Data[[#This Row],[Actual_Sale_Value]] - Sales_Quotes_Analysis_Data[[#This Row],[Final_Quote_Value]], "")</f>
        <v>185</v>
      </c>
    </row>
    <row r="28" spans="1:17" x14ac:dyDescent="0.3">
      <c r="A28" t="s">
        <v>78</v>
      </c>
      <c r="B28" t="s">
        <v>79</v>
      </c>
      <c r="C28" t="s">
        <v>32</v>
      </c>
      <c r="D28" t="s">
        <v>15</v>
      </c>
      <c r="E28" t="s">
        <v>35</v>
      </c>
      <c r="F28" s="1">
        <v>45719</v>
      </c>
      <c r="G28" s="10">
        <v>2472</v>
      </c>
      <c r="H28" s="3">
        <v>0.16</v>
      </c>
      <c r="I28" s="5">
        <f>Sales_Quotes_Analysis_Data[[#This Row],[Discount_Rate]]</f>
        <v>0.16</v>
      </c>
      <c r="J2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8" s="10">
        <v>2076</v>
      </c>
      <c r="L28">
        <v>1</v>
      </c>
      <c r="M28" t="str">
        <f>IF(Sales_Quotes_Analysis_Data[[#This Row],[Converted]], "Converted", "Not Converted")</f>
        <v>Converted</v>
      </c>
      <c r="N28" s="1">
        <v>45729</v>
      </c>
      <c r="O28" s="4">
        <f>IF(Sales_Quotes_Analysis_Data[[#This Row],[Converted]] = 1, DATEDIF(Sales_Quotes_Analysis_Data[[#This Row],[Quote_Date]],Sales_Quotes_Analysis_Data[[#This Row],[Sale_Date]],"D"), "")</f>
        <v>10</v>
      </c>
      <c r="P28" s="11">
        <v>2091</v>
      </c>
      <c r="Q28" s="10">
        <f>IF(Sales_Quotes_Analysis_Data[[#This Row],[Converted]] = 1, Sales_Quotes_Analysis_Data[[#This Row],[Actual_Sale_Value]] - Sales_Quotes_Analysis_Data[[#This Row],[Final_Quote_Value]], "")</f>
        <v>15</v>
      </c>
    </row>
    <row r="29" spans="1:17" x14ac:dyDescent="0.3">
      <c r="A29" t="s">
        <v>80</v>
      </c>
      <c r="B29" t="s">
        <v>81</v>
      </c>
      <c r="C29" t="s">
        <v>14</v>
      </c>
      <c r="D29" t="s">
        <v>20</v>
      </c>
      <c r="E29" t="s">
        <v>82</v>
      </c>
      <c r="F29" s="1">
        <v>45762</v>
      </c>
      <c r="G29" s="10">
        <v>731</v>
      </c>
      <c r="H29" s="3">
        <v>0.01</v>
      </c>
      <c r="I29" s="5">
        <f>Sales_Quotes_Analysis_Data[[#This Row],[Discount_Rate]]</f>
        <v>0.01</v>
      </c>
      <c r="J2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9" s="10">
        <v>723</v>
      </c>
      <c r="L29">
        <v>0</v>
      </c>
      <c r="M29" t="str">
        <f>IF(Sales_Quotes_Analysis_Data[[#This Row],[Converted]], "Converted", "Not Converted")</f>
        <v>Not Converted</v>
      </c>
      <c r="N29" s="1"/>
      <c r="O29" s="4" t="str">
        <f>IF(Sales_Quotes_Analysis_Data[[#This Row],[Converted]] = 1, DATEDIF(Sales_Quotes_Analysis_Data[[#This Row],[Quote_Date]],Sales_Quotes_Analysis_Data[[#This Row],[Sale_Date]],"D"), "")</f>
        <v/>
      </c>
      <c r="P29" s="11"/>
      <c r="Q29" s="10" t="str">
        <f>IF(Sales_Quotes_Analysis_Data[[#This Row],[Converted]] = 1, Sales_Quotes_Analysis_Data[[#This Row],[Actual_Sale_Value]] - Sales_Quotes_Analysis_Data[[#This Row],[Final_Quote_Value]], "")</f>
        <v/>
      </c>
    </row>
    <row r="30" spans="1:17" x14ac:dyDescent="0.3">
      <c r="A30" t="s">
        <v>83</v>
      </c>
      <c r="B30" t="s">
        <v>84</v>
      </c>
      <c r="C30" t="s">
        <v>24</v>
      </c>
      <c r="D30" t="s">
        <v>25</v>
      </c>
      <c r="E30" t="s">
        <v>26</v>
      </c>
      <c r="F30" s="1">
        <v>45783</v>
      </c>
      <c r="G30" s="10">
        <v>3892</v>
      </c>
      <c r="H30" s="3">
        <v>0.18</v>
      </c>
      <c r="I30" s="5">
        <f>Sales_Quotes_Analysis_Data[[#This Row],[Discount_Rate]]</f>
        <v>0.18</v>
      </c>
      <c r="J3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0" s="10">
        <v>3191</v>
      </c>
      <c r="L30">
        <v>0</v>
      </c>
      <c r="M30" t="str">
        <f>IF(Sales_Quotes_Analysis_Data[[#This Row],[Converted]], "Converted", "Not Converted")</f>
        <v>Not Converted</v>
      </c>
      <c r="N30" s="1"/>
      <c r="O30" s="4" t="str">
        <f>IF(Sales_Quotes_Analysis_Data[[#This Row],[Converted]] = 1, DATEDIF(Sales_Quotes_Analysis_Data[[#This Row],[Quote_Date]],Sales_Quotes_Analysis_Data[[#This Row],[Sale_Date]],"D"), "")</f>
        <v/>
      </c>
      <c r="P30" s="11"/>
      <c r="Q30" s="10" t="str">
        <f>IF(Sales_Quotes_Analysis_Data[[#This Row],[Converted]] = 1, Sales_Quotes_Analysis_Data[[#This Row],[Actual_Sale_Value]] - Sales_Quotes_Analysis_Data[[#This Row],[Final_Quote_Value]], "")</f>
        <v/>
      </c>
    </row>
    <row r="31" spans="1:17" x14ac:dyDescent="0.3">
      <c r="A31" t="s">
        <v>85</v>
      </c>
      <c r="B31" t="s">
        <v>50</v>
      </c>
      <c r="C31" t="s">
        <v>32</v>
      </c>
      <c r="D31" t="s">
        <v>25</v>
      </c>
      <c r="E31" t="s">
        <v>43</v>
      </c>
      <c r="F31" s="1">
        <v>45800</v>
      </c>
      <c r="G31" s="10">
        <v>2441</v>
      </c>
      <c r="H31" s="3">
        <v>0.25</v>
      </c>
      <c r="I31" s="5">
        <f>Sales_Quotes_Analysis_Data[[#This Row],[Discount_Rate]]</f>
        <v>0.25</v>
      </c>
      <c r="J3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1" s="10">
        <v>1830</v>
      </c>
      <c r="L31">
        <v>1</v>
      </c>
      <c r="M31" t="str">
        <f>IF(Sales_Quotes_Analysis_Data[[#This Row],[Converted]], "Converted", "Not Converted")</f>
        <v>Converted</v>
      </c>
      <c r="N31" s="1">
        <v>45810</v>
      </c>
      <c r="O31" s="4">
        <f>IF(Sales_Quotes_Analysis_Data[[#This Row],[Converted]] = 1, DATEDIF(Sales_Quotes_Analysis_Data[[#This Row],[Quote_Date]],Sales_Quotes_Analysis_Data[[#This Row],[Sale_Date]],"D"), "")</f>
        <v>10</v>
      </c>
      <c r="P31" s="11">
        <v>1877</v>
      </c>
      <c r="Q31" s="10">
        <f>IF(Sales_Quotes_Analysis_Data[[#This Row],[Converted]] = 1, Sales_Quotes_Analysis_Data[[#This Row],[Actual_Sale_Value]] - Sales_Quotes_Analysis_Data[[#This Row],[Final_Quote_Value]], "")</f>
        <v>47</v>
      </c>
    </row>
    <row r="32" spans="1:17" x14ac:dyDescent="0.3">
      <c r="A32" t="s">
        <v>86</v>
      </c>
      <c r="B32" t="s">
        <v>87</v>
      </c>
      <c r="C32" t="s">
        <v>24</v>
      </c>
      <c r="D32" t="s">
        <v>20</v>
      </c>
      <c r="E32" t="s">
        <v>21</v>
      </c>
      <c r="F32" s="1">
        <v>45719</v>
      </c>
      <c r="G32" s="10">
        <v>3890</v>
      </c>
      <c r="H32" s="3">
        <v>0.13</v>
      </c>
      <c r="I32" s="5">
        <f>Sales_Quotes_Analysis_Data[[#This Row],[Discount_Rate]]</f>
        <v>0.13</v>
      </c>
      <c r="J3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2" s="10">
        <v>3384</v>
      </c>
      <c r="L32">
        <v>0</v>
      </c>
      <c r="M32" t="str">
        <f>IF(Sales_Quotes_Analysis_Data[[#This Row],[Converted]], "Converted", "Not Converted")</f>
        <v>Not Converted</v>
      </c>
      <c r="N32" s="1"/>
      <c r="O32" s="4" t="str">
        <f>IF(Sales_Quotes_Analysis_Data[[#This Row],[Converted]] = 1, DATEDIF(Sales_Quotes_Analysis_Data[[#This Row],[Quote_Date]],Sales_Quotes_Analysis_Data[[#This Row],[Sale_Date]],"D"), "")</f>
        <v/>
      </c>
      <c r="P32" s="11"/>
      <c r="Q32" s="10" t="str">
        <f>IF(Sales_Quotes_Analysis_Data[[#This Row],[Converted]] = 1, Sales_Quotes_Analysis_Data[[#This Row],[Actual_Sale_Value]] - Sales_Quotes_Analysis_Data[[#This Row],[Final_Quote_Value]], "")</f>
        <v/>
      </c>
    </row>
    <row r="33" spans="1:17" x14ac:dyDescent="0.3">
      <c r="A33" t="s">
        <v>88</v>
      </c>
      <c r="B33" t="s">
        <v>37</v>
      </c>
      <c r="C33" t="s">
        <v>32</v>
      </c>
      <c r="D33" t="s">
        <v>38</v>
      </c>
      <c r="E33" t="s">
        <v>89</v>
      </c>
      <c r="F33" s="1">
        <v>45834</v>
      </c>
      <c r="G33" s="10">
        <v>2106</v>
      </c>
      <c r="H33" s="3">
        <v>0.15</v>
      </c>
      <c r="I33" s="5">
        <f>Sales_Quotes_Analysis_Data[[#This Row],[Discount_Rate]]</f>
        <v>0.15</v>
      </c>
      <c r="J3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3" s="10">
        <v>1790</v>
      </c>
      <c r="L33">
        <v>1</v>
      </c>
      <c r="M33" t="str">
        <f>IF(Sales_Quotes_Analysis_Data[[#This Row],[Converted]], "Converted", "Not Converted")</f>
        <v>Converted</v>
      </c>
      <c r="N33" s="1">
        <v>45857</v>
      </c>
      <c r="O33" s="4">
        <f>IF(Sales_Quotes_Analysis_Data[[#This Row],[Converted]] = 1, DATEDIF(Sales_Quotes_Analysis_Data[[#This Row],[Quote_Date]],Sales_Quotes_Analysis_Data[[#This Row],[Sale_Date]],"D"), "")</f>
        <v>23</v>
      </c>
      <c r="P33" s="11">
        <v>1796</v>
      </c>
      <c r="Q33" s="10">
        <f>IF(Sales_Quotes_Analysis_Data[[#This Row],[Converted]] = 1, Sales_Quotes_Analysis_Data[[#This Row],[Actual_Sale_Value]] - Sales_Quotes_Analysis_Data[[#This Row],[Final_Quote_Value]], "")</f>
        <v>6</v>
      </c>
    </row>
    <row r="34" spans="1:17" x14ac:dyDescent="0.3">
      <c r="A34" t="s">
        <v>90</v>
      </c>
      <c r="B34" t="s">
        <v>91</v>
      </c>
      <c r="C34" t="s">
        <v>32</v>
      </c>
      <c r="D34" t="s">
        <v>25</v>
      </c>
      <c r="E34" t="s">
        <v>51</v>
      </c>
      <c r="F34" s="1">
        <v>45779</v>
      </c>
      <c r="G34" s="10">
        <v>2270</v>
      </c>
      <c r="H34" s="3">
        <v>0.09</v>
      </c>
      <c r="I34" s="5">
        <f>Sales_Quotes_Analysis_Data[[#This Row],[Discount_Rate]]</f>
        <v>0.09</v>
      </c>
      <c r="J3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4" s="10">
        <v>2065</v>
      </c>
      <c r="L34">
        <v>1</v>
      </c>
      <c r="M34" t="str">
        <f>IF(Sales_Quotes_Analysis_Data[[#This Row],[Converted]], "Converted", "Not Converted")</f>
        <v>Converted</v>
      </c>
      <c r="N34" s="1">
        <v>45802</v>
      </c>
      <c r="O34" s="4">
        <f>IF(Sales_Quotes_Analysis_Data[[#This Row],[Converted]] = 1, DATEDIF(Sales_Quotes_Analysis_Data[[#This Row],[Quote_Date]],Sales_Quotes_Analysis_Data[[#This Row],[Sale_Date]],"D"), "")</f>
        <v>23</v>
      </c>
      <c r="P34" s="11">
        <v>2215</v>
      </c>
      <c r="Q34" s="10">
        <f>IF(Sales_Quotes_Analysis_Data[[#This Row],[Converted]] = 1, Sales_Quotes_Analysis_Data[[#This Row],[Actual_Sale_Value]] - Sales_Quotes_Analysis_Data[[#This Row],[Final_Quote_Value]], "")</f>
        <v>150</v>
      </c>
    </row>
    <row r="35" spans="1:17" x14ac:dyDescent="0.3">
      <c r="A35" t="s">
        <v>92</v>
      </c>
      <c r="B35" t="s">
        <v>56</v>
      </c>
      <c r="C35" t="s">
        <v>19</v>
      </c>
      <c r="D35" t="s">
        <v>15</v>
      </c>
      <c r="E35" t="s">
        <v>39</v>
      </c>
      <c r="F35" s="1">
        <v>45823</v>
      </c>
      <c r="G35" s="10">
        <v>224</v>
      </c>
      <c r="H35" s="3">
        <v>0.23</v>
      </c>
      <c r="I35" s="5">
        <f>Sales_Quotes_Analysis_Data[[#This Row],[Discount_Rate]]</f>
        <v>0.23</v>
      </c>
      <c r="J3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5" s="10">
        <v>172</v>
      </c>
      <c r="L35">
        <v>1</v>
      </c>
      <c r="M35" t="str">
        <f>IF(Sales_Quotes_Analysis_Data[[#This Row],[Converted]], "Converted", "Not Converted")</f>
        <v>Converted</v>
      </c>
      <c r="N35" s="1">
        <v>45834</v>
      </c>
      <c r="O35" s="4">
        <f>IF(Sales_Quotes_Analysis_Data[[#This Row],[Converted]] = 1, DATEDIF(Sales_Quotes_Analysis_Data[[#This Row],[Quote_Date]],Sales_Quotes_Analysis_Data[[#This Row],[Sale_Date]],"D"), "")</f>
        <v>11</v>
      </c>
      <c r="P35" s="11">
        <v>317</v>
      </c>
      <c r="Q35" s="10">
        <f>IF(Sales_Quotes_Analysis_Data[[#This Row],[Converted]] = 1, Sales_Quotes_Analysis_Data[[#This Row],[Actual_Sale_Value]] - Sales_Quotes_Analysis_Data[[#This Row],[Final_Quote_Value]], "")</f>
        <v>145</v>
      </c>
    </row>
    <row r="36" spans="1:17" x14ac:dyDescent="0.3">
      <c r="A36" t="s">
        <v>93</v>
      </c>
      <c r="B36" t="s">
        <v>31</v>
      </c>
      <c r="C36" t="s">
        <v>19</v>
      </c>
      <c r="D36" t="s">
        <v>25</v>
      </c>
      <c r="E36" t="s">
        <v>54</v>
      </c>
      <c r="F36" s="1">
        <v>45783</v>
      </c>
      <c r="G36" s="10">
        <v>-58</v>
      </c>
      <c r="H36" s="3">
        <v>0.1</v>
      </c>
      <c r="I36" s="5">
        <f>Sales_Quotes_Analysis_Data[[#This Row],[Discount_Rate]]</f>
        <v>0.1</v>
      </c>
      <c r="J3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6" s="10">
        <v>-52</v>
      </c>
      <c r="L36">
        <v>1</v>
      </c>
      <c r="M36" t="str">
        <f>IF(Sales_Quotes_Analysis_Data[[#This Row],[Converted]], "Converted", "Not Converted")</f>
        <v>Converted</v>
      </c>
      <c r="N36" s="1">
        <v>45795</v>
      </c>
      <c r="O36" s="4">
        <f>IF(Sales_Quotes_Analysis_Data[[#This Row],[Converted]] = 1, DATEDIF(Sales_Quotes_Analysis_Data[[#This Row],[Quote_Date]],Sales_Quotes_Analysis_Data[[#This Row],[Sale_Date]],"D"), "")</f>
        <v>12</v>
      </c>
      <c r="P36" s="11">
        <v>134</v>
      </c>
      <c r="Q36" s="10">
        <f>IF(Sales_Quotes_Analysis_Data[[#This Row],[Converted]] = 1, Sales_Quotes_Analysis_Data[[#This Row],[Actual_Sale_Value]] - Sales_Quotes_Analysis_Data[[#This Row],[Final_Quote_Value]], "")</f>
        <v>186</v>
      </c>
    </row>
    <row r="37" spans="1:17" x14ac:dyDescent="0.3">
      <c r="A37" t="s">
        <v>94</v>
      </c>
      <c r="B37" t="s">
        <v>95</v>
      </c>
      <c r="C37" t="s">
        <v>19</v>
      </c>
      <c r="D37" t="s">
        <v>15</v>
      </c>
      <c r="E37" t="s">
        <v>39</v>
      </c>
      <c r="F37" s="1">
        <v>45772</v>
      </c>
      <c r="G37" s="10">
        <v>254</v>
      </c>
      <c r="H37" s="3">
        <v>0.19</v>
      </c>
      <c r="I37" s="5">
        <f>Sales_Quotes_Analysis_Data[[#This Row],[Discount_Rate]]</f>
        <v>0.19</v>
      </c>
      <c r="J3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7" s="10">
        <v>205</v>
      </c>
      <c r="L37">
        <v>0</v>
      </c>
      <c r="M37" t="str">
        <f>IF(Sales_Quotes_Analysis_Data[[#This Row],[Converted]], "Converted", "Not Converted")</f>
        <v>Not Converted</v>
      </c>
      <c r="N37" s="1"/>
      <c r="O37" s="4" t="str">
        <f>IF(Sales_Quotes_Analysis_Data[[#This Row],[Converted]] = 1, DATEDIF(Sales_Quotes_Analysis_Data[[#This Row],[Quote_Date]],Sales_Quotes_Analysis_Data[[#This Row],[Sale_Date]],"D"), "")</f>
        <v/>
      </c>
      <c r="P37" s="11"/>
      <c r="Q37" s="10" t="str">
        <f>IF(Sales_Quotes_Analysis_Data[[#This Row],[Converted]] = 1, Sales_Quotes_Analysis_Data[[#This Row],[Actual_Sale_Value]] - Sales_Quotes_Analysis_Data[[#This Row],[Final_Quote_Value]], "")</f>
        <v/>
      </c>
    </row>
    <row r="38" spans="1:17" x14ac:dyDescent="0.3">
      <c r="A38" t="s">
        <v>96</v>
      </c>
      <c r="B38" t="s">
        <v>97</v>
      </c>
      <c r="C38" t="s">
        <v>14</v>
      </c>
      <c r="D38" t="s">
        <v>38</v>
      </c>
      <c r="E38" t="s">
        <v>98</v>
      </c>
      <c r="F38" s="1">
        <v>45662</v>
      </c>
      <c r="G38" s="10">
        <v>514</v>
      </c>
      <c r="H38" s="3">
        <v>0.17</v>
      </c>
      <c r="I38" s="5">
        <f>Sales_Quotes_Analysis_Data[[#This Row],[Discount_Rate]]</f>
        <v>0.17</v>
      </c>
      <c r="J3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8" s="10">
        <v>426</v>
      </c>
      <c r="L38">
        <v>1</v>
      </c>
      <c r="M38" t="str">
        <f>IF(Sales_Quotes_Analysis_Data[[#This Row],[Converted]], "Converted", "Not Converted")</f>
        <v>Converted</v>
      </c>
      <c r="N38" s="1">
        <v>45692</v>
      </c>
      <c r="O38" s="4">
        <f>IF(Sales_Quotes_Analysis_Data[[#This Row],[Converted]] = 1, DATEDIF(Sales_Quotes_Analysis_Data[[#This Row],[Quote_Date]],Sales_Quotes_Analysis_Data[[#This Row],[Sale_Date]],"D"), "")</f>
        <v>30</v>
      </c>
      <c r="P38" s="11">
        <v>466</v>
      </c>
      <c r="Q38" s="10">
        <f>IF(Sales_Quotes_Analysis_Data[[#This Row],[Converted]] = 1, Sales_Quotes_Analysis_Data[[#This Row],[Actual_Sale_Value]] - Sales_Quotes_Analysis_Data[[#This Row],[Final_Quote_Value]], "")</f>
        <v>40</v>
      </c>
    </row>
    <row r="39" spans="1:17" x14ac:dyDescent="0.3">
      <c r="A39" t="s">
        <v>99</v>
      </c>
      <c r="B39" t="s">
        <v>100</v>
      </c>
      <c r="C39" t="s">
        <v>32</v>
      </c>
      <c r="D39" t="s">
        <v>20</v>
      </c>
      <c r="E39" t="s">
        <v>35</v>
      </c>
      <c r="F39" s="1">
        <v>45681</v>
      </c>
      <c r="G39" s="10">
        <v>1970</v>
      </c>
      <c r="H39" s="3">
        <v>0.01</v>
      </c>
      <c r="I39" s="5">
        <f>Sales_Quotes_Analysis_Data[[#This Row],[Discount_Rate]]</f>
        <v>0.01</v>
      </c>
      <c r="J3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9" s="10">
        <v>1950</v>
      </c>
      <c r="L39">
        <v>1</v>
      </c>
      <c r="M39" t="str">
        <f>IF(Sales_Quotes_Analysis_Data[[#This Row],[Converted]], "Converted", "Not Converted")</f>
        <v>Converted</v>
      </c>
      <c r="N39" s="1">
        <v>45691</v>
      </c>
      <c r="O39" s="4">
        <f>IF(Sales_Quotes_Analysis_Data[[#This Row],[Converted]] = 1, DATEDIF(Sales_Quotes_Analysis_Data[[#This Row],[Quote_Date]],Sales_Quotes_Analysis_Data[[#This Row],[Sale_Date]],"D"), "")</f>
        <v>10</v>
      </c>
      <c r="P39" s="11">
        <v>1912</v>
      </c>
      <c r="Q39" s="10">
        <f>IF(Sales_Quotes_Analysis_Data[[#This Row],[Converted]] = 1, Sales_Quotes_Analysis_Data[[#This Row],[Actual_Sale_Value]] - Sales_Quotes_Analysis_Data[[#This Row],[Final_Quote_Value]], "")</f>
        <v>-38</v>
      </c>
    </row>
    <row r="40" spans="1:17" x14ac:dyDescent="0.3">
      <c r="A40" t="s">
        <v>101</v>
      </c>
      <c r="B40" t="s">
        <v>84</v>
      </c>
      <c r="C40" t="s">
        <v>24</v>
      </c>
      <c r="D40" t="s">
        <v>25</v>
      </c>
      <c r="E40" t="s">
        <v>35</v>
      </c>
      <c r="F40" s="1">
        <v>45733</v>
      </c>
      <c r="G40" s="10">
        <v>3749</v>
      </c>
      <c r="H40" s="3">
        <v>0.16</v>
      </c>
      <c r="I40" s="5">
        <f>Sales_Quotes_Analysis_Data[[#This Row],[Discount_Rate]]</f>
        <v>0.16</v>
      </c>
      <c r="J4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0" s="10">
        <v>3149</v>
      </c>
      <c r="L40">
        <v>1</v>
      </c>
      <c r="M40" t="str">
        <f>IF(Sales_Quotes_Analysis_Data[[#This Row],[Converted]], "Converted", "Not Converted")</f>
        <v>Converted</v>
      </c>
      <c r="N40" s="1">
        <v>45752</v>
      </c>
      <c r="O40" s="4">
        <f>IF(Sales_Quotes_Analysis_Data[[#This Row],[Converted]] = 1, DATEDIF(Sales_Quotes_Analysis_Data[[#This Row],[Quote_Date]],Sales_Quotes_Analysis_Data[[#This Row],[Sale_Date]],"D"), "")</f>
        <v>19</v>
      </c>
      <c r="P40" s="11">
        <v>3327</v>
      </c>
      <c r="Q40" s="10">
        <f>IF(Sales_Quotes_Analysis_Data[[#This Row],[Converted]] = 1, Sales_Quotes_Analysis_Data[[#This Row],[Actual_Sale_Value]] - Sales_Quotes_Analysis_Data[[#This Row],[Final_Quote_Value]], "")</f>
        <v>178</v>
      </c>
    </row>
    <row r="41" spans="1:17" x14ac:dyDescent="0.3">
      <c r="A41" t="s">
        <v>102</v>
      </c>
      <c r="B41" t="s">
        <v>58</v>
      </c>
      <c r="C41" t="s">
        <v>14</v>
      </c>
      <c r="D41" t="s">
        <v>20</v>
      </c>
      <c r="E41" t="s">
        <v>39</v>
      </c>
      <c r="F41" s="1">
        <v>45714</v>
      </c>
      <c r="G41" s="10">
        <v>626</v>
      </c>
      <c r="H41" s="3">
        <v>0.08</v>
      </c>
      <c r="I41" s="5">
        <f>Sales_Quotes_Analysis_Data[[#This Row],[Discount_Rate]]</f>
        <v>0.08</v>
      </c>
      <c r="J4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1" s="10">
        <v>575</v>
      </c>
      <c r="L41">
        <v>0</v>
      </c>
      <c r="M41" t="str">
        <f>IF(Sales_Quotes_Analysis_Data[[#This Row],[Converted]], "Converted", "Not Converted")</f>
        <v>Not Converted</v>
      </c>
      <c r="N41" s="1"/>
      <c r="O41" s="4" t="str">
        <f>IF(Sales_Quotes_Analysis_Data[[#This Row],[Converted]] = 1, DATEDIF(Sales_Quotes_Analysis_Data[[#This Row],[Quote_Date]],Sales_Quotes_Analysis_Data[[#This Row],[Sale_Date]],"D"), "")</f>
        <v/>
      </c>
      <c r="P41" s="11"/>
      <c r="Q41" s="10" t="str">
        <f>IF(Sales_Quotes_Analysis_Data[[#This Row],[Converted]] = 1, Sales_Quotes_Analysis_Data[[#This Row],[Actual_Sale_Value]] - Sales_Quotes_Analysis_Data[[#This Row],[Final_Quote_Value]], "")</f>
        <v/>
      </c>
    </row>
    <row r="42" spans="1:17" x14ac:dyDescent="0.3">
      <c r="A42" t="s">
        <v>103</v>
      </c>
      <c r="B42" t="s">
        <v>104</v>
      </c>
      <c r="C42" t="s">
        <v>32</v>
      </c>
      <c r="D42" t="s">
        <v>25</v>
      </c>
      <c r="E42" t="s">
        <v>29</v>
      </c>
      <c r="F42" s="1">
        <v>45761</v>
      </c>
      <c r="G42" s="10">
        <v>2165</v>
      </c>
      <c r="H42" s="3">
        <v>0.08</v>
      </c>
      <c r="I42" s="5">
        <f>Sales_Quotes_Analysis_Data[[#This Row],[Discount_Rate]]</f>
        <v>0.08</v>
      </c>
      <c r="J4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2" s="10">
        <v>1991</v>
      </c>
      <c r="L42">
        <v>1</v>
      </c>
      <c r="M42" t="str">
        <f>IF(Sales_Quotes_Analysis_Data[[#This Row],[Converted]], "Converted", "Not Converted")</f>
        <v>Converted</v>
      </c>
      <c r="N42" s="1">
        <v>45774</v>
      </c>
      <c r="O42" s="4">
        <f>IF(Sales_Quotes_Analysis_Data[[#This Row],[Converted]] = 1, DATEDIF(Sales_Quotes_Analysis_Data[[#This Row],[Quote_Date]],Sales_Quotes_Analysis_Data[[#This Row],[Sale_Date]],"D"), "")</f>
        <v>13</v>
      </c>
      <c r="P42" s="11">
        <v>2093</v>
      </c>
      <c r="Q42" s="10">
        <f>IF(Sales_Quotes_Analysis_Data[[#This Row],[Converted]] = 1, Sales_Quotes_Analysis_Data[[#This Row],[Actual_Sale_Value]] - Sales_Quotes_Analysis_Data[[#This Row],[Final_Quote_Value]], "")</f>
        <v>102</v>
      </c>
    </row>
    <row r="43" spans="1:17" x14ac:dyDescent="0.3">
      <c r="A43" t="s">
        <v>105</v>
      </c>
      <c r="B43" t="s">
        <v>31</v>
      </c>
      <c r="C43" t="s">
        <v>14</v>
      </c>
      <c r="D43" t="s">
        <v>15</v>
      </c>
      <c r="E43" t="s">
        <v>98</v>
      </c>
      <c r="F43" s="1">
        <v>45835</v>
      </c>
      <c r="G43" s="10">
        <v>877</v>
      </c>
      <c r="H43" s="3">
        <v>0.14000000000000001</v>
      </c>
      <c r="I43" s="5">
        <f>Sales_Quotes_Analysis_Data[[#This Row],[Discount_Rate]]</f>
        <v>0.14000000000000001</v>
      </c>
      <c r="J4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3" s="10">
        <v>754</v>
      </c>
      <c r="L43">
        <v>1</v>
      </c>
      <c r="M43" t="str">
        <f>IF(Sales_Quotes_Analysis_Data[[#This Row],[Converted]], "Converted", "Not Converted")</f>
        <v>Converted</v>
      </c>
      <c r="N43" s="1">
        <v>45862</v>
      </c>
      <c r="O43" s="4">
        <f>IF(Sales_Quotes_Analysis_Data[[#This Row],[Converted]] = 1, DATEDIF(Sales_Quotes_Analysis_Data[[#This Row],[Quote_Date]],Sales_Quotes_Analysis_Data[[#This Row],[Sale_Date]],"D"), "")</f>
        <v>27</v>
      </c>
      <c r="P43" s="11">
        <v>830</v>
      </c>
      <c r="Q43" s="10">
        <f>IF(Sales_Quotes_Analysis_Data[[#This Row],[Converted]] = 1, Sales_Quotes_Analysis_Data[[#This Row],[Actual_Sale_Value]] - Sales_Quotes_Analysis_Data[[#This Row],[Final_Quote_Value]], "")</f>
        <v>76</v>
      </c>
    </row>
    <row r="44" spans="1:17" x14ac:dyDescent="0.3">
      <c r="A44" t="s">
        <v>106</v>
      </c>
      <c r="B44" t="s">
        <v>107</v>
      </c>
      <c r="C44" t="s">
        <v>32</v>
      </c>
      <c r="D44" t="s">
        <v>20</v>
      </c>
      <c r="E44" t="s">
        <v>62</v>
      </c>
      <c r="F44" s="1">
        <v>45720</v>
      </c>
      <c r="G44" s="10">
        <v>2388</v>
      </c>
      <c r="H44" s="3">
        <v>0.1</v>
      </c>
      <c r="I44" s="5">
        <f>Sales_Quotes_Analysis_Data[[#This Row],[Discount_Rate]]</f>
        <v>0.1</v>
      </c>
      <c r="J4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4" s="10">
        <v>2149</v>
      </c>
      <c r="L44">
        <v>1</v>
      </c>
      <c r="M44" t="str">
        <f>IF(Sales_Quotes_Analysis_Data[[#This Row],[Converted]], "Converted", "Not Converted")</f>
        <v>Converted</v>
      </c>
      <c r="N44" s="1">
        <v>45745</v>
      </c>
      <c r="O44" s="4">
        <f>IF(Sales_Quotes_Analysis_Data[[#This Row],[Converted]] = 1, DATEDIF(Sales_Quotes_Analysis_Data[[#This Row],[Quote_Date]],Sales_Quotes_Analysis_Data[[#This Row],[Sale_Date]],"D"), "")</f>
        <v>25</v>
      </c>
      <c r="P44" s="11">
        <v>2123</v>
      </c>
      <c r="Q44" s="10">
        <f>IF(Sales_Quotes_Analysis_Data[[#This Row],[Converted]] = 1, Sales_Quotes_Analysis_Data[[#This Row],[Actual_Sale_Value]] - Sales_Quotes_Analysis_Data[[#This Row],[Final_Quote_Value]], "")</f>
        <v>-26</v>
      </c>
    </row>
    <row r="45" spans="1:17" x14ac:dyDescent="0.3">
      <c r="A45" t="s">
        <v>108</v>
      </c>
      <c r="B45" t="s">
        <v>65</v>
      </c>
      <c r="C45" t="s">
        <v>19</v>
      </c>
      <c r="D45" t="s">
        <v>25</v>
      </c>
      <c r="E45" t="s">
        <v>82</v>
      </c>
      <c r="F45" s="1">
        <v>45736</v>
      </c>
      <c r="G45" s="10">
        <v>616</v>
      </c>
      <c r="H45" s="3">
        <v>0.06</v>
      </c>
      <c r="I45" s="5">
        <f>Sales_Quotes_Analysis_Data[[#This Row],[Discount_Rate]]</f>
        <v>0.06</v>
      </c>
      <c r="J4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5" s="10">
        <v>579</v>
      </c>
      <c r="L45">
        <v>1</v>
      </c>
      <c r="M45" t="str">
        <f>IF(Sales_Quotes_Analysis_Data[[#This Row],[Converted]], "Converted", "Not Converted")</f>
        <v>Converted</v>
      </c>
      <c r="N45" s="1">
        <v>45746</v>
      </c>
      <c r="O45" s="4">
        <f>IF(Sales_Quotes_Analysis_Data[[#This Row],[Converted]] = 1, DATEDIF(Sales_Quotes_Analysis_Data[[#This Row],[Quote_Date]],Sales_Quotes_Analysis_Data[[#This Row],[Sale_Date]],"D"), "")</f>
        <v>10</v>
      </c>
      <c r="P45" s="11">
        <v>500</v>
      </c>
      <c r="Q45" s="10">
        <f>IF(Sales_Quotes_Analysis_Data[[#This Row],[Converted]] = 1, Sales_Quotes_Analysis_Data[[#This Row],[Actual_Sale_Value]] - Sales_Quotes_Analysis_Data[[#This Row],[Final_Quote_Value]], "")</f>
        <v>-79</v>
      </c>
    </row>
    <row r="46" spans="1:17" x14ac:dyDescent="0.3">
      <c r="A46" t="s">
        <v>109</v>
      </c>
      <c r="B46" t="s">
        <v>97</v>
      </c>
      <c r="C46" t="s">
        <v>32</v>
      </c>
      <c r="D46" t="s">
        <v>15</v>
      </c>
      <c r="E46" t="s">
        <v>39</v>
      </c>
      <c r="F46" s="1">
        <v>45827</v>
      </c>
      <c r="G46" s="10">
        <v>2388</v>
      </c>
      <c r="H46" s="3">
        <v>0.21</v>
      </c>
      <c r="I46" s="5">
        <f>Sales_Quotes_Analysis_Data[[#This Row],[Discount_Rate]]</f>
        <v>0.21</v>
      </c>
      <c r="J4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6" s="10">
        <v>1886</v>
      </c>
      <c r="L46">
        <v>1</v>
      </c>
      <c r="M46" t="str">
        <f>IF(Sales_Quotes_Analysis_Data[[#This Row],[Converted]], "Converted", "Not Converted")</f>
        <v>Converted</v>
      </c>
      <c r="N46" s="1">
        <v>45837</v>
      </c>
      <c r="O46" s="4">
        <f>IF(Sales_Quotes_Analysis_Data[[#This Row],[Converted]] = 1, DATEDIF(Sales_Quotes_Analysis_Data[[#This Row],[Quote_Date]],Sales_Quotes_Analysis_Data[[#This Row],[Sale_Date]],"D"), "")</f>
        <v>10</v>
      </c>
      <c r="P46" s="11">
        <v>1826</v>
      </c>
      <c r="Q46" s="10">
        <f>IF(Sales_Quotes_Analysis_Data[[#This Row],[Converted]] = 1, Sales_Quotes_Analysis_Data[[#This Row],[Actual_Sale_Value]] - Sales_Quotes_Analysis_Data[[#This Row],[Final_Quote_Value]], "")</f>
        <v>-60</v>
      </c>
    </row>
    <row r="47" spans="1:17" x14ac:dyDescent="0.3">
      <c r="A47" t="s">
        <v>110</v>
      </c>
      <c r="B47" t="s">
        <v>104</v>
      </c>
      <c r="C47" t="s">
        <v>24</v>
      </c>
      <c r="D47" t="s">
        <v>20</v>
      </c>
      <c r="E47" t="s">
        <v>43</v>
      </c>
      <c r="F47" s="1">
        <v>45806</v>
      </c>
      <c r="G47" s="10">
        <v>3468</v>
      </c>
      <c r="H47" s="3">
        <v>0.24</v>
      </c>
      <c r="I47" s="5">
        <f>Sales_Quotes_Analysis_Data[[#This Row],[Discount_Rate]]</f>
        <v>0.24</v>
      </c>
      <c r="J4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7" s="10">
        <v>2635</v>
      </c>
      <c r="L47">
        <v>0</v>
      </c>
      <c r="M47" t="str">
        <f>IF(Sales_Quotes_Analysis_Data[[#This Row],[Converted]], "Converted", "Not Converted")</f>
        <v>Not Converted</v>
      </c>
      <c r="N47" s="1"/>
      <c r="O47" s="4" t="str">
        <f>IF(Sales_Quotes_Analysis_Data[[#This Row],[Converted]] = 1, DATEDIF(Sales_Quotes_Analysis_Data[[#This Row],[Quote_Date]],Sales_Quotes_Analysis_Data[[#This Row],[Sale_Date]],"D"), "")</f>
        <v/>
      </c>
      <c r="P47" s="11"/>
      <c r="Q47" s="10" t="str">
        <f>IF(Sales_Quotes_Analysis_Data[[#This Row],[Converted]] = 1, Sales_Quotes_Analysis_Data[[#This Row],[Actual_Sale_Value]] - Sales_Quotes_Analysis_Data[[#This Row],[Final_Quote_Value]], "")</f>
        <v/>
      </c>
    </row>
    <row r="48" spans="1:17" x14ac:dyDescent="0.3">
      <c r="A48" t="s">
        <v>111</v>
      </c>
      <c r="B48" t="s">
        <v>45</v>
      </c>
      <c r="C48" t="s">
        <v>14</v>
      </c>
      <c r="D48" t="s">
        <v>20</v>
      </c>
      <c r="E48" t="s">
        <v>39</v>
      </c>
      <c r="F48" s="1">
        <v>45752</v>
      </c>
      <c r="G48" s="10">
        <v>1098</v>
      </c>
      <c r="H48" s="3">
        <v>0.15</v>
      </c>
      <c r="I48" s="5">
        <f>Sales_Quotes_Analysis_Data[[#This Row],[Discount_Rate]]</f>
        <v>0.15</v>
      </c>
      <c r="J4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8" s="10">
        <v>933</v>
      </c>
      <c r="L48">
        <v>0</v>
      </c>
      <c r="M48" t="str">
        <f>IF(Sales_Quotes_Analysis_Data[[#This Row],[Converted]], "Converted", "Not Converted")</f>
        <v>Not Converted</v>
      </c>
      <c r="N48" s="1"/>
      <c r="O48" s="4" t="str">
        <f>IF(Sales_Quotes_Analysis_Data[[#This Row],[Converted]] = 1, DATEDIF(Sales_Quotes_Analysis_Data[[#This Row],[Quote_Date]],Sales_Quotes_Analysis_Data[[#This Row],[Sale_Date]],"D"), "")</f>
        <v/>
      </c>
      <c r="P48" s="11"/>
      <c r="Q48" s="10" t="str">
        <f>IF(Sales_Quotes_Analysis_Data[[#This Row],[Converted]] = 1, Sales_Quotes_Analysis_Data[[#This Row],[Actual_Sale_Value]] - Sales_Quotes_Analysis_Data[[#This Row],[Final_Quote_Value]], "")</f>
        <v/>
      </c>
    </row>
    <row r="49" spans="1:17" x14ac:dyDescent="0.3">
      <c r="A49" t="s">
        <v>112</v>
      </c>
      <c r="B49" t="s">
        <v>53</v>
      </c>
      <c r="C49" t="s">
        <v>14</v>
      </c>
      <c r="D49" t="s">
        <v>25</v>
      </c>
      <c r="E49" t="s">
        <v>35</v>
      </c>
      <c r="F49" s="1">
        <v>45779</v>
      </c>
      <c r="G49" s="10">
        <v>890</v>
      </c>
      <c r="H49" s="3">
        <v>0.04</v>
      </c>
      <c r="I49" s="5">
        <f>Sales_Quotes_Analysis_Data[[#This Row],[Discount_Rate]]</f>
        <v>0.04</v>
      </c>
      <c r="J4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9" s="10">
        <v>854</v>
      </c>
      <c r="L49">
        <v>1</v>
      </c>
      <c r="M49" t="str">
        <f>IF(Sales_Quotes_Analysis_Data[[#This Row],[Converted]], "Converted", "Not Converted")</f>
        <v>Converted</v>
      </c>
      <c r="N49" s="1">
        <v>45791</v>
      </c>
      <c r="O49" s="4">
        <f>IF(Sales_Quotes_Analysis_Data[[#This Row],[Converted]] = 1, DATEDIF(Sales_Quotes_Analysis_Data[[#This Row],[Quote_Date]],Sales_Quotes_Analysis_Data[[#This Row],[Sale_Date]],"D"), "")</f>
        <v>12</v>
      </c>
      <c r="P49" s="11">
        <v>980</v>
      </c>
      <c r="Q49" s="10">
        <f>IF(Sales_Quotes_Analysis_Data[[#This Row],[Converted]] = 1, Sales_Quotes_Analysis_Data[[#This Row],[Actual_Sale_Value]] - Sales_Quotes_Analysis_Data[[#This Row],[Final_Quote_Value]], "")</f>
        <v>126</v>
      </c>
    </row>
    <row r="50" spans="1:17" x14ac:dyDescent="0.3">
      <c r="A50" t="s">
        <v>113</v>
      </c>
      <c r="B50" t="s">
        <v>114</v>
      </c>
      <c r="C50" t="s">
        <v>14</v>
      </c>
      <c r="D50" t="s">
        <v>25</v>
      </c>
      <c r="E50" t="s">
        <v>35</v>
      </c>
      <c r="F50" s="1">
        <v>45799</v>
      </c>
      <c r="G50" s="10">
        <v>1153</v>
      </c>
      <c r="H50" s="3">
        <v>0.02</v>
      </c>
      <c r="I50" s="5">
        <f>Sales_Quotes_Analysis_Data[[#This Row],[Discount_Rate]]</f>
        <v>0.02</v>
      </c>
      <c r="J5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50" s="10">
        <v>1129</v>
      </c>
      <c r="L50">
        <v>0</v>
      </c>
      <c r="M50" t="str">
        <f>IF(Sales_Quotes_Analysis_Data[[#This Row],[Converted]], "Converted", "Not Converted")</f>
        <v>Not Converted</v>
      </c>
      <c r="N50" s="1"/>
      <c r="O50" s="4" t="str">
        <f>IF(Sales_Quotes_Analysis_Data[[#This Row],[Converted]] = 1, DATEDIF(Sales_Quotes_Analysis_Data[[#This Row],[Quote_Date]],Sales_Quotes_Analysis_Data[[#This Row],[Sale_Date]],"D"), "")</f>
        <v/>
      </c>
      <c r="P50" s="11"/>
      <c r="Q50" s="10" t="str">
        <f>IF(Sales_Quotes_Analysis_Data[[#This Row],[Converted]] = 1, Sales_Quotes_Analysis_Data[[#This Row],[Actual_Sale_Value]] - Sales_Quotes_Analysis_Data[[#This Row],[Final_Quote_Value]], "")</f>
        <v/>
      </c>
    </row>
    <row r="51" spans="1:17" x14ac:dyDescent="0.3">
      <c r="A51" t="s">
        <v>115</v>
      </c>
      <c r="B51" t="s">
        <v>116</v>
      </c>
      <c r="C51" t="s">
        <v>32</v>
      </c>
      <c r="D51" t="s">
        <v>25</v>
      </c>
      <c r="E51" t="s">
        <v>54</v>
      </c>
      <c r="F51" s="1">
        <v>45793</v>
      </c>
      <c r="G51" s="10">
        <v>2080</v>
      </c>
      <c r="H51" s="3">
        <v>0.17</v>
      </c>
      <c r="I51" s="5">
        <f>Sales_Quotes_Analysis_Data[[#This Row],[Discount_Rate]]</f>
        <v>0.17</v>
      </c>
      <c r="J5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51" s="10">
        <v>1726</v>
      </c>
      <c r="L51">
        <v>0</v>
      </c>
      <c r="M51" t="str">
        <f>IF(Sales_Quotes_Analysis_Data[[#This Row],[Converted]], "Converted", "Not Converted")</f>
        <v>Not Converted</v>
      </c>
      <c r="N51" s="1"/>
      <c r="O51" s="4" t="str">
        <f>IF(Sales_Quotes_Analysis_Data[[#This Row],[Converted]] = 1, DATEDIF(Sales_Quotes_Analysis_Data[[#This Row],[Quote_Date]],Sales_Quotes_Analysis_Data[[#This Row],[Sale_Date]],"D"), "")</f>
        <v/>
      </c>
      <c r="P51" s="11"/>
      <c r="Q51" s="10" t="str">
        <f>IF(Sales_Quotes_Analysis_Data[[#This Row],[Converted]] = 1, Sales_Quotes_Analysis_Data[[#This Row],[Actual_Sale_Value]] - Sales_Quotes_Analysis_Data[[#This Row],[Final_Quote_Value]], "")</f>
        <v/>
      </c>
    </row>
    <row r="52" spans="1:17" x14ac:dyDescent="0.3">
      <c r="A52" t="s">
        <v>117</v>
      </c>
      <c r="B52" t="s">
        <v>118</v>
      </c>
      <c r="C52" t="s">
        <v>19</v>
      </c>
      <c r="D52" t="s">
        <v>15</v>
      </c>
      <c r="E52" t="s">
        <v>72</v>
      </c>
      <c r="F52" s="1">
        <v>45746</v>
      </c>
      <c r="G52" s="10">
        <v>-40</v>
      </c>
      <c r="H52" s="3">
        <v>0.23</v>
      </c>
      <c r="I52" s="5">
        <f>Sales_Quotes_Analysis_Data[[#This Row],[Discount_Rate]]</f>
        <v>0.23</v>
      </c>
      <c r="J5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52" s="10">
        <v>-30</v>
      </c>
      <c r="L52">
        <v>0</v>
      </c>
      <c r="M52" t="str">
        <f>IF(Sales_Quotes_Analysis_Data[[#This Row],[Converted]], "Converted", "Not Converted")</f>
        <v>Not Converted</v>
      </c>
      <c r="N52" s="1"/>
      <c r="O52" s="4" t="str">
        <f>IF(Sales_Quotes_Analysis_Data[[#This Row],[Converted]] = 1, DATEDIF(Sales_Quotes_Analysis_Data[[#This Row],[Quote_Date]],Sales_Quotes_Analysis_Data[[#This Row],[Sale_Date]],"D"), "")</f>
        <v/>
      </c>
      <c r="P52" s="11"/>
      <c r="Q52" s="10" t="str">
        <f>IF(Sales_Quotes_Analysis_Data[[#This Row],[Converted]] = 1, Sales_Quotes_Analysis_Data[[#This Row],[Actual_Sale_Value]] - Sales_Quotes_Analysis_Data[[#This Row],[Final_Quote_Value]], "")</f>
        <v/>
      </c>
    </row>
    <row r="53" spans="1:17" x14ac:dyDescent="0.3">
      <c r="A53" t="s">
        <v>119</v>
      </c>
      <c r="B53" t="s">
        <v>120</v>
      </c>
      <c r="C53" t="s">
        <v>24</v>
      </c>
      <c r="D53" t="s">
        <v>25</v>
      </c>
      <c r="E53" t="s">
        <v>35</v>
      </c>
      <c r="F53" s="1">
        <v>45766</v>
      </c>
      <c r="G53" s="10">
        <v>3891</v>
      </c>
      <c r="H53" s="3">
        <v>0.08</v>
      </c>
      <c r="I53" s="5">
        <f>Sales_Quotes_Analysis_Data[[#This Row],[Discount_Rate]]</f>
        <v>0.08</v>
      </c>
      <c r="J5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53" s="10">
        <v>3579</v>
      </c>
      <c r="L53">
        <v>1</v>
      </c>
      <c r="M53" t="str">
        <f>IF(Sales_Quotes_Analysis_Data[[#This Row],[Converted]], "Converted", "Not Converted")</f>
        <v>Converted</v>
      </c>
      <c r="N53" s="1">
        <v>45787</v>
      </c>
      <c r="O53" s="4">
        <f>IF(Sales_Quotes_Analysis_Data[[#This Row],[Converted]] = 1, DATEDIF(Sales_Quotes_Analysis_Data[[#This Row],[Quote_Date]],Sales_Quotes_Analysis_Data[[#This Row],[Sale_Date]],"D"), "")</f>
        <v>21</v>
      </c>
      <c r="P53" s="11">
        <v>3610</v>
      </c>
      <c r="Q53" s="10">
        <f>IF(Sales_Quotes_Analysis_Data[[#This Row],[Converted]] = 1, Sales_Quotes_Analysis_Data[[#This Row],[Actual_Sale_Value]] - Sales_Quotes_Analysis_Data[[#This Row],[Final_Quote_Value]], "")</f>
        <v>31</v>
      </c>
    </row>
    <row r="54" spans="1:17" x14ac:dyDescent="0.3">
      <c r="A54" t="s">
        <v>121</v>
      </c>
      <c r="B54" t="s">
        <v>71</v>
      </c>
      <c r="C54" t="s">
        <v>19</v>
      </c>
      <c r="D54" t="s">
        <v>20</v>
      </c>
      <c r="E54" t="s">
        <v>51</v>
      </c>
      <c r="F54" s="1">
        <v>45798</v>
      </c>
      <c r="G54" s="10">
        <v>89</v>
      </c>
      <c r="H54" s="3">
        <v>0.16</v>
      </c>
      <c r="I54" s="5">
        <f>Sales_Quotes_Analysis_Data[[#This Row],[Discount_Rate]]</f>
        <v>0.16</v>
      </c>
      <c r="J5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54" s="10">
        <v>74</v>
      </c>
      <c r="L54">
        <v>1</v>
      </c>
      <c r="M54" t="str">
        <f>IF(Sales_Quotes_Analysis_Data[[#This Row],[Converted]], "Converted", "Not Converted")</f>
        <v>Converted</v>
      </c>
      <c r="N54" s="1">
        <v>45822</v>
      </c>
      <c r="O54" s="4">
        <f>IF(Sales_Quotes_Analysis_Data[[#This Row],[Converted]] = 1, DATEDIF(Sales_Quotes_Analysis_Data[[#This Row],[Quote_Date]],Sales_Quotes_Analysis_Data[[#This Row],[Sale_Date]],"D"), "")</f>
        <v>24</v>
      </c>
      <c r="P54" s="11">
        <v>219</v>
      </c>
      <c r="Q54" s="10">
        <f>IF(Sales_Quotes_Analysis_Data[[#This Row],[Converted]] = 1, Sales_Quotes_Analysis_Data[[#This Row],[Actual_Sale_Value]] - Sales_Quotes_Analysis_Data[[#This Row],[Final_Quote_Value]], "")</f>
        <v>145</v>
      </c>
    </row>
    <row r="55" spans="1:17" x14ac:dyDescent="0.3">
      <c r="A55" t="s">
        <v>122</v>
      </c>
      <c r="B55" t="s">
        <v>123</v>
      </c>
      <c r="C55" t="s">
        <v>19</v>
      </c>
      <c r="D55" t="s">
        <v>20</v>
      </c>
      <c r="E55" t="s">
        <v>62</v>
      </c>
      <c r="F55" s="1">
        <v>45742</v>
      </c>
      <c r="G55" s="10">
        <v>332</v>
      </c>
      <c r="H55" s="3">
        <v>0.17</v>
      </c>
      <c r="I55" s="5">
        <f>Sales_Quotes_Analysis_Data[[#This Row],[Discount_Rate]]</f>
        <v>0.17</v>
      </c>
      <c r="J5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55" s="10">
        <v>275</v>
      </c>
      <c r="L55">
        <v>1</v>
      </c>
      <c r="M55" t="str">
        <f>IF(Sales_Quotes_Analysis_Data[[#This Row],[Converted]], "Converted", "Not Converted")</f>
        <v>Converted</v>
      </c>
      <c r="N55" s="1">
        <v>45749</v>
      </c>
      <c r="O55" s="4">
        <f>IF(Sales_Quotes_Analysis_Data[[#This Row],[Converted]] = 1, DATEDIF(Sales_Quotes_Analysis_Data[[#This Row],[Quote_Date]],Sales_Quotes_Analysis_Data[[#This Row],[Sale_Date]],"D"), "")</f>
        <v>7</v>
      </c>
      <c r="P55" s="11">
        <v>278</v>
      </c>
      <c r="Q55" s="10">
        <f>IF(Sales_Quotes_Analysis_Data[[#This Row],[Converted]] = 1, Sales_Quotes_Analysis_Data[[#This Row],[Actual_Sale_Value]] - Sales_Quotes_Analysis_Data[[#This Row],[Final_Quote_Value]], "")</f>
        <v>3</v>
      </c>
    </row>
    <row r="56" spans="1:17" x14ac:dyDescent="0.3">
      <c r="A56" t="s">
        <v>124</v>
      </c>
      <c r="B56" t="s">
        <v>125</v>
      </c>
      <c r="C56" t="s">
        <v>24</v>
      </c>
      <c r="D56" t="s">
        <v>25</v>
      </c>
      <c r="E56" t="s">
        <v>82</v>
      </c>
      <c r="F56" s="1">
        <v>45748</v>
      </c>
      <c r="G56" s="10">
        <v>3225</v>
      </c>
      <c r="H56" s="3">
        <v>0.03</v>
      </c>
      <c r="I56" s="5">
        <f>Sales_Quotes_Analysis_Data[[#This Row],[Discount_Rate]]</f>
        <v>0.03</v>
      </c>
      <c r="J5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56" s="10">
        <v>3128</v>
      </c>
      <c r="L56">
        <v>1</v>
      </c>
      <c r="M56" t="str">
        <f>IF(Sales_Quotes_Analysis_Data[[#This Row],[Converted]], "Converted", "Not Converted")</f>
        <v>Converted</v>
      </c>
      <c r="N56" s="1">
        <v>45775</v>
      </c>
      <c r="O56" s="4">
        <f>IF(Sales_Quotes_Analysis_Data[[#This Row],[Converted]] = 1, DATEDIF(Sales_Quotes_Analysis_Data[[#This Row],[Quote_Date]],Sales_Quotes_Analysis_Data[[#This Row],[Sale_Date]],"D"), "")</f>
        <v>27</v>
      </c>
      <c r="P56" s="11">
        <v>3303</v>
      </c>
      <c r="Q56" s="10">
        <f>IF(Sales_Quotes_Analysis_Data[[#This Row],[Converted]] = 1, Sales_Quotes_Analysis_Data[[#This Row],[Actual_Sale_Value]] - Sales_Quotes_Analysis_Data[[#This Row],[Final_Quote_Value]], "")</f>
        <v>175</v>
      </c>
    </row>
    <row r="57" spans="1:17" x14ac:dyDescent="0.3">
      <c r="A57" t="s">
        <v>126</v>
      </c>
      <c r="B57" t="s">
        <v>127</v>
      </c>
      <c r="C57" t="s">
        <v>19</v>
      </c>
      <c r="D57" t="s">
        <v>25</v>
      </c>
      <c r="E57" t="s">
        <v>39</v>
      </c>
      <c r="F57" s="1">
        <v>45837</v>
      </c>
      <c r="G57" s="10">
        <v>484</v>
      </c>
      <c r="H57" s="3">
        <v>0.18</v>
      </c>
      <c r="I57" s="5">
        <f>Sales_Quotes_Analysis_Data[[#This Row],[Discount_Rate]]</f>
        <v>0.18</v>
      </c>
      <c r="J5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57" s="10">
        <v>396</v>
      </c>
      <c r="L57">
        <v>0</v>
      </c>
      <c r="M57" t="str">
        <f>IF(Sales_Quotes_Analysis_Data[[#This Row],[Converted]], "Converted", "Not Converted")</f>
        <v>Not Converted</v>
      </c>
      <c r="N57" s="1"/>
      <c r="O57" s="4" t="str">
        <f>IF(Sales_Quotes_Analysis_Data[[#This Row],[Converted]] = 1, DATEDIF(Sales_Quotes_Analysis_Data[[#This Row],[Quote_Date]],Sales_Quotes_Analysis_Data[[#This Row],[Sale_Date]],"D"), "")</f>
        <v/>
      </c>
      <c r="P57" s="11"/>
      <c r="Q57" s="10" t="str">
        <f>IF(Sales_Quotes_Analysis_Data[[#This Row],[Converted]] = 1, Sales_Quotes_Analysis_Data[[#This Row],[Actual_Sale_Value]] - Sales_Quotes_Analysis_Data[[#This Row],[Final_Quote_Value]], "")</f>
        <v/>
      </c>
    </row>
    <row r="58" spans="1:17" x14ac:dyDescent="0.3">
      <c r="A58" t="s">
        <v>128</v>
      </c>
      <c r="B58" t="s">
        <v>129</v>
      </c>
      <c r="C58" t="s">
        <v>32</v>
      </c>
      <c r="D58" t="s">
        <v>38</v>
      </c>
      <c r="E58" t="s">
        <v>89</v>
      </c>
      <c r="F58" s="1">
        <v>45774</v>
      </c>
      <c r="G58" s="10">
        <v>2274</v>
      </c>
      <c r="H58" s="3">
        <v>0.02</v>
      </c>
      <c r="I58" s="5">
        <f>Sales_Quotes_Analysis_Data[[#This Row],[Discount_Rate]]</f>
        <v>0.02</v>
      </c>
      <c r="J5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58" s="10">
        <v>2228</v>
      </c>
      <c r="L58">
        <v>0</v>
      </c>
      <c r="M58" t="str">
        <f>IF(Sales_Quotes_Analysis_Data[[#This Row],[Converted]], "Converted", "Not Converted")</f>
        <v>Not Converted</v>
      </c>
      <c r="N58" s="1"/>
      <c r="O58" s="4" t="str">
        <f>IF(Sales_Quotes_Analysis_Data[[#This Row],[Converted]] = 1, DATEDIF(Sales_Quotes_Analysis_Data[[#This Row],[Quote_Date]],Sales_Quotes_Analysis_Data[[#This Row],[Sale_Date]],"D"), "")</f>
        <v/>
      </c>
      <c r="P58" s="11"/>
      <c r="Q58" s="10" t="str">
        <f>IF(Sales_Quotes_Analysis_Data[[#This Row],[Converted]] = 1, Sales_Quotes_Analysis_Data[[#This Row],[Actual_Sale_Value]] - Sales_Quotes_Analysis_Data[[#This Row],[Final_Quote_Value]], "")</f>
        <v/>
      </c>
    </row>
    <row r="59" spans="1:17" x14ac:dyDescent="0.3">
      <c r="A59" t="s">
        <v>130</v>
      </c>
      <c r="B59" t="s">
        <v>131</v>
      </c>
      <c r="C59" t="s">
        <v>32</v>
      </c>
      <c r="D59" t="s">
        <v>20</v>
      </c>
      <c r="E59" t="s">
        <v>43</v>
      </c>
      <c r="F59" s="1">
        <v>45727</v>
      </c>
      <c r="G59" s="10">
        <v>2035</v>
      </c>
      <c r="H59" s="3">
        <v>0.14000000000000001</v>
      </c>
      <c r="I59" s="5">
        <f>Sales_Quotes_Analysis_Data[[#This Row],[Discount_Rate]]</f>
        <v>0.14000000000000001</v>
      </c>
      <c r="J5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59" s="10">
        <v>1750</v>
      </c>
      <c r="L59">
        <v>0</v>
      </c>
      <c r="M59" t="str">
        <f>IF(Sales_Quotes_Analysis_Data[[#This Row],[Converted]], "Converted", "Not Converted")</f>
        <v>Not Converted</v>
      </c>
      <c r="N59" s="1"/>
      <c r="O59" s="4" t="str">
        <f>IF(Sales_Quotes_Analysis_Data[[#This Row],[Converted]] = 1, DATEDIF(Sales_Quotes_Analysis_Data[[#This Row],[Quote_Date]],Sales_Quotes_Analysis_Data[[#This Row],[Sale_Date]],"D"), "")</f>
        <v/>
      </c>
      <c r="P59" s="11"/>
      <c r="Q59" s="10" t="str">
        <f>IF(Sales_Quotes_Analysis_Data[[#This Row],[Converted]] = 1, Sales_Quotes_Analysis_Data[[#This Row],[Actual_Sale_Value]] - Sales_Quotes_Analysis_Data[[#This Row],[Final_Quote_Value]], "")</f>
        <v/>
      </c>
    </row>
    <row r="60" spans="1:17" x14ac:dyDescent="0.3">
      <c r="A60" t="s">
        <v>132</v>
      </c>
      <c r="B60" t="s">
        <v>133</v>
      </c>
      <c r="C60" t="s">
        <v>32</v>
      </c>
      <c r="D60" t="s">
        <v>15</v>
      </c>
      <c r="E60" t="s">
        <v>82</v>
      </c>
      <c r="F60" s="1">
        <v>45736</v>
      </c>
      <c r="G60" s="10">
        <v>2324</v>
      </c>
      <c r="H60" s="3">
        <v>0.16</v>
      </c>
      <c r="I60" s="5">
        <f>Sales_Quotes_Analysis_Data[[#This Row],[Discount_Rate]]</f>
        <v>0.16</v>
      </c>
      <c r="J6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60" s="10">
        <v>1952</v>
      </c>
      <c r="L60">
        <v>1</v>
      </c>
      <c r="M60" t="str">
        <f>IF(Sales_Quotes_Analysis_Data[[#This Row],[Converted]], "Converted", "Not Converted")</f>
        <v>Converted</v>
      </c>
      <c r="N60" s="1">
        <v>45745</v>
      </c>
      <c r="O60" s="4">
        <f>IF(Sales_Quotes_Analysis_Data[[#This Row],[Converted]] = 1, DATEDIF(Sales_Quotes_Analysis_Data[[#This Row],[Quote_Date]],Sales_Quotes_Analysis_Data[[#This Row],[Sale_Date]],"D"), "")</f>
        <v>9</v>
      </c>
      <c r="P60" s="11">
        <v>2139</v>
      </c>
      <c r="Q60" s="10">
        <f>IF(Sales_Quotes_Analysis_Data[[#This Row],[Converted]] = 1, Sales_Quotes_Analysis_Data[[#This Row],[Actual_Sale_Value]] - Sales_Quotes_Analysis_Data[[#This Row],[Final_Quote_Value]], "")</f>
        <v>187</v>
      </c>
    </row>
    <row r="61" spans="1:17" x14ac:dyDescent="0.3">
      <c r="A61" t="s">
        <v>134</v>
      </c>
      <c r="B61" t="s">
        <v>114</v>
      </c>
      <c r="C61" t="s">
        <v>14</v>
      </c>
      <c r="D61" t="s">
        <v>38</v>
      </c>
      <c r="E61" t="s">
        <v>62</v>
      </c>
      <c r="F61" s="1">
        <v>45722</v>
      </c>
      <c r="G61" s="10">
        <v>726</v>
      </c>
      <c r="H61" s="3">
        <v>0.08</v>
      </c>
      <c r="I61" s="5">
        <f>Sales_Quotes_Analysis_Data[[#This Row],[Discount_Rate]]</f>
        <v>0.08</v>
      </c>
      <c r="J6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61" s="10">
        <v>667</v>
      </c>
      <c r="L61">
        <v>1</v>
      </c>
      <c r="M61" t="str">
        <f>IF(Sales_Quotes_Analysis_Data[[#This Row],[Converted]], "Converted", "Not Converted")</f>
        <v>Converted</v>
      </c>
      <c r="N61" s="1">
        <v>45745</v>
      </c>
      <c r="O61" s="4">
        <f>IF(Sales_Quotes_Analysis_Data[[#This Row],[Converted]] = 1, DATEDIF(Sales_Quotes_Analysis_Data[[#This Row],[Quote_Date]],Sales_Quotes_Analysis_Data[[#This Row],[Sale_Date]],"D"), "")</f>
        <v>23</v>
      </c>
      <c r="P61" s="11">
        <v>706</v>
      </c>
      <c r="Q61" s="10">
        <f>IF(Sales_Quotes_Analysis_Data[[#This Row],[Converted]] = 1, Sales_Quotes_Analysis_Data[[#This Row],[Actual_Sale_Value]] - Sales_Quotes_Analysis_Data[[#This Row],[Final_Quote_Value]], "")</f>
        <v>39</v>
      </c>
    </row>
    <row r="62" spans="1:17" x14ac:dyDescent="0.3">
      <c r="A62" t="s">
        <v>135</v>
      </c>
      <c r="B62" t="s">
        <v>136</v>
      </c>
      <c r="C62" t="s">
        <v>14</v>
      </c>
      <c r="D62" t="s">
        <v>25</v>
      </c>
      <c r="E62" t="s">
        <v>72</v>
      </c>
      <c r="F62" s="1">
        <v>45717</v>
      </c>
      <c r="G62" s="10">
        <v>1163</v>
      </c>
      <c r="H62" s="3">
        <v>0.03</v>
      </c>
      <c r="I62" s="5">
        <f>Sales_Quotes_Analysis_Data[[#This Row],[Discount_Rate]]</f>
        <v>0.03</v>
      </c>
      <c r="J6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62" s="10">
        <v>1128</v>
      </c>
      <c r="L62">
        <v>0</v>
      </c>
      <c r="M62" t="str">
        <f>IF(Sales_Quotes_Analysis_Data[[#This Row],[Converted]], "Converted", "Not Converted")</f>
        <v>Not Converted</v>
      </c>
      <c r="N62" s="1"/>
      <c r="O62" s="4" t="str">
        <f>IF(Sales_Quotes_Analysis_Data[[#This Row],[Converted]] = 1, DATEDIF(Sales_Quotes_Analysis_Data[[#This Row],[Quote_Date]],Sales_Quotes_Analysis_Data[[#This Row],[Sale_Date]],"D"), "")</f>
        <v/>
      </c>
      <c r="P62" s="11"/>
      <c r="Q62" s="10" t="str">
        <f>IF(Sales_Quotes_Analysis_Data[[#This Row],[Converted]] = 1, Sales_Quotes_Analysis_Data[[#This Row],[Actual_Sale_Value]] - Sales_Quotes_Analysis_Data[[#This Row],[Final_Quote_Value]], "")</f>
        <v/>
      </c>
    </row>
    <row r="63" spans="1:17" x14ac:dyDescent="0.3">
      <c r="A63" t="s">
        <v>137</v>
      </c>
      <c r="B63" t="s">
        <v>138</v>
      </c>
      <c r="C63" t="s">
        <v>32</v>
      </c>
      <c r="D63" t="s">
        <v>25</v>
      </c>
      <c r="E63" t="s">
        <v>139</v>
      </c>
      <c r="F63" s="1">
        <v>45688</v>
      </c>
      <c r="G63" s="10">
        <v>1764</v>
      </c>
      <c r="H63" s="3">
        <v>0.18</v>
      </c>
      <c r="I63" s="5">
        <f>Sales_Quotes_Analysis_Data[[#This Row],[Discount_Rate]]</f>
        <v>0.18</v>
      </c>
      <c r="J6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63" s="10">
        <v>1446</v>
      </c>
      <c r="L63">
        <v>0</v>
      </c>
      <c r="M63" t="str">
        <f>IF(Sales_Quotes_Analysis_Data[[#This Row],[Converted]], "Converted", "Not Converted")</f>
        <v>Not Converted</v>
      </c>
      <c r="N63" s="1"/>
      <c r="O63" s="4" t="str">
        <f>IF(Sales_Quotes_Analysis_Data[[#This Row],[Converted]] = 1, DATEDIF(Sales_Quotes_Analysis_Data[[#This Row],[Quote_Date]],Sales_Quotes_Analysis_Data[[#This Row],[Sale_Date]],"D"), "")</f>
        <v/>
      </c>
      <c r="P63" s="11"/>
      <c r="Q63" s="10" t="str">
        <f>IF(Sales_Quotes_Analysis_Data[[#This Row],[Converted]] = 1, Sales_Quotes_Analysis_Data[[#This Row],[Actual_Sale_Value]] - Sales_Quotes_Analysis_Data[[#This Row],[Final_Quote_Value]], "")</f>
        <v/>
      </c>
    </row>
    <row r="64" spans="1:17" x14ac:dyDescent="0.3">
      <c r="A64" t="s">
        <v>140</v>
      </c>
      <c r="B64" t="s">
        <v>141</v>
      </c>
      <c r="C64" t="s">
        <v>19</v>
      </c>
      <c r="D64" t="s">
        <v>20</v>
      </c>
      <c r="E64" t="s">
        <v>51</v>
      </c>
      <c r="F64" s="1">
        <v>45707</v>
      </c>
      <c r="G64" s="10">
        <v>500</v>
      </c>
      <c r="H64" s="3">
        <v>0.24</v>
      </c>
      <c r="I64" s="5">
        <f>Sales_Quotes_Analysis_Data[[#This Row],[Discount_Rate]]</f>
        <v>0.24</v>
      </c>
      <c r="J6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64" s="10">
        <v>380</v>
      </c>
      <c r="L64">
        <v>1</v>
      </c>
      <c r="M64" t="str">
        <f>IF(Sales_Quotes_Analysis_Data[[#This Row],[Converted]], "Converted", "Not Converted")</f>
        <v>Converted</v>
      </c>
      <c r="N64" s="1">
        <v>45712</v>
      </c>
      <c r="O64" s="4">
        <f>IF(Sales_Quotes_Analysis_Data[[#This Row],[Converted]] = 1, DATEDIF(Sales_Quotes_Analysis_Data[[#This Row],[Quote_Date]],Sales_Quotes_Analysis_Data[[#This Row],[Sale_Date]],"D"), "")</f>
        <v>5</v>
      </c>
      <c r="P64" s="11">
        <v>335</v>
      </c>
      <c r="Q64" s="10">
        <f>IF(Sales_Quotes_Analysis_Data[[#This Row],[Converted]] = 1, Sales_Quotes_Analysis_Data[[#This Row],[Actual_Sale_Value]] - Sales_Quotes_Analysis_Data[[#This Row],[Final_Quote_Value]], "")</f>
        <v>-45</v>
      </c>
    </row>
    <row r="65" spans="1:17" x14ac:dyDescent="0.3">
      <c r="A65" t="s">
        <v>142</v>
      </c>
      <c r="B65" t="s">
        <v>143</v>
      </c>
      <c r="C65" t="s">
        <v>14</v>
      </c>
      <c r="D65" t="s">
        <v>25</v>
      </c>
      <c r="E65" t="s">
        <v>72</v>
      </c>
      <c r="F65" s="1">
        <v>45738</v>
      </c>
      <c r="G65" s="10">
        <v>975</v>
      </c>
      <c r="H65" s="3">
        <v>0.25</v>
      </c>
      <c r="I65" s="5">
        <f>Sales_Quotes_Analysis_Data[[#This Row],[Discount_Rate]]</f>
        <v>0.25</v>
      </c>
      <c r="J6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65" s="10">
        <v>731</v>
      </c>
      <c r="L65">
        <v>0</v>
      </c>
      <c r="M65" t="str">
        <f>IF(Sales_Quotes_Analysis_Data[[#This Row],[Converted]], "Converted", "Not Converted")</f>
        <v>Not Converted</v>
      </c>
      <c r="N65" s="1"/>
      <c r="O65" s="4" t="str">
        <f>IF(Sales_Quotes_Analysis_Data[[#This Row],[Converted]] = 1, DATEDIF(Sales_Quotes_Analysis_Data[[#This Row],[Quote_Date]],Sales_Quotes_Analysis_Data[[#This Row],[Sale_Date]],"D"), "")</f>
        <v/>
      </c>
      <c r="P65" s="11"/>
      <c r="Q65" s="10" t="str">
        <f>IF(Sales_Quotes_Analysis_Data[[#This Row],[Converted]] = 1, Sales_Quotes_Analysis_Data[[#This Row],[Actual_Sale_Value]] - Sales_Quotes_Analysis_Data[[#This Row],[Final_Quote_Value]], "")</f>
        <v/>
      </c>
    </row>
    <row r="66" spans="1:17" x14ac:dyDescent="0.3">
      <c r="A66" t="s">
        <v>144</v>
      </c>
      <c r="B66" t="s">
        <v>145</v>
      </c>
      <c r="C66" t="s">
        <v>32</v>
      </c>
      <c r="D66" t="s">
        <v>15</v>
      </c>
      <c r="E66" t="s">
        <v>39</v>
      </c>
      <c r="F66" s="1">
        <v>45688</v>
      </c>
      <c r="G66" s="10">
        <v>2417</v>
      </c>
      <c r="H66" s="3">
        <v>0.23</v>
      </c>
      <c r="I66" s="5">
        <f>Sales_Quotes_Analysis_Data[[#This Row],[Discount_Rate]]</f>
        <v>0.23</v>
      </c>
      <c r="J6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66" s="10">
        <v>1861</v>
      </c>
      <c r="L66">
        <v>0</v>
      </c>
      <c r="M66" t="str">
        <f>IF(Sales_Quotes_Analysis_Data[[#This Row],[Converted]], "Converted", "Not Converted")</f>
        <v>Not Converted</v>
      </c>
      <c r="N66" s="1"/>
      <c r="O66" s="4" t="str">
        <f>IF(Sales_Quotes_Analysis_Data[[#This Row],[Converted]] = 1, DATEDIF(Sales_Quotes_Analysis_Data[[#This Row],[Quote_Date]],Sales_Quotes_Analysis_Data[[#This Row],[Sale_Date]],"D"), "")</f>
        <v/>
      </c>
      <c r="P66" s="11"/>
      <c r="Q66" s="10" t="str">
        <f>IF(Sales_Quotes_Analysis_Data[[#This Row],[Converted]] = 1, Sales_Quotes_Analysis_Data[[#This Row],[Actual_Sale_Value]] - Sales_Quotes_Analysis_Data[[#This Row],[Final_Quote_Value]], "")</f>
        <v/>
      </c>
    </row>
    <row r="67" spans="1:17" x14ac:dyDescent="0.3">
      <c r="A67" t="s">
        <v>146</v>
      </c>
      <c r="B67" t="s">
        <v>147</v>
      </c>
      <c r="C67" t="s">
        <v>14</v>
      </c>
      <c r="D67" t="s">
        <v>20</v>
      </c>
      <c r="E67" t="s">
        <v>139</v>
      </c>
      <c r="F67" s="1">
        <v>45795</v>
      </c>
      <c r="G67" s="10">
        <v>809</v>
      </c>
      <c r="H67" s="3">
        <v>0.02</v>
      </c>
      <c r="I67" s="5">
        <f>Sales_Quotes_Analysis_Data[[#This Row],[Discount_Rate]]</f>
        <v>0.02</v>
      </c>
      <c r="J6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67" s="10">
        <v>792</v>
      </c>
      <c r="L67">
        <v>1</v>
      </c>
      <c r="M67" t="str">
        <f>IF(Sales_Quotes_Analysis_Data[[#This Row],[Converted]], "Converted", "Not Converted")</f>
        <v>Converted</v>
      </c>
      <c r="N67" s="1">
        <v>45815</v>
      </c>
      <c r="O67" s="4">
        <f>IF(Sales_Quotes_Analysis_Data[[#This Row],[Converted]] = 1, DATEDIF(Sales_Quotes_Analysis_Data[[#This Row],[Quote_Date]],Sales_Quotes_Analysis_Data[[#This Row],[Sale_Date]],"D"), "")</f>
        <v>20</v>
      </c>
      <c r="P67" s="11">
        <v>992</v>
      </c>
      <c r="Q67" s="10">
        <f>IF(Sales_Quotes_Analysis_Data[[#This Row],[Converted]] = 1, Sales_Quotes_Analysis_Data[[#This Row],[Actual_Sale_Value]] - Sales_Quotes_Analysis_Data[[#This Row],[Final_Quote_Value]], "")</f>
        <v>200</v>
      </c>
    </row>
    <row r="68" spans="1:17" x14ac:dyDescent="0.3">
      <c r="A68" t="s">
        <v>148</v>
      </c>
      <c r="B68" t="s">
        <v>149</v>
      </c>
      <c r="C68" t="s">
        <v>32</v>
      </c>
      <c r="D68" t="s">
        <v>25</v>
      </c>
      <c r="E68" t="s">
        <v>62</v>
      </c>
      <c r="F68" s="1">
        <v>45834</v>
      </c>
      <c r="G68" s="10">
        <v>2364</v>
      </c>
      <c r="H68" s="3">
        <v>0.17</v>
      </c>
      <c r="I68" s="5">
        <f>Sales_Quotes_Analysis_Data[[#This Row],[Discount_Rate]]</f>
        <v>0.17</v>
      </c>
      <c r="J6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68" s="10">
        <v>1962</v>
      </c>
      <c r="L68">
        <v>1</v>
      </c>
      <c r="M68" t="str">
        <f>IF(Sales_Quotes_Analysis_Data[[#This Row],[Converted]], "Converted", "Not Converted")</f>
        <v>Converted</v>
      </c>
      <c r="N68" s="1">
        <v>45842</v>
      </c>
      <c r="O68" s="4">
        <f>IF(Sales_Quotes_Analysis_Data[[#This Row],[Converted]] = 1, DATEDIF(Sales_Quotes_Analysis_Data[[#This Row],[Quote_Date]],Sales_Quotes_Analysis_Data[[#This Row],[Sale_Date]],"D"), "")</f>
        <v>8</v>
      </c>
      <c r="P68" s="11">
        <v>1986</v>
      </c>
      <c r="Q68" s="10">
        <f>IF(Sales_Quotes_Analysis_Data[[#This Row],[Converted]] = 1, Sales_Quotes_Analysis_Data[[#This Row],[Actual_Sale_Value]] - Sales_Quotes_Analysis_Data[[#This Row],[Final_Quote_Value]], "")</f>
        <v>24</v>
      </c>
    </row>
    <row r="69" spans="1:17" x14ac:dyDescent="0.3">
      <c r="A69" t="s">
        <v>150</v>
      </c>
      <c r="B69" t="s">
        <v>151</v>
      </c>
      <c r="C69" t="s">
        <v>19</v>
      </c>
      <c r="D69" t="s">
        <v>20</v>
      </c>
      <c r="E69" t="s">
        <v>54</v>
      </c>
      <c r="F69" s="1">
        <v>45705</v>
      </c>
      <c r="G69" s="10">
        <v>268</v>
      </c>
      <c r="H69" s="3">
        <v>0.13</v>
      </c>
      <c r="I69" s="5">
        <f>Sales_Quotes_Analysis_Data[[#This Row],[Discount_Rate]]</f>
        <v>0.13</v>
      </c>
      <c r="J6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69" s="10">
        <v>233</v>
      </c>
      <c r="L69">
        <v>1</v>
      </c>
      <c r="M69" t="str">
        <f>IF(Sales_Quotes_Analysis_Data[[#This Row],[Converted]], "Converted", "Not Converted")</f>
        <v>Converted</v>
      </c>
      <c r="N69" s="1">
        <v>45707</v>
      </c>
      <c r="O69" s="4">
        <f>IF(Sales_Quotes_Analysis_Data[[#This Row],[Converted]] = 1, DATEDIF(Sales_Quotes_Analysis_Data[[#This Row],[Quote_Date]],Sales_Quotes_Analysis_Data[[#This Row],[Sale_Date]],"D"), "")</f>
        <v>2</v>
      </c>
      <c r="P69" s="11">
        <v>404</v>
      </c>
      <c r="Q69" s="10">
        <f>IF(Sales_Quotes_Analysis_Data[[#This Row],[Converted]] = 1, Sales_Quotes_Analysis_Data[[#This Row],[Actual_Sale_Value]] - Sales_Quotes_Analysis_Data[[#This Row],[Final_Quote_Value]], "")</f>
        <v>171</v>
      </c>
    </row>
    <row r="70" spans="1:17" x14ac:dyDescent="0.3">
      <c r="A70" t="s">
        <v>152</v>
      </c>
      <c r="B70" t="s">
        <v>153</v>
      </c>
      <c r="C70" t="s">
        <v>32</v>
      </c>
      <c r="D70" t="s">
        <v>25</v>
      </c>
      <c r="E70" t="s">
        <v>89</v>
      </c>
      <c r="F70" s="1">
        <v>45707</v>
      </c>
      <c r="G70" s="10">
        <v>1819</v>
      </c>
      <c r="H70" s="3">
        <v>0</v>
      </c>
      <c r="I70" s="5">
        <f>Sales_Quotes_Analysis_Data[[#This Row],[Discount_Rate]]</f>
        <v>0</v>
      </c>
      <c r="J7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70" s="10">
        <v>1819</v>
      </c>
      <c r="L70">
        <v>1</v>
      </c>
      <c r="M70" t="str">
        <f>IF(Sales_Quotes_Analysis_Data[[#This Row],[Converted]], "Converted", "Not Converted")</f>
        <v>Converted</v>
      </c>
      <c r="N70" s="1">
        <v>45715</v>
      </c>
      <c r="O70" s="4">
        <f>IF(Sales_Quotes_Analysis_Data[[#This Row],[Converted]] = 1, DATEDIF(Sales_Quotes_Analysis_Data[[#This Row],[Quote_Date]],Sales_Quotes_Analysis_Data[[#This Row],[Sale_Date]],"D"), "")</f>
        <v>8</v>
      </c>
      <c r="P70" s="11">
        <v>1838</v>
      </c>
      <c r="Q70" s="10">
        <f>IF(Sales_Quotes_Analysis_Data[[#This Row],[Converted]] = 1, Sales_Quotes_Analysis_Data[[#This Row],[Actual_Sale_Value]] - Sales_Quotes_Analysis_Data[[#This Row],[Final_Quote_Value]], "")</f>
        <v>19</v>
      </c>
    </row>
    <row r="71" spans="1:17" x14ac:dyDescent="0.3">
      <c r="A71" t="s">
        <v>154</v>
      </c>
      <c r="B71" t="s">
        <v>155</v>
      </c>
      <c r="C71" t="s">
        <v>19</v>
      </c>
      <c r="D71" t="s">
        <v>25</v>
      </c>
      <c r="E71" t="s">
        <v>29</v>
      </c>
      <c r="F71" s="1">
        <v>45713</v>
      </c>
      <c r="G71" s="10">
        <v>-7</v>
      </c>
      <c r="H71" s="3">
        <v>0.08</v>
      </c>
      <c r="I71" s="5">
        <f>Sales_Quotes_Analysis_Data[[#This Row],[Discount_Rate]]</f>
        <v>0.08</v>
      </c>
      <c r="J7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71" s="10">
        <v>-6</v>
      </c>
      <c r="L71">
        <v>1</v>
      </c>
      <c r="M71" t="str">
        <f>IF(Sales_Quotes_Analysis_Data[[#This Row],[Converted]], "Converted", "Not Converted")</f>
        <v>Converted</v>
      </c>
      <c r="N71" s="1">
        <v>45715</v>
      </c>
      <c r="O71" s="4">
        <f>IF(Sales_Quotes_Analysis_Data[[#This Row],[Converted]] = 1, DATEDIF(Sales_Quotes_Analysis_Data[[#This Row],[Quote_Date]],Sales_Quotes_Analysis_Data[[#This Row],[Sale_Date]],"D"), "")</f>
        <v>2</v>
      </c>
      <c r="P71" s="11">
        <v>-55</v>
      </c>
      <c r="Q71" s="10">
        <f>IF(Sales_Quotes_Analysis_Data[[#This Row],[Converted]] = 1, Sales_Quotes_Analysis_Data[[#This Row],[Actual_Sale_Value]] - Sales_Quotes_Analysis_Data[[#This Row],[Final_Quote_Value]], "")</f>
        <v>-49</v>
      </c>
    </row>
    <row r="72" spans="1:17" x14ac:dyDescent="0.3">
      <c r="A72" t="s">
        <v>156</v>
      </c>
      <c r="B72" t="s">
        <v>125</v>
      </c>
      <c r="C72" t="s">
        <v>24</v>
      </c>
      <c r="D72" t="s">
        <v>25</v>
      </c>
      <c r="E72" t="s">
        <v>82</v>
      </c>
      <c r="F72" s="1">
        <v>45781</v>
      </c>
      <c r="G72" s="10">
        <v>3246</v>
      </c>
      <c r="H72" s="3">
        <v>0.24</v>
      </c>
      <c r="I72" s="5">
        <f>Sales_Quotes_Analysis_Data[[#This Row],[Discount_Rate]]</f>
        <v>0.24</v>
      </c>
      <c r="J7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72" s="10">
        <v>2466</v>
      </c>
      <c r="L72">
        <v>0</v>
      </c>
      <c r="M72" t="str">
        <f>IF(Sales_Quotes_Analysis_Data[[#This Row],[Converted]], "Converted", "Not Converted")</f>
        <v>Not Converted</v>
      </c>
      <c r="N72" s="1"/>
      <c r="O72" s="4" t="str">
        <f>IF(Sales_Quotes_Analysis_Data[[#This Row],[Converted]] = 1, DATEDIF(Sales_Quotes_Analysis_Data[[#This Row],[Quote_Date]],Sales_Quotes_Analysis_Data[[#This Row],[Sale_Date]],"D"), "")</f>
        <v/>
      </c>
      <c r="P72" s="11"/>
      <c r="Q72" s="10" t="str">
        <f>IF(Sales_Quotes_Analysis_Data[[#This Row],[Converted]] = 1, Sales_Quotes_Analysis_Data[[#This Row],[Actual_Sale_Value]] - Sales_Quotes_Analysis_Data[[#This Row],[Final_Quote_Value]], "")</f>
        <v/>
      </c>
    </row>
    <row r="73" spans="1:17" x14ac:dyDescent="0.3">
      <c r="A73" t="s">
        <v>157</v>
      </c>
      <c r="B73" t="s">
        <v>158</v>
      </c>
      <c r="C73" t="s">
        <v>32</v>
      </c>
      <c r="D73" t="s">
        <v>15</v>
      </c>
      <c r="E73" t="s">
        <v>26</v>
      </c>
      <c r="F73" s="1">
        <v>45728</v>
      </c>
      <c r="G73" s="10">
        <v>1738</v>
      </c>
      <c r="H73" s="3">
        <v>0.09</v>
      </c>
      <c r="I73" s="5">
        <f>Sales_Quotes_Analysis_Data[[#This Row],[Discount_Rate]]</f>
        <v>0.09</v>
      </c>
      <c r="J7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73" s="10">
        <v>1581</v>
      </c>
      <c r="L73">
        <v>1</v>
      </c>
      <c r="M73" t="str">
        <f>IF(Sales_Quotes_Analysis_Data[[#This Row],[Converted]], "Converted", "Not Converted")</f>
        <v>Converted</v>
      </c>
      <c r="N73" s="1">
        <v>45742</v>
      </c>
      <c r="O73" s="4">
        <f>IF(Sales_Quotes_Analysis_Data[[#This Row],[Converted]] = 1, DATEDIF(Sales_Quotes_Analysis_Data[[#This Row],[Quote_Date]],Sales_Quotes_Analysis_Data[[#This Row],[Sale_Date]],"D"), "")</f>
        <v>14</v>
      </c>
      <c r="P73" s="11">
        <v>1650</v>
      </c>
      <c r="Q73" s="10">
        <f>IF(Sales_Quotes_Analysis_Data[[#This Row],[Converted]] = 1, Sales_Quotes_Analysis_Data[[#This Row],[Actual_Sale_Value]] - Sales_Quotes_Analysis_Data[[#This Row],[Final_Quote_Value]], "")</f>
        <v>69</v>
      </c>
    </row>
    <row r="74" spans="1:17" x14ac:dyDescent="0.3">
      <c r="A74" t="s">
        <v>159</v>
      </c>
      <c r="B74" t="s">
        <v>67</v>
      </c>
      <c r="C74" t="s">
        <v>32</v>
      </c>
      <c r="D74" t="s">
        <v>15</v>
      </c>
      <c r="E74" t="s">
        <v>16</v>
      </c>
      <c r="F74" s="1">
        <v>45808</v>
      </c>
      <c r="G74" s="10">
        <v>2011</v>
      </c>
      <c r="H74" s="3">
        <v>0.19</v>
      </c>
      <c r="I74" s="5">
        <f>Sales_Quotes_Analysis_Data[[#This Row],[Discount_Rate]]</f>
        <v>0.19</v>
      </c>
      <c r="J7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74" s="10">
        <v>1628</v>
      </c>
      <c r="L74">
        <v>1</v>
      </c>
      <c r="M74" t="str">
        <f>IF(Sales_Quotes_Analysis_Data[[#This Row],[Converted]], "Converted", "Not Converted")</f>
        <v>Converted</v>
      </c>
      <c r="N74" s="1">
        <v>45831</v>
      </c>
      <c r="O74" s="4">
        <f>IF(Sales_Quotes_Analysis_Data[[#This Row],[Converted]] = 1, DATEDIF(Sales_Quotes_Analysis_Data[[#This Row],[Quote_Date]],Sales_Quotes_Analysis_Data[[#This Row],[Sale_Date]],"D"), "")</f>
        <v>23</v>
      </c>
      <c r="P74" s="11">
        <v>1769</v>
      </c>
      <c r="Q74" s="10">
        <f>IF(Sales_Quotes_Analysis_Data[[#This Row],[Converted]] = 1, Sales_Quotes_Analysis_Data[[#This Row],[Actual_Sale_Value]] - Sales_Quotes_Analysis_Data[[#This Row],[Final_Quote_Value]], "")</f>
        <v>141</v>
      </c>
    </row>
    <row r="75" spans="1:17" x14ac:dyDescent="0.3">
      <c r="A75" t="s">
        <v>160</v>
      </c>
      <c r="B75" t="s">
        <v>161</v>
      </c>
      <c r="C75" t="s">
        <v>19</v>
      </c>
      <c r="D75" t="s">
        <v>20</v>
      </c>
      <c r="E75" t="s">
        <v>82</v>
      </c>
      <c r="F75" s="1">
        <v>45792</v>
      </c>
      <c r="G75" s="10">
        <v>354</v>
      </c>
      <c r="H75" s="3">
        <v>0.05</v>
      </c>
      <c r="I75" s="5">
        <f>Sales_Quotes_Analysis_Data[[#This Row],[Discount_Rate]]</f>
        <v>0.05</v>
      </c>
      <c r="J7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75" s="10">
        <v>336</v>
      </c>
      <c r="L75">
        <v>1</v>
      </c>
      <c r="M75" t="str">
        <f>IF(Sales_Quotes_Analysis_Data[[#This Row],[Converted]], "Converted", "Not Converted")</f>
        <v>Converted</v>
      </c>
      <c r="N75" s="1">
        <v>45796</v>
      </c>
      <c r="O75" s="4">
        <f>IF(Sales_Quotes_Analysis_Data[[#This Row],[Converted]] = 1, DATEDIF(Sales_Quotes_Analysis_Data[[#This Row],[Quote_Date]],Sales_Quotes_Analysis_Data[[#This Row],[Sale_Date]],"D"), "")</f>
        <v>4</v>
      </c>
      <c r="P75" s="11">
        <v>306</v>
      </c>
      <c r="Q75" s="10">
        <f>IF(Sales_Quotes_Analysis_Data[[#This Row],[Converted]] = 1, Sales_Quotes_Analysis_Data[[#This Row],[Actual_Sale_Value]] - Sales_Quotes_Analysis_Data[[#This Row],[Final_Quote_Value]], "")</f>
        <v>-30</v>
      </c>
    </row>
    <row r="76" spans="1:17" x14ac:dyDescent="0.3">
      <c r="A76" t="s">
        <v>162</v>
      </c>
      <c r="B76" t="s">
        <v>141</v>
      </c>
      <c r="C76" t="s">
        <v>24</v>
      </c>
      <c r="D76" t="s">
        <v>25</v>
      </c>
      <c r="E76" t="s">
        <v>54</v>
      </c>
      <c r="F76" s="1">
        <v>45810</v>
      </c>
      <c r="G76" s="10">
        <v>3318</v>
      </c>
      <c r="H76" s="3">
        <v>0.25</v>
      </c>
      <c r="I76" s="5">
        <f>Sales_Quotes_Analysis_Data[[#This Row],[Discount_Rate]]</f>
        <v>0.25</v>
      </c>
      <c r="J7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76" s="10">
        <v>2488</v>
      </c>
      <c r="L76">
        <v>1</v>
      </c>
      <c r="M76" t="str">
        <f>IF(Sales_Quotes_Analysis_Data[[#This Row],[Converted]], "Converted", "Not Converted")</f>
        <v>Converted</v>
      </c>
      <c r="N76" s="1">
        <v>45811</v>
      </c>
      <c r="O76" s="4">
        <f>IF(Sales_Quotes_Analysis_Data[[#This Row],[Converted]] = 1, DATEDIF(Sales_Quotes_Analysis_Data[[#This Row],[Quote_Date]],Sales_Quotes_Analysis_Data[[#This Row],[Sale_Date]],"D"), "")</f>
        <v>1</v>
      </c>
      <c r="P76" s="11">
        <v>2669</v>
      </c>
      <c r="Q76" s="10">
        <f>IF(Sales_Quotes_Analysis_Data[[#This Row],[Converted]] = 1, Sales_Quotes_Analysis_Data[[#This Row],[Actual_Sale_Value]] - Sales_Quotes_Analysis_Data[[#This Row],[Final_Quote_Value]], "")</f>
        <v>181</v>
      </c>
    </row>
    <row r="77" spans="1:17" x14ac:dyDescent="0.3">
      <c r="A77" t="s">
        <v>163</v>
      </c>
      <c r="B77" t="s">
        <v>136</v>
      </c>
      <c r="C77" t="s">
        <v>24</v>
      </c>
      <c r="D77" t="s">
        <v>25</v>
      </c>
      <c r="E77" t="s">
        <v>89</v>
      </c>
      <c r="F77" s="1">
        <v>45730</v>
      </c>
      <c r="G77" s="10">
        <v>3299</v>
      </c>
      <c r="H77" s="3">
        <v>0.04</v>
      </c>
      <c r="I77" s="5">
        <f>Sales_Quotes_Analysis_Data[[#This Row],[Discount_Rate]]</f>
        <v>0.04</v>
      </c>
      <c r="J7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77" s="10">
        <v>3167</v>
      </c>
      <c r="L77">
        <v>0</v>
      </c>
      <c r="M77" t="str">
        <f>IF(Sales_Quotes_Analysis_Data[[#This Row],[Converted]], "Converted", "Not Converted")</f>
        <v>Not Converted</v>
      </c>
      <c r="N77" s="1"/>
      <c r="O77" s="4" t="str">
        <f>IF(Sales_Quotes_Analysis_Data[[#This Row],[Converted]] = 1, DATEDIF(Sales_Quotes_Analysis_Data[[#This Row],[Quote_Date]],Sales_Quotes_Analysis_Data[[#This Row],[Sale_Date]],"D"), "")</f>
        <v/>
      </c>
      <c r="P77" s="11"/>
      <c r="Q77" s="10" t="str">
        <f>IF(Sales_Quotes_Analysis_Data[[#This Row],[Converted]] = 1, Sales_Quotes_Analysis_Data[[#This Row],[Actual_Sale_Value]] - Sales_Quotes_Analysis_Data[[#This Row],[Final_Quote_Value]], "")</f>
        <v/>
      </c>
    </row>
    <row r="78" spans="1:17" x14ac:dyDescent="0.3">
      <c r="A78" t="s">
        <v>164</v>
      </c>
      <c r="B78" t="s">
        <v>67</v>
      </c>
      <c r="C78" t="s">
        <v>24</v>
      </c>
      <c r="D78" t="s">
        <v>15</v>
      </c>
      <c r="E78" t="s">
        <v>16</v>
      </c>
      <c r="F78" s="1">
        <v>45683</v>
      </c>
      <c r="G78" s="10">
        <v>3440</v>
      </c>
      <c r="H78" s="3">
        <v>7.0000000000000007E-2</v>
      </c>
      <c r="I78" s="5">
        <f>Sales_Quotes_Analysis_Data[[#This Row],[Discount_Rate]]</f>
        <v>7.0000000000000007E-2</v>
      </c>
      <c r="J7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78" s="10">
        <v>3199</v>
      </c>
      <c r="L78">
        <v>1</v>
      </c>
      <c r="M78" t="str">
        <f>IF(Sales_Quotes_Analysis_Data[[#This Row],[Converted]], "Converted", "Not Converted")</f>
        <v>Converted</v>
      </c>
      <c r="N78" s="1">
        <v>45713</v>
      </c>
      <c r="O78" s="4">
        <f>IF(Sales_Quotes_Analysis_Data[[#This Row],[Converted]] = 1, DATEDIF(Sales_Quotes_Analysis_Data[[#This Row],[Quote_Date]],Sales_Quotes_Analysis_Data[[#This Row],[Sale_Date]],"D"), "")</f>
        <v>30</v>
      </c>
      <c r="P78" s="11">
        <v>3179</v>
      </c>
      <c r="Q78" s="10">
        <f>IF(Sales_Quotes_Analysis_Data[[#This Row],[Converted]] = 1, Sales_Quotes_Analysis_Data[[#This Row],[Actual_Sale_Value]] - Sales_Quotes_Analysis_Data[[#This Row],[Final_Quote_Value]], "")</f>
        <v>-20</v>
      </c>
    </row>
    <row r="79" spans="1:17" x14ac:dyDescent="0.3">
      <c r="A79" t="s">
        <v>165</v>
      </c>
      <c r="B79" t="s">
        <v>116</v>
      </c>
      <c r="C79" t="s">
        <v>32</v>
      </c>
      <c r="D79" t="s">
        <v>25</v>
      </c>
      <c r="E79" t="s">
        <v>51</v>
      </c>
      <c r="F79" s="1">
        <v>45707</v>
      </c>
      <c r="G79" s="10">
        <v>2250</v>
      </c>
      <c r="H79" s="3">
        <v>0.2</v>
      </c>
      <c r="I79" s="5">
        <f>Sales_Quotes_Analysis_Data[[#This Row],[Discount_Rate]]</f>
        <v>0.2</v>
      </c>
      <c r="J7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79" s="10">
        <v>1800</v>
      </c>
      <c r="L79">
        <v>1</v>
      </c>
      <c r="M79" t="str">
        <f>IF(Sales_Quotes_Analysis_Data[[#This Row],[Converted]], "Converted", "Not Converted")</f>
        <v>Converted</v>
      </c>
      <c r="N79" s="1">
        <v>45721</v>
      </c>
      <c r="O79" s="4">
        <f>IF(Sales_Quotes_Analysis_Data[[#This Row],[Converted]] = 1, DATEDIF(Sales_Quotes_Analysis_Data[[#This Row],[Quote_Date]],Sales_Quotes_Analysis_Data[[#This Row],[Sale_Date]],"D"), "")</f>
        <v>14</v>
      </c>
      <c r="P79" s="11">
        <v>1943</v>
      </c>
      <c r="Q79" s="10">
        <f>IF(Sales_Quotes_Analysis_Data[[#This Row],[Converted]] = 1, Sales_Quotes_Analysis_Data[[#This Row],[Actual_Sale_Value]] - Sales_Quotes_Analysis_Data[[#This Row],[Final_Quote_Value]], "")</f>
        <v>143</v>
      </c>
    </row>
    <row r="80" spans="1:17" x14ac:dyDescent="0.3">
      <c r="A80" t="s">
        <v>166</v>
      </c>
      <c r="B80" t="s">
        <v>114</v>
      </c>
      <c r="C80" t="s">
        <v>14</v>
      </c>
      <c r="D80" t="s">
        <v>15</v>
      </c>
      <c r="E80" t="s">
        <v>62</v>
      </c>
      <c r="F80" s="1">
        <v>45733</v>
      </c>
      <c r="G80" s="10">
        <v>638</v>
      </c>
      <c r="H80" s="3">
        <v>0.13</v>
      </c>
      <c r="I80" s="5">
        <f>Sales_Quotes_Analysis_Data[[#This Row],[Discount_Rate]]</f>
        <v>0.13</v>
      </c>
      <c r="J8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80" s="10">
        <v>555</v>
      </c>
      <c r="L80">
        <v>0</v>
      </c>
      <c r="M80" t="str">
        <f>IF(Sales_Quotes_Analysis_Data[[#This Row],[Converted]], "Converted", "Not Converted")</f>
        <v>Not Converted</v>
      </c>
      <c r="N80" s="1"/>
      <c r="O80" s="4" t="str">
        <f>IF(Sales_Quotes_Analysis_Data[[#This Row],[Converted]] = 1, DATEDIF(Sales_Quotes_Analysis_Data[[#This Row],[Quote_Date]],Sales_Quotes_Analysis_Data[[#This Row],[Sale_Date]],"D"), "")</f>
        <v/>
      </c>
      <c r="P80" s="11"/>
      <c r="Q80" s="10" t="str">
        <f>IF(Sales_Quotes_Analysis_Data[[#This Row],[Converted]] = 1, Sales_Quotes_Analysis_Data[[#This Row],[Actual_Sale_Value]] - Sales_Quotes_Analysis_Data[[#This Row],[Final_Quote_Value]], "")</f>
        <v/>
      </c>
    </row>
    <row r="81" spans="1:17" x14ac:dyDescent="0.3">
      <c r="A81" t="s">
        <v>167</v>
      </c>
      <c r="B81" t="s">
        <v>31</v>
      </c>
      <c r="C81" t="s">
        <v>32</v>
      </c>
      <c r="D81" t="s">
        <v>25</v>
      </c>
      <c r="E81" t="s">
        <v>21</v>
      </c>
      <c r="F81" s="1">
        <v>45716</v>
      </c>
      <c r="G81" s="10">
        <v>2097</v>
      </c>
      <c r="H81" s="3">
        <v>0.13</v>
      </c>
      <c r="I81" s="5">
        <f>Sales_Quotes_Analysis_Data[[#This Row],[Discount_Rate]]</f>
        <v>0.13</v>
      </c>
      <c r="J8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81" s="10">
        <v>1824</v>
      </c>
      <c r="L81">
        <v>1</v>
      </c>
      <c r="M81" t="str">
        <f>IF(Sales_Quotes_Analysis_Data[[#This Row],[Converted]], "Converted", "Not Converted")</f>
        <v>Converted</v>
      </c>
      <c r="N81" s="1">
        <v>45732</v>
      </c>
      <c r="O81" s="4">
        <f>IF(Sales_Quotes_Analysis_Data[[#This Row],[Converted]] = 1, DATEDIF(Sales_Quotes_Analysis_Data[[#This Row],[Quote_Date]],Sales_Quotes_Analysis_Data[[#This Row],[Sale_Date]],"D"), "")</f>
        <v>16</v>
      </c>
      <c r="P81" s="11">
        <v>1826</v>
      </c>
      <c r="Q81" s="10">
        <f>IF(Sales_Quotes_Analysis_Data[[#This Row],[Converted]] = 1, Sales_Quotes_Analysis_Data[[#This Row],[Actual_Sale_Value]] - Sales_Quotes_Analysis_Data[[#This Row],[Final_Quote_Value]], "")</f>
        <v>2</v>
      </c>
    </row>
    <row r="82" spans="1:17" x14ac:dyDescent="0.3">
      <c r="A82" t="s">
        <v>168</v>
      </c>
      <c r="B82" t="s">
        <v>129</v>
      </c>
      <c r="C82" t="s">
        <v>19</v>
      </c>
      <c r="D82" t="s">
        <v>20</v>
      </c>
      <c r="E82" t="s">
        <v>43</v>
      </c>
      <c r="F82" s="1">
        <v>45750</v>
      </c>
      <c r="G82" s="10">
        <v>314</v>
      </c>
      <c r="H82" s="3">
        <v>0.18</v>
      </c>
      <c r="I82" s="5">
        <f>Sales_Quotes_Analysis_Data[[#This Row],[Discount_Rate]]</f>
        <v>0.18</v>
      </c>
      <c r="J8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82" s="10">
        <v>257</v>
      </c>
      <c r="L82">
        <v>1</v>
      </c>
      <c r="M82" t="str">
        <f>IF(Sales_Quotes_Analysis_Data[[#This Row],[Converted]], "Converted", "Not Converted")</f>
        <v>Converted</v>
      </c>
      <c r="N82" s="1">
        <v>45775</v>
      </c>
      <c r="O82" s="4">
        <f>IF(Sales_Quotes_Analysis_Data[[#This Row],[Converted]] = 1, DATEDIF(Sales_Quotes_Analysis_Data[[#This Row],[Quote_Date]],Sales_Quotes_Analysis_Data[[#This Row],[Sale_Date]],"D"), "")</f>
        <v>25</v>
      </c>
      <c r="P82" s="11">
        <v>304</v>
      </c>
      <c r="Q82" s="10">
        <f>IF(Sales_Quotes_Analysis_Data[[#This Row],[Converted]] = 1, Sales_Quotes_Analysis_Data[[#This Row],[Actual_Sale_Value]] - Sales_Quotes_Analysis_Data[[#This Row],[Final_Quote_Value]], "")</f>
        <v>47</v>
      </c>
    </row>
    <row r="83" spans="1:17" x14ac:dyDescent="0.3">
      <c r="A83" t="s">
        <v>169</v>
      </c>
      <c r="B83" t="s">
        <v>13</v>
      </c>
      <c r="C83" t="s">
        <v>24</v>
      </c>
      <c r="D83" t="s">
        <v>25</v>
      </c>
      <c r="E83" t="s">
        <v>62</v>
      </c>
      <c r="F83" s="1">
        <v>45703</v>
      </c>
      <c r="G83" s="10">
        <v>3579</v>
      </c>
      <c r="H83" s="3">
        <v>0.13</v>
      </c>
      <c r="I83" s="5">
        <f>Sales_Quotes_Analysis_Data[[#This Row],[Discount_Rate]]</f>
        <v>0.13</v>
      </c>
      <c r="J8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83" s="10">
        <v>3113</v>
      </c>
      <c r="L83">
        <v>1</v>
      </c>
      <c r="M83" t="str">
        <f>IF(Sales_Quotes_Analysis_Data[[#This Row],[Converted]], "Converted", "Not Converted")</f>
        <v>Converted</v>
      </c>
      <c r="N83" s="1">
        <v>45714</v>
      </c>
      <c r="O83" s="4">
        <f>IF(Sales_Quotes_Analysis_Data[[#This Row],[Converted]] = 1, DATEDIF(Sales_Quotes_Analysis_Data[[#This Row],[Quote_Date]],Sales_Quotes_Analysis_Data[[#This Row],[Sale_Date]],"D"), "")</f>
        <v>11</v>
      </c>
      <c r="P83" s="11">
        <v>3159</v>
      </c>
      <c r="Q83" s="10">
        <f>IF(Sales_Quotes_Analysis_Data[[#This Row],[Converted]] = 1, Sales_Quotes_Analysis_Data[[#This Row],[Actual_Sale_Value]] - Sales_Quotes_Analysis_Data[[#This Row],[Final_Quote_Value]], "")</f>
        <v>46</v>
      </c>
    </row>
    <row r="84" spans="1:17" x14ac:dyDescent="0.3">
      <c r="A84" t="s">
        <v>170</v>
      </c>
      <c r="B84" t="s">
        <v>147</v>
      </c>
      <c r="C84" t="s">
        <v>14</v>
      </c>
      <c r="D84" t="s">
        <v>25</v>
      </c>
      <c r="E84" t="s">
        <v>51</v>
      </c>
      <c r="F84" s="1">
        <v>45735</v>
      </c>
      <c r="G84" s="10">
        <v>1186</v>
      </c>
      <c r="H84" s="3">
        <v>0.17</v>
      </c>
      <c r="I84" s="5">
        <f>Sales_Quotes_Analysis_Data[[#This Row],[Discount_Rate]]</f>
        <v>0.17</v>
      </c>
      <c r="J8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84" s="10">
        <v>984</v>
      </c>
      <c r="L84">
        <v>1</v>
      </c>
      <c r="M84" t="str">
        <f>IF(Sales_Quotes_Analysis_Data[[#This Row],[Converted]], "Converted", "Not Converted")</f>
        <v>Converted</v>
      </c>
      <c r="N84" s="1">
        <v>45756</v>
      </c>
      <c r="O84" s="4">
        <f>IF(Sales_Quotes_Analysis_Data[[#This Row],[Converted]] = 1, DATEDIF(Sales_Quotes_Analysis_Data[[#This Row],[Quote_Date]],Sales_Quotes_Analysis_Data[[#This Row],[Sale_Date]],"D"), "")</f>
        <v>21</v>
      </c>
      <c r="P84" s="11">
        <v>914</v>
      </c>
      <c r="Q84" s="10">
        <f>IF(Sales_Quotes_Analysis_Data[[#This Row],[Converted]] = 1, Sales_Quotes_Analysis_Data[[#This Row],[Actual_Sale_Value]] - Sales_Quotes_Analysis_Data[[#This Row],[Final_Quote_Value]], "")</f>
        <v>-70</v>
      </c>
    </row>
    <row r="85" spans="1:17" x14ac:dyDescent="0.3">
      <c r="A85" t="s">
        <v>171</v>
      </c>
      <c r="B85" t="s">
        <v>100</v>
      </c>
      <c r="C85" t="s">
        <v>32</v>
      </c>
      <c r="D85" t="s">
        <v>38</v>
      </c>
      <c r="E85" t="s">
        <v>16</v>
      </c>
      <c r="F85" s="1">
        <v>45661</v>
      </c>
      <c r="G85" s="10">
        <v>2460</v>
      </c>
      <c r="H85" s="3">
        <v>0.22</v>
      </c>
      <c r="I85" s="5">
        <f>Sales_Quotes_Analysis_Data[[#This Row],[Discount_Rate]]</f>
        <v>0.22</v>
      </c>
      <c r="J8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85" s="10">
        <v>1918</v>
      </c>
      <c r="L85">
        <v>1</v>
      </c>
      <c r="M85" t="str">
        <f>IF(Sales_Quotes_Analysis_Data[[#This Row],[Converted]], "Converted", "Not Converted")</f>
        <v>Converted</v>
      </c>
      <c r="N85" s="1">
        <v>45691</v>
      </c>
      <c r="O85" s="4">
        <f>IF(Sales_Quotes_Analysis_Data[[#This Row],[Converted]] = 1, DATEDIF(Sales_Quotes_Analysis_Data[[#This Row],[Quote_Date]],Sales_Quotes_Analysis_Data[[#This Row],[Sale_Date]],"D"), "")</f>
        <v>30</v>
      </c>
      <c r="P85" s="11">
        <v>1863</v>
      </c>
      <c r="Q85" s="10">
        <f>IF(Sales_Quotes_Analysis_Data[[#This Row],[Converted]] = 1, Sales_Quotes_Analysis_Data[[#This Row],[Actual_Sale_Value]] - Sales_Quotes_Analysis_Data[[#This Row],[Final_Quote_Value]], "")</f>
        <v>-55</v>
      </c>
    </row>
    <row r="86" spans="1:17" x14ac:dyDescent="0.3">
      <c r="A86" t="s">
        <v>172</v>
      </c>
      <c r="B86" t="s">
        <v>173</v>
      </c>
      <c r="C86" t="s">
        <v>14</v>
      </c>
      <c r="D86" t="s">
        <v>15</v>
      </c>
      <c r="E86" t="s">
        <v>139</v>
      </c>
      <c r="F86" s="1">
        <v>45794</v>
      </c>
      <c r="G86" s="10">
        <v>1213</v>
      </c>
      <c r="H86" s="3">
        <v>0.15</v>
      </c>
      <c r="I86" s="5">
        <f>Sales_Quotes_Analysis_Data[[#This Row],[Discount_Rate]]</f>
        <v>0.15</v>
      </c>
      <c r="J8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86" s="10">
        <v>1031</v>
      </c>
      <c r="L86">
        <v>1</v>
      </c>
      <c r="M86" t="str">
        <f>IF(Sales_Quotes_Analysis_Data[[#This Row],[Converted]], "Converted", "Not Converted")</f>
        <v>Converted</v>
      </c>
      <c r="N86" s="1">
        <v>45815</v>
      </c>
      <c r="O86" s="4">
        <f>IF(Sales_Quotes_Analysis_Data[[#This Row],[Converted]] = 1, DATEDIF(Sales_Quotes_Analysis_Data[[#This Row],[Quote_Date]],Sales_Quotes_Analysis_Data[[#This Row],[Sale_Date]],"D"), "")</f>
        <v>21</v>
      </c>
      <c r="P86" s="11">
        <v>1224</v>
      </c>
      <c r="Q86" s="10">
        <f>IF(Sales_Quotes_Analysis_Data[[#This Row],[Converted]] = 1, Sales_Quotes_Analysis_Data[[#This Row],[Actual_Sale_Value]] - Sales_Quotes_Analysis_Data[[#This Row],[Final_Quote_Value]], "")</f>
        <v>193</v>
      </c>
    </row>
    <row r="87" spans="1:17" x14ac:dyDescent="0.3">
      <c r="A87" t="s">
        <v>174</v>
      </c>
      <c r="B87" t="s">
        <v>118</v>
      </c>
      <c r="C87" t="s">
        <v>14</v>
      </c>
      <c r="D87" t="s">
        <v>25</v>
      </c>
      <c r="E87" t="s">
        <v>89</v>
      </c>
      <c r="F87" s="1">
        <v>45690</v>
      </c>
      <c r="G87" s="10">
        <v>1053</v>
      </c>
      <c r="H87" s="3">
        <v>0.15</v>
      </c>
      <c r="I87" s="5">
        <f>Sales_Quotes_Analysis_Data[[#This Row],[Discount_Rate]]</f>
        <v>0.15</v>
      </c>
      <c r="J8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87" s="10">
        <v>895</v>
      </c>
      <c r="L87">
        <v>1</v>
      </c>
      <c r="M87" t="str">
        <f>IF(Sales_Quotes_Analysis_Data[[#This Row],[Converted]], "Converted", "Not Converted")</f>
        <v>Converted</v>
      </c>
      <c r="N87" s="1">
        <v>45698</v>
      </c>
      <c r="O87" s="4">
        <f>IF(Sales_Quotes_Analysis_Data[[#This Row],[Converted]] = 1, DATEDIF(Sales_Quotes_Analysis_Data[[#This Row],[Quote_Date]],Sales_Quotes_Analysis_Data[[#This Row],[Sale_Date]],"D"), "")</f>
        <v>8</v>
      </c>
      <c r="P87" s="11">
        <v>1068</v>
      </c>
      <c r="Q87" s="10">
        <f>IF(Sales_Quotes_Analysis_Data[[#This Row],[Converted]] = 1, Sales_Quotes_Analysis_Data[[#This Row],[Actual_Sale_Value]] - Sales_Quotes_Analysis_Data[[#This Row],[Final_Quote_Value]], "")</f>
        <v>173</v>
      </c>
    </row>
    <row r="88" spans="1:17" x14ac:dyDescent="0.3">
      <c r="A88" t="s">
        <v>175</v>
      </c>
      <c r="B88" t="s">
        <v>176</v>
      </c>
      <c r="C88" t="s">
        <v>24</v>
      </c>
      <c r="D88" t="s">
        <v>25</v>
      </c>
      <c r="E88" t="s">
        <v>51</v>
      </c>
      <c r="F88" s="1">
        <v>45728</v>
      </c>
      <c r="G88" s="10">
        <v>3629</v>
      </c>
      <c r="H88" s="3">
        <v>0.04</v>
      </c>
      <c r="I88" s="5">
        <f>Sales_Quotes_Analysis_Data[[#This Row],[Discount_Rate]]</f>
        <v>0.04</v>
      </c>
      <c r="J8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88" s="10">
        <v>3483</v>
      </c>
      <c r="L88">
        <v>0</v>
      </c>
      <c r="M88" t="str">
        <f>IF(Sales_Quotes_Analysis_Data[[#This Row],[Converted]], "Converted", "Not Converted")</f>
        <v>Not Converted</v>
      </c>
      <c r="N88" s="1"/>
      <c r="O88" s="4" t="str">
        <f>IF(Sales_Quotes_Analysis_Data[[#This Row],[Converted]] = 1, DATEDIF(Sales_Quotes_Analysis_Data[[#This Row],[Quote_Date]],Sales_Quotes_Analysis_Data[[#This Row],[Sale_Date]],"D"), "")</f>
        <v/>
      </c>
      <c r="P88" s="11"/>
      <c r="Q88" s="10" t="str">
        <f>IF(Sales_Quotes_Analysis_Data[[#This Row],[Converted]] = 1, Sales_Quotes_Analysis_Data[[#This Row],[Actual_Sale_Value]] - Sales_Quotes_Analysis_Data[[#This Row],[Final_Quote_Value]], "")</f>
        <v/>
      </c>
    </row>
    <row r="89" spans="1:17" x14ac:dyDescent="0.3">
      <c r="A89" t="s">
        <v>177</v>
      </c>
      <c r="B89" t="s">
        <v>178</v>
      </c>
      <c r="C89" t="s">
        <v>24</v>
      </c>
      <c r="D89" t="s">
        <v>38</v>
      </c>
      <c r="E89" t="s">
        <v>29</v>
      </c>
      <c r="F89" s="1">
        <v>45669</v>
      </c>
      <c r="G89" s="10">
        <v>3801</v>
      </c>
      <c r="H89" s="3">
        <v>0.05</v>
      </c>
      <c r="I89" s="5">
        <f>Sales_Quotes_Analysis_Data[[#This Row],[Discount_Rate]]</f>
        <v>0.05</v>
      </c>
      <c r="J8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89" s="10">
        <v>3610</v>
      </c>
      <c r="L89">
        <v>1</v>
      </c>
      <c r="M89" t="str">
        <f>IF(Sales_Quotes_Analysis_Data[[#This Row],[Converted]], "Converted", "Not Converted")</f>
        <v>Converted</v>
      </c>
      <c r="N89" s="1">
        <v>45693</v>
      </c>
      <c r="O89" s="4">
        <f>IF(Sales_Quotes_Analysis_Data[[#This Row],[Converted]] = 1, DATEDIF(Sales_Quotes_Analysis_Data[[#This Row],[Quote_Date]],Sales_Quotes_Analysis_Data[[#This Row],[Sale_Date]],"D"), "")</f>
        <v>24</v>
      </c>
      <c r="P89" s="11">
        <v>3529</v>
      </c>
      <c r="Q89" s="10">
        <f>IF(Sales_Quotes_Analysis_Data[[#This Row],[Converted]] = 1, Sales_Quotes_Analysis_Data[[#This Row],[Actual_Sale_Value]] - Sales_Quotes_Analysis_Data[[#This Row],[Final_Quote_Value]], "")</f>
        <v>-81</v>
      </c>
    </row>
    <row r="90" spans="1:17" x14ac:dyDescent="0.3">
      <c r="A90" t="s">
        <v>179</v>
      </c>
      <c r="B90" t="s">
        <v>180</v>
      </c>
      <c r="C90" t="s">
        <v>19</v>
      </c>
      <c r="D90" t="s">
        <v>38</v>
      </c>
      <c r="E90" t="s">
        <v>16</v>
      </c>
      <c r="F90" s="1">
        <v>45671</v>
      </c>
      <c r="G90" s="10">
        <v>610</v>
      </c>
      <c r="H90" s="3">
        <v>0.17</v>
      </c>
      <c r="I90" s="5">
        <f>Sales_Quotes_Analysis_Data[[#This Row],[Discount_Rate]]</f>
        <v>0.17</v>
      </c>
      <c r="J9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90" s="10">
        <v>506</v>
      </c>
      <c r="L90">
        <v>1</v>
      </c>
      <c r="M90" t="str">
        <f>IF(Sales_Quotes_Analysis_Data[[#This Row],[Converted]], "Converted", "Not Converted")</f>
        <v>Converted</v>
      </c>
      <c r="N90" s="1">
        <v>45701</v>
      </c>
      <c r="O90" s="4">
        <f>IF(Sales_Quotes_Analysis_Data[[#This Row],[Converted]] = 1, DATEDIF(Sales_Quotes_Analysis_Data[[#This Row],[Quote_Date]],Sales_Quotes_Analysis_Data[[#This Row],[Sale_Date]],"D"), "")</f>
        <v>30</v>
      </c>
      <c r="P90" s="11">
        <v>495</v>
      </c>
      <c r="Q90" s="10">
        <f>IF(Sales_Quotes_Analysis_Data[[#This Row],[Converted]] = 1, Sales_Quotes_Analysis_Data[[#This Row],[Actual_Sale_Value]] - Sales_Quotes_Analysis_Data[[#This Row],[Final_Quote_Value]], "")</f>
        <v>-11</v>
      </c>
    </row>
    <row r="91" spans="1:17" x14ac:dyDescent="0.3">
      <c r="A91" t="s">
        <v>181</v>
      </c>
      <c r="B91" t="s">
        <v>84</v>
      </c>
      <c r="C91" t="s">
        <v>14</v>
      </c>
      <c r="D91" t="s">
        <v>15</v>
      </c>
      <c r="E91" t="s">
        <v>35</v>
      </c>
      <c r="F91" s="1">
        <v>45799</v>
      </c>
      <c r="G91" s="10">
        <v>1244</v>
      </c>
      <c r="H91" s="3">
        <v>0.16</v>
      </c>
      <c r="I91" s="5">
        <f>Sales_Quotes_Analysis_Data[[#This Row],[Discount_Rate]]</f>
        <v>0.16</v>
      </c>
      <c r="J9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91" s="10">
        <v>1044</v>
      </c>
      <c r="L91">
        <v>1</v>
      </c>
      <c r="M91" t="str">
        <f>IF(Sales_Quotes_Analysis_Data[[#This Row],[Converted]], "Converted", "Not Converted")</f>
        <v>Converted</v>
      </c>
      <c r="N91" s="1">
        <v>45813</v>
      </c>
      <c r="O91" s="4">
        <f>IF(Sales_Quotes_Analysis_Data[[#This Row],[Converted]] = 1, DATEDIF(Sales_Quotes_Analysis_Data[[#This Row],[Quote_Date]],Sales_Quotes_Analysis_Data[[#This Row],[Sale_Date]],"D"), "")</f>
        <v>14</v>
      </c>
      <c r="P91" s="11">
        <v>1034</v>
      </c>
      <c r="Q91" s="10">
        <f>IF(Sales_Quotes_Analysis_Data[[#This Row],[Converted]] = 1, Sales_Quotes_Analysis_Data[[#This Row],[Actual_Sale_Value]] - Sales_Quotes_Analysis_Data[[#This Row],[Final_Quote_Value]], "")</f>
        <v>-10</v>
      </c>
    </row>
    <row r="92" spans="1:17" x14ac:dyDescent="0.3">
      <c r="A92" t="s">
        <v>182</v>
      </c>
      <c r="B92" t="s">
        <v>183</v>
      </c>
      <c r="C92" t="s">
        <v>32</v>
      </c>
      <c r="D92" t="s">
        <v>38</v>
      </c>
      <c r="E92" t="s">
        <v>82</v>
      </c>
      <c r="F92" s="1">
        <v>45732</v>
      </c>
      <c r="G92" s="10">
        <v>1858</v>
      </c>
      <c r="H92" s="3">
        <v>0.23</v>
      </c>
      <c r="I92" s="5">
        <f>Sales_Quotes_Analysis_Data[[#This Row],[Discount_Rate]]</f>
        <v>0.23</v>
      </c>
      <c r="J9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92" s="10">
        <v>1430</v>
      </c>
      <c r="L92">
        <v>1</v>
      </c>
      <c r="M92" t="str">
        <f>IF(Sales_Quotes_Analysis_Data[[#This Row],[Converted]], "Converted", "Not Converted")</f>
        <v>Converted</v>
      </c>
      <c r="N92" s="1">
        <v>45762</v>
      </c>
      <c r="O92" s="4">
        <f>IF(Sales_Quotes_Analysis_Data[[#This Row],[Converted]] = 1, DATEDIF(Sales_Quotes_Analysis_Data[[#This Row],[Quote_Date]],Sales_Quotes_Analysis_Data[[#This Row],[Sale_Date]],"D"), "")</f>
        <v>30</v>
      </c>
      <c r="P92" s="11">
        <v>1348</v>
      </c>
      <c r="Q92" s="10">
        <f>IF(Sales_Quotes_Analysis_Data[[#This Row],[Converted]] = 1, Sales_Quotes_Analysis_Data[[#This Row],[Actual_Sale_Value]] - Sales_Quotes_Analysis_Data[[#This Row],[Final_Quote_Value]], "")</f>
        <v>-82</v>
      </c>
    </row>
    <row r="93" spans="1:17" x14ac:dyDescent="0.3">
      <c r="A93" t="s">
        <v>184</v>
      </c>
      <c r="B93" t="s">
        <v>185</v>
      </c>
      <c r="C93" t="s">
        <v>24</v>
      </c>
      <c r="D93" t="s">
        <v>20</v>
      </c>
      <c r="E93" t="s">
        <v>54</v>
      </c>
      <c r="F93" s="1">
        <v>45836</v>
      </c>
      <c r="G93" s="10">
        <v>3624</v>
      </c>
      <c r="H93" s="3">
        <v>0.18</v>
      </c>
      <c r="I93" s="5">
        <f>Sales_Quotes_Analysis_Data[[#This Row],[Discount_Rate]]</f>
        <v>0.18</v>
      </c>
      <c r="J9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93" s="10">
        <v>2971</v>
      </c>
      <c r="L93">
        <v>1</v>
      </c>
      <c r="M93" t="str">
        <f>IF(Sales_Quotes_Analysis_Data[[#This Row],[Converted]], "Converted", "Not Converted")</f>
        <v>Converted</v>
      </c>
      <c r="N93" s="1">
        <v>45863</v>
      </c>
      <c r="O93" s="4">
        <f>IF(Sales_Quotes_Analysis_Data[[#This Row],[Converted]] = 1, DATEDIF(Sales_Quotes_Analysis_Data[[#This Row],[Quote_Date]],Sales_Quotes_Analysis_Data[[#This Row],[Sale_Date]],"D"), "")</f>
        <v>27</v>
      </c>
      <c r="P93" s="11">
        <v>3074</v>
      </c>
      <c r="Q93" s="10">
        <f>IF(Sales_Quotes_Analysis_Data[[#This Row],[Converted]] = 1, Sales_Quotes_Analysis_Data[[#This Row],[Actual_Sale_Value]] - Sales_Quotes_Analysis_Data[[#This Row],[Final_Quote_Value]], "")</f>
        <v>103</v>
      </c>
    </row>
    <row r="94" spans="1:17" x14ac:dyDescent="0.3">
      <c r="A94" t="s">
        <v>186</v>
      </c>
      <c r="B94" t="s">
        <v>187</v>
      </c>
      <c r="C94" t="s">
        <v>24</v>
      </c>
      <c r="D94" t="s">
        <v>38</v>
      </c>
      <c r="E94" t="s">
        <v>21</v>
      </c>
      <c r="F94" s="1">
        <v>45690</v>
      </c>
      <c r="G94" s="10">
        <v>3870</v>
      </c>
      <c r="H94" s="3">
        <v>0.01</v>
      </c>
      <c r="I94" s="5">
        <f>Sales_Quotes_Analysis_Data[[#This Row],[Discount_Rate]]</f>
        <v>0.01</v>
      </c>
      <c r="J9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94" s="10">
        <v>3831</v>
      </c>
      <c r="L94">
        <v>1</v>
      </c>
      <c r="M94" t="str">
        <f>IF(Sales_Quotes_Analysis_Data[[#This Row],[Converted]], "Converted", "Not Converted")</f>
        <v>Converted</v>
      </c>
      <c r="N94" s="1">
        <v>45716</v>
      </c>
      <c r="O94" s="4">
        <f>IF(Sales_Quotes_Analysis_Data[[#This Row],[Converted]] = 1, DATEDIF(Sales_Quotes_Analysis_Data[[#This Row],[Quote_Date]],Sales_Quotes_Analysis_Data[[#This Row],[Sale_Date]],"D"), "")</f>
        <v>26</v>
      </c>
      <c r="P94" s="11">
        <v>3984</v>
      </c>
      <c r="Q94" s="10">
        <f>IF(Sales_Quotes_Analysis_Data[[#This Row],[Converted]] = 1, Sales_Quotes_Analysis_Data[[#This Row],[Actual_Sale_Value]] - Sales_Quotes_Analysis_Data[[#This Row],[Final_Quote_Value]], "")</f>
        <v>153</v>
      </c>
    </row>
    <row r="95" spans="1:17" x14ac:dyDescent="0.3">
      <c r="A95" t="s">
        <v>188</v>
      </c>
      <c r="B95" t="s">
        <v>71</v>
      </c>
      <c r="C95" t="s">
        <v>24</v>
      </c>
      <c r="D95" t="s">
        <v>20</v>
      </c>
      <c r="E95" t="s">
        <v>51</v>
      </c>
      <c r="F95" s="1">
        <v>45821</v>
      </c>
      <c r="G95" s="10">
        <v>3301</v>
      </c>
      <c r="H95" s="3">
        <v>0.09</v>
      </c>
      <c r="I95" s="5">
        <f>Sales_Quotes_Analysis_Data[[#This Row],[Discount_Rate]]</f>
        <v>0.09</v>
      </c>
      <c r="J9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95" s="10">
        <v>3003</v>
      </c>
      <c r="L95">
        <v>0</v>
      </c>
      <c r="M95" t="str">
        <f>IF(Sales_Quotes_Analysis_Data[[#This Row],[Converted]], "Converted", "Not Converted")</f>
        <v>Not Converted</v>
      </c>
      <c r="N95" s="1"/>
      <c r="O95" s="4" t="str">
        <f>IF(Sales_Quotes_Analysis_Data[[#This Row],[Converted]] = 1, DATEDIF(Sales_Quotes_Analysis_Data[[#This Row],[Quote_Date]],Sales_Quotes_Analysis_Data[[#This Row],[Sale_Date]],"D"), "")</f>
        <v/>
      </c>
      <c r="P95" s="11"/>
      <c r="Q95" s="10" t="str">
        <f>IF(Sales_Quotes_Analysis_Data[[#This Row],[Converted]] = 1, Sales_Quotes_Analysis_Data[[#This Row],[Actual_Sale_Value]] - Sales_Quotes_Analysis_Data[[#This Row],[Final_Quote_Value]], "")</f>
        <v/>
      </c>
    </row>
    <row r="96" spans="1:17" x14ac:dyDescent="0.3">
      <c r="A96" t="s">
        <v>189</v>
      </c>
      <c r="B96" t="s">
        <v>13</v>
      </c>
      <c r="C96" t="s">
        <v>24</v>
      </c>
      <c r="D96" t="s">
        <v>15</v>
      </c>
      <c r="E96" t="s">
        <v>54</v>
      </c>
      <c r="F96" s="1">
        <v>45783</v>
      </c>
      <c r="G96" s="10">
        <v>3701</v>
      </c>
      <c r="H96" s="3">
        <v>0.18</v>
      </c>
      <c r="I96" s="5">
        <f>Sales_Quotes_Analysis_Data[[#This Row],[Discount_Rate]]</f>
        <v>0.18</v>
      </c>
      <c r="J9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96" s="10">
        <v>3034</v>
      </c>
      <c r="L96">
        <v>1</v>
      </c>
      <c r="M96" t="str">
        <f>IF(Sales_Quotes_Analysis_Data[[#This Row],[Converted]], "Converted", "Not Converted")</f>
        <v>Converted</v>
      </c>
      <c r="N96" s="1">
        <v>45789</v>
      </c>
      <c r="O96" s="4">
        <f>IF(Sales_Quotes_Analysis_Data[[#This Row],[Converted]] = 1, DATEDIF(Sales_Quotes_Analysis_Data[[#This Row],[Quote_Date]],Sales_Quotes_Analysis_Data[[#This Row],[Sale_Date]],"D"), "")</f>
        <v>6</v>
      </c>
      <c r="P96" s="11">
        <v>3082</v>
      </c>
      <c r="Q96" s="10">
        <f>IF(Sales_Quotes_Analysis_Data[[#This Row],[Converted]] = 1, Sales_Quotes_Analysis_Data[[#This Row],[Actual_Sale_Value]] - Sales_Quotes_Analysis_Data[[#This Row],[Final_Quote_Value]], "")</f>
        <v>48</v>
      </c>
    </row>
    <row r="97" spans="1:17" x14ac:dyDescent="0.3">
      <c r="A97" t="s">
        <v>190</v>
      </c>
      <c r="B97" t="s">
        <v>191</v>
      </c>
      <c r="C97" t="s">
        <v>14</v>
      </c>
      <c r="D97" t="s">
        <v>15</v>
      </c>
      <c r="E97" t="s">
        <v>139</v>
      </c>
      <c r="F97" s="1">
        <v>45684</v>
      </c>
      <c r="G97" s="10">
        <v>1130</v>
      </c>
      <c r="H97" s="3">
        <v>0.24</v>
      </c>
      <c r="I97" s="5">
        <f>Sales_Quotes_Analysis_Data[[#This Row],[Discount_Rate]]</f>
        <v>0.24</v>
      </c>
      <c r="J9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97" s="10">
        <v>858</v>
      </c>
      <c r="L97">
        <v>1</v>
      </c>
      <c r="M97" t="str">
        <f>IF(Sales_Quotes_Analysis_Data[[#This Row],[Converted]], "Converted", "Not Converted")</f>
        <v>Converted</v>
      </c>
      <c r="N97" s="1">
        <v>45713</v>
      </c>
      <c r="O97" s="4">
        <f>IF(Sales_Quotes_Analysis_Data[[#This Row],[Converted]] = 1, DATEDIF(Sales_Quotes_Analysis_Data[[#This Row],[Quote_Date]],Sales_Quotes_Analysis_Data[[#This Row],[Sale_Date]],"D"), "")</f>
        <v>29</v>
      </c>
      <c r="P97" s="11">
        <v>777</v>
      </c>
      <c r="Q97" s="10">
        <f>IF(Sales_Quotes_Analysis_Data[[#This Row],[Converted]] = 1, Sales_Quotes_Analysis_Data[[#This Row],[Actual_Sale_Value]] - Sales_Quotes_Analysis_Data[[#This Row],[Final_Quote_Value]], "")</f>
        <v>-81</v>
      </c>
    </row>
    <row r="98" spans="1:17" x14ac:dyDescent="0.3">
      <c r="A98" t="s">
        <v>192</v>
      </c>
      <c r="B98" t="s">
        <v>131</v>
      </c>
      <c r="C98" t="s">
        <v>14</v>
      </c>
      <c r="D98" t="s">
        <v>15</v>
      </c>
      <c r="E98" t="s">
        <v>29</v>
      </c>
      <c r="F98" s="1">
        <v>45661</v>
      </c>
      <c r="G98" s="10">
        <v>917</v>
      </c>
      <c r="H98" s="3">
        <v>0.15</v>
      </c>
      <c r="I98" s="5">
        <f>Sales_Quotes_Analysis_Data[[#This Row],[Discount_Rate]]</f>
        <v>0.15</v>
      </c>
      <c r="J9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98" s="10">
        <v>779</v>
      </c>
      <c r="L98">
        <v>1</v>
      </c>
      <c r="M98" t="str">
        <f>IF(Sales_Quotes_Analysis_Data[[#This Row],[Converted]], "Converted", "Not Converted")</f>
        <v>Converted</v>
      </c>
      <c r="N98" s="1">
        <v>45662</v>
      </c>
      <c r="O98" s="4">
        <f>IF(Sales_Quotes_Analysis_Data[[#This Row],[Converted]] = 1, DATEDIF(Sales_Quotes_Analysis_Data[[#This Row],[Quote_Date]],Sales_Quotes_Analysis_Data[[#This Row],[Sale_Date]],"D"), "")</f>
        <v>1</v>
      </c>
      <c r="P98" s="11">
        <v>831</v>
      </c>
      <c r="Q98" s="10">
        <f>IF(Sales_Quotes_Analysis_Data[[#This Row],[Converted]] = 1, Sales_Quotes_Analysis_Data[[#This Row],[Actual_Sale_Value]] - Sales_Quotes_Analysis_Data[[#This Row],[Final_Quote_Value]], "")</f>
        <v>52</v>
      </c>
    </row>
    <row r="99" spans="1:17" x14ac:dyDescent="0.3">
      <c r="A99" t="s">
        <v>193</v>
      </c>
      <c r="B99" t="s">
        <v>127</v>
      </c>
      <c r="C99" t="s">
        <v>14</v>
      </c>
      <c r="D99" t="s">
        <v>15</v>
      </c>
      <c r="E99" t="s">
        <v>43</v>
      </c>
      <c r="F99" s="1">
        <v>45804</v>
      </c>
      <c r="G99" s="10">
        <v>786</v>
      </c>
      <c r="H99" s="3">
        <v>0.19</v>
      </c>
      <c r="I99" s="5">
        <f>Sales_Quotes_Analysis_Data[[#This Row],[Discount_Rate]]</f>
        <v>0.19</v>
      </c>
      <c r="J9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99" s="10">
        <v>636</v>
      </c>
      <c r="L99">
        <v>0</v>
      </c>
      <c r="M99" t="str">
        <f>IF(Sales_Quotes_Analysis_Data[[#This Row],[Converted]], "Converted", "Not Converted")</f>
        <v>Not Converted</v>
      </c>
      <c r="N99" s="1"/>
      <c r="O99" s="4" t="str">
        <f>IF(Sales_Quotes_Analysis_Data[[#This Row],[Converted]] = 1, DATEDIF(Sales_Quotes_Analysis_Data[[#This Row],[Quote_Date]],Sales_Quotes_Analysis_Data[[#This Row],[Sale_Date]],"D"), "")</f>
        <v/>
      </c>
      <c r="P99" s="11"/>
      <c r="Q99" s="10" t="str">
        <f>IF(Sales_Quotes_Analysis_Data[[#This Row],[Converted]] = 1, Sales_Quotes_Analysis_Data[[#This Row],[Actual_Sale_Value]] - Sales_Quotes_Analysis_Data[[#This Row],[Final_Quote_Value]], "")</f>
        <v/>
      </c>
    </row>
    <row r="100" spans="1:17" x14ac:dyDescent="0.3">
      <c r="A100" t="s">
        <v>194</v>
      </c>
      <c r="B100" t="s">
        <v>34</v>
      </c>
      <c r="C100" t="s">
        <v>32</v>
      </c>
      <c r="D100" t="s">
        <v>15</v>
      </c>
      <c r="E100" t="s">
        <v>139</v>
      </c>
      <c r="F100" s="1">
        <v>45730</v>
      </c>
      <c r="G100" s="10">
        <v>1733</v>
      </c>
      <c r="H100" s="3">
        <v>0.2</v>
      </c>
      <c r="I100" s="5">
        <f>Sales_Quotes_Analysis_Data[[#This Row],[Discount_Rate]]</f>
        <v>0.2</v>
      </c>
      <c r="J10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00" s="10">
        <v>1386</v>
      </c>
      <c r="L100">
        <v>1</v>
      </c>
      <c r="M100" t="str">
        <f>IF(Sales_Quotes_Analysis_Data[[#This Row],[Converted]], "Converted", "Not Converted")</f>
        <v>Converted</v>
      </c>
      <c r="N100" s="1">
        <v>45749</v>
      </c>
      <c r="O100" s="4">
        <f>IF(Sales_Quotes_Analysis_Data[[#This Row],[Converted]] = 1, DATEDIF(Sales_Quotes_Analysis_Data[[#This Row],[Quote_Date]],Sales_Quotes_Analysis_Data[[#This Row],[Sale_Date]],"D"), "")</f>
        <v>19</v>
      </c>
      <c r="P100" s="11">
        <v>1340</v>
      </c>
      <c r="Q100" s="10">
        <f>IF(Sales_Quotes_Analysis_Data[[#This Row],[Converted]] = 1, Sales_Quotes_Analysis_Data[[#This Row],[Actual_Sale_Value]] - Sales_Quotes_Analysis_Data[[#This Row],[Final_Quote_Value]], "")</f>
        <v>-46</v>
      </c>
    </row>
    <row r="101" spans="1:17" x14ac:dyDescent="0.3">
      <c r="A101" t="s">
        <v>195</v>
      </c>
      <c r="B101" t="s">
        <v>100</v>
      </c>
      <c r="C101" t="s">
        <v>32</v>
      </c>
      <c r="D101" t="s">
        <v>20</v>
      </c>
      <c r="E101" t="s">
        <v>72</v>
      </c>
      <c r="F101" s="1">
        <v>45778</v>
      </c>
      <c r="G101" s="10">
        <v>2406</v>
      </c>
      <c r="H101" s="3">
        <v>0.06</v>
      </c>
      <c r="I101" s="5">
        <f>Sales_Quotes_Analysis_Data[[#This Row],[Discount_Rate]]</f>
        <v>0.06</v>
      </c>
      <c r="J10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01" s="10">
        <v>2261</v>
      </c>
      <c r="L101">
        <v>1</v>
      </c>
      <c r="M101" t="str">
        <f>IF(Sales_Quotes_Analysis_Data[[#This Row],[Converted]], "Converted", "Not Converted")</f>
        <v>Converted</v>
      </c>
      <c r="N101" s="1">
        <v>45808</v>
      </c>
      <c r="O101" s="4">
        <f>IF(Sales_Quotes_Analysis_Data[[#This Row],[Converted]] = 1, DATEDIF(Sales_Quotes_Analysis_Data[[#This Row],[Quote_Date]],Sales_Quotes_Analysis_Data[[#This Row],[Sale_Date]],"D"), "")</f>
        <v>30</v>
      </c>
      <c r="P101" s="11">
        <v>2332</v>
      </c>
      <c r="Q101" s="10">
        <f>IF(Sales_Quotes_Analysis_Data[[#This Row],[Converted]] = 1, Sales_Quotes_Analysis_Data[[#This Row],[Actual_Sale_Value]] - Sales_Quotes_Analysis_Data[[#This Row],[Final_Quote_Value]], "")</f>
        <v>71</v>
      </c>
    </row>
    <row r="102" spans="1:17" x14ac:dyDescent="0.3">
      <c r="A102" t="s">
        <v>196</v>
      </c>
      <c r="B102" t="s">
        <v>197</v>
      </c>
      <c r="C102" t="s">
        <v>32</v>
      </c>
      <c r="D102" t="s">
        <v>20</v>
      </c>
      <c r="E102" t="s">
        <v>21</v>
      </c>
      <c r="F102" s="1">
        <v>45780</v>
      </c>
      <c r="G102" s="10">
        <v>2079</v>
      </c>
      <c r="H102" s="3">
        <v>0.06</v>
      </c>
      <c r="I102" s="5">
        <f>Sales_Quotes_Analysis_Data[[#This Row],[Discount_Rate]]</f>
        <v>0.06</v>
      </c>
      <c r="J10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02" s="10">
        <v>1954</v>
      </c>
      <c r="L102">
        <v>1</v>
      </c>
      <c r="M102" t="str">
        <f>IF(Sales_Quotes_Analysis_Data[[#This Row],[Converted]], "Converted", "Not Converted")</f>
        <v>Converted</v>
      </c>
      <c r="N102" s="1">
        <v>45790</v>
      </c>
      <c r="O102" s="4">
        <f>IF(Sales_Quotes_Analysis_Data[[#This Row],[Converted]] = 1, DATEDIF(Sales_Quotes_Analysis_Data[[#This Row],[Quote_Date]],Sales_Quotes_Analysis_Data[[#This Row],[Sale_Date]],"D"), "")</f>
        <v>10</v>
      </c>
      <c r="P102" s="11">
        <v>2086</v>
      </c>
      <c r="Q102" s="10">
        <f>IF(Sales_Quotes_Analysis_Data[[#This Row],[Converted]] = 1, Sales_Quotes_Analysis_Data[[#This Row],[Actual_Sale_Value]] - Sales_Quotes_Analysis_Data[[#This Row],[Final_Quote_Value]], "")</f>
        <v>132</v>
      </c>
    </row>
    <row r="103" spans="1:17" x14ac:dyDescent="0.3">
      <c r="A103" t="s">
        <v>198</v>
      </c>
      <c r="B103" t="s">
        <v>114</v>
      </c>
      <c r="C103" t="s">
        <v>24</v>
      </c>
      <c r="D103" t="s">
        <v>15</v>
      </c>
      <c r="E103" t="s">
        <v>21</v>
      </c>
      <c r="F103" s="1">
        <v>45770</v>
      </c>
      <c r="G103" s="10">
        <v>3422</v>
      </c>
      <c r="H103" s="3">
        <v>0.24</v>
      </c>
      <c r="I103" s="5">
        <f>Sales_Quotes_Analysis_Data[[#This Row],[Discount_Rate]]</f>
        <v>0.24</v>
      </c>
      <c r="J10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03" s="10">
        <v>2600</v>
      </c>
      <c r="L103">
        <v>0</v>
      </c>
      <c r="M103" t="str">
        <f>IF(Sales_Quotes_Analysis_Data[[#This Row],[Converted]], "Converted", "Not Converted")</f>
        <v>Not Converted</v>
      </c>
      <c r="N103" s="1"/>
      <c r="O103" s="4" t="str">
        <f>IF(Sales_Quotes_Analysis_Data[[#This Row],[Converted]] = 1, DATEDIF(Sales_Quotes_Analysis_Data[[#This Row],[Quote_Date]],Sales_Quotes_Analysis_Data[[#This Row],[Sale_Date]],"D"), "")</f>
        <v/>
      </c>
      <c r="P103" s="11"/>
      <c r="Q103" s="10" t="str">
        <f>IF(Sales_Quotes_Analysis_Data[[#This Row],[Converted]] = 1, Sales_Quotes_Analysis_Data[[#This Row],[Actual_Sale_Value]] - Sales_Quotes_Analysis_Data[[#This Row],[Final_Quote_Value]], "")</f>
        <v/>
      </c>
    </row>
    <row r="104" spans="1:17" x14ac:dyDescent="0.3">
      <c r="A104" t="s">
        <v>199</v>
      </c>
      <c r="B104" t="s">
        <v>180</v>
      </c>
      <c r="C104" t="s">
        <v>14</v>
      </c>
      <c r="D104" t="s">
        <v>38</v>
      </c>
      <c r="E104" t="s">
        <v>21</v>
      </c>
      <c r="F104" s="1">
        <v>45745</v>
      </c>
      <c r="G104" s="10">
        <v>954</v>
      </c>
      <c r="H104" s="3">
        <v>0.2</v>
      </c>
      <c r="I104" s="5">
        <f>Sales_Quotes_Analysis_Data[[#This Row],[Discount_Rate]]</f>
        <v>0.2</v>
      </c>
      <c r="J10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04" s="10">
        <v>763</v>
      </c>
      <c r="L104">
        <v>1</v>
      </c>
      <c r="M104" t="str">
        <f>IF(Sales_Quotes_Analysis_Data[[#This Row],[Converted]], "Converted", "Not Converted")</f>
        <v>Converted</v>
      </c>
      <c r="N104" s="1">
        <v>45766</v>
      </c>
      <c r="O104" s="4">
        <f>IF(Sales_Quotes_Analysis_Data[[#This Row],[Converted]] = 1, DATEDIF(Sales_Quotes_Analysis_Data[[#This Row],[Quote_Date]],Sales_Quotes_Analysis_Data[[#This Row],[Sale_Date]],"D"), "")</f>
        <v>21</v>
      </c>
      <c r="P104" s="11">
        <v>941</v>
      </c>
      <c r="Q104" s="10">
        <f>IF(Sales_Quotes_Analysis_Data[[#This Row],[Converted]] = 1, Sales_Quotes_Analysis_Data[[#This Row],[Actual_Sale_Value]] - Sales_Quotes_Analysis_Data[[#This Row],[Final_Quote_Value]], "")</f>
        <v>178</v>
      </c>
    </row>
    <row r="105" spans="1:17" x14ac:dyDescent="0.3">
      <c r="A105" t="s">
        <v>200</v>
      </c>
      <c r="B105" t="s">
        <v>13</v>
      </c>
      <c r="C105" t="s">
        <v>14</v>
      </c>
      <c r="D105" t="s">
        <v>25</v>
      </c>
      <c r="E105" t="s">
        <v>72</v>
      </c>
      <c r="F105" s="1">
        <v>45705</v>
      </c>
      <c r="G105" s="10">
        <v>955</v>
      </c>
      <c r="H105" s="3">
        <v>0.23</v>
      </c>
      <c r="I105" s="5">
        <f>Sales_Quotes_Analysis_Data[[#This Row],[Discount_Rate]]</f>
        <v>0.23</v>
      </c>
      <c r="J10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05" s="10">
        <v>735</v>
      </c>
      <c r="L105">
        <v>0</v>
      </c>
      <c r="M105" t="str">
        <f>IF(Sales_Quotes_Analysis_Data[[#This Row],[Converted]], "Converted", "Not Converted")</f>
        <v>Not Converted</v>
      </c>
      <c r="N105" s="1"/>
      <c r="O105" s="4" t="str">
        <f>IF(Sales_Quotes_Analysis_Data[[#This Row],[Converted]] = 1, DATEDIF(Sales_Quotes_Analysis_Data[[#This Row],[Quote_Date]],Sales_Quotes_Analysis_Data[[#This Row],[Sale_Date]],"D"), "")</f>
        <v/>
      </c>
      <c r="P105" s="11"/>
      <c r="Q105" s="10" t="str">
        <f>IF(Sales_Quotes_Analysis_Data[[#This Row],[Converted]] = 1, Sales_Quotes_Analysis_Data[[#This Row],[Actual_Sale_Value]] - Sales_Quotes_Analysis_Data[[#This Row],[Final_Quote_Value]], "")</f>
        <v/>
      </c>
    </row>
    <row r="106" spans="1:17" x14ac:dyDescent="0.3">
      <c r="A106" t="s">
        <v>201</v>
      </c>
      <c r="B106" t="s">
        <v>202</v>
      </c>
      <c r="C106" t="s">
        <v>19</v>
      </c>
      <c r="D106" t="s">
        <v>15</v>
      </c>
      <c r="E106" t="s">
        <v>35</v>
      </c>
      <c r="F106" s="1">
        <v>45671</v>
      </c>
      <c r="G106" s="10">
        <v>91</v>
      </c>
      <c r="H106" s="3">
        <v>0.05</v>
      </c>
      <c r="I106" s="5">
        <f>Sales_Quotes_Analysis_Data[[#This Row],[Discount_Rate]]</f>
        <v>0.05</v>
      </c>
      <c r="J10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06" s="10">
        <v>86</v>
      </c>
      <c r="L106">
        <v>1</v>
      </c>
      <c r="M106" t="str">
        <f>IF(Sales_Quotes_Analysis_Data[[#This Row],[Converted]], "Converted", "Not Converted")</f>
        <v>Converted</v>
      </c>
      <c r="N106" s="1">
        <v>45688</v>
      </c>
      <c r="O106" s="4">
        <f>IF(Sales_Quotes_Analysis_Data[[#This Row],[Converted]] = 1, DATEDIF(Sales_Quotes_Analysis_Data[[#This Row],[Quote_Date]],Sales_Quotes_Analysis_Data[[#This Row],[Sale_Date]],"D"), "")</f>
        <v>17</v>
      </c>
      <c r="P106" s="11">
        <v>238</v>
      </c>
      <c r="Q106" s="10">
        <f>IF(Sales_Quotes_Analysis_Data[[#This Row],[Converted]] = 1, Sales_Quotes_Analysis_Data[[#This Row],[Actual_Sale_Value]] - Sales_Quotes_Analysis_Data[[#This Row],[Final_Quote_Value]], "")</f>
        <v>152</v>
      </c>
    </row>
    <row r="107" spans="1:17" x14ac:dyDescent="0.3">
      <c r="A107" t="s">
        <v>203</v>
      </c>
      <c r="B107" t="s">
        <v>75</v>
      </c>
      <c r="C107" t="s">
        <v>32</v>
      </c>
      <c r="D107" t="s">
        <v>38</v>
      </c>
      <c r="E107" t="s">
        <v>62</v>
      </c>
      <c r="F107" s="1">
        <v>45722</v>
      </c>
      <c r="G107" s="10">
        <v>2071</v>
      </c>
      <c r="H107" s="3">
        <v>0.17</v>
      </c>
      <c r="I107" s="5">
        <f>Sales_Quotes_Analysis_Data[[#This Row],[Discount_Rate]]</f>
        <v>0.17</v>
      </c>
      <c r="J10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07" s="10">
        <v>1718</v>
      </c>
      <c r="L107">
        <v>1</v>
      </c>
      <c r="M107" t="str">
        <f>IF(Sales_Quotes_Analysis_Data[[#This Row],[Converted]], "Converted", "Not Converted")</f>
        <v>Converted</v>
      </c>
      <c r="N107" s="1">
        <v>45751</v>
      </c>
      <c r="O107" s="4">
        <f>IF(Sales_Quotes_Analysis_Data[[#This Row],[Converted]] = 1, DATEDIF(Sales_Quotes_Analysis_Data[[#This Row],[Quote_Date]],Sales_Quotes_Analysis_Data[[#This Row],[Sale_Date]],"D"), "")</f>
        <v>29</v>
      </c>
      <c r="P107" s="11">
        <v>1686</v>
      </c>
      <c r="Q107" s="10">
        <f>IF(Sales_Quotes_Analysis_Data[[#This Row],[Converted]] = 1, Sales_Quotes_Analysis_Data[[#This Row],[Actual_Sale_Value]] - Sales_Quotes_Analysis_Data[[#This Row],[Final_Quote_Value]], "")</f>
        <v>-32</v>
      </c>
    </row>
    <row r="108" spans="1:17" x14ac:dyDescent="0.3">
      <c r="A108" t="s">
        <v>204</v>
      </c>
      <c r="B108" t="s">
        <v>37</v>
      </c>
      <c r="C108" t="s">
        <v>14</v>
      </c>
      <c r="D108" t="s">
        <v>25</v>
      </c>
      <c r="E108" t="s">
        <v>51</v>
      </c>
      <c r="F108" s="1">
        <v>45780</v>
      </c>
      <c r="G108" s="10">
        <v>601</v>
      </c>
      <c r="H108" s="3">
        <v>0.14000000000000001</v>
      </c>
      <c r="I108" s="5">
        <f>Sales_Quotes_Analysis_Data[[#This Row],[Discount_Rate]]</f>
        <v>0.14000000000000001</v>
      </c>
      <c r="J10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08" s="10">
        <v>516</v>
      </c>
      <c r="L108">
        <v>1</v>
      </c>
      <c r="M108" t="str">
        <f>IF(Sales_Quotes_Analysis_Data[[#This Row],[Converted]], "Converted", "Not Converted")</f>
        <v>Converted</v>
      </c>
      <c r="N108" s="1">
        <v>45808</v>
      </c>
      <c r="O108" s="4">
        <f>IF(Sales_Quotes_Analysis_Data[[#This Row],[Converted]] = 1, DATEDIF(Sales_Quotes_Analysis_Data[[#This Row],[Quote_Date]],Sales_Quotes_Analysis_Data[[#This Row],[Sale_Date]],"D"), "")</f>
        <v>28</v>
      </c>
      <c r="P108" s="11">
        <v>674</v>
      </c>
      <c r="Q108" s="10">
        <f>IF(Sales_Quotes_Analysis_Data[[#This Row],[Converted]] = 1, Sales_Quotes_Analysis_Data[[#This Row],[Actual_Sale_Value]] - Sales_Quotes_Analysis_Data[[#This Row],[Final_Quote_Value]], "")</f>
        <v>158</v>
      </c>
    </row>
    <row r="109" spans="1:17" x14ac:dyDescent="0.3">
      <c r="A109" t="s">
        <v>205</v>
      </c>
      <c r="B109" t="s">
        <v>183</v>
      </c>
      <c r="C109" t="s">
        <v>24</v>
      </c>
      <c r="D109" t="s">
        <v>15</v>
      </c>
      <c r="E109" t="s">
        <v>89</v>
      </c>
      <c r="F109" s="1">
        <v>45687</v>
      </c>
      <c r="G109" s="10">
        <v>3902</v>
      </c>
      <c r="H109" s="3">
        <v>0.11</v>
      </c>
      <c r="I109" s="5">
        <f>Sales_Quotes_Analysis_Data[[#This Row],[Discount_Rate]]</f>
        <v>0.11</v>
      </c>
      <c r="J10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09" s="10">
        <v>3472</v>
      </c>
      <c r="L109">
        <v>1</v>
      </c>
      <c r="M109" t="str">
        <f>IF(Sales_Quotes_Analysis_Data[[#This Row],[Converted]], "Converted", "Not Converted")</f>
        <v>Converted</v>
      </c>
      <c r="N109" s="1">
        <v>45702</v>
      </c>
      <c r="O109" s="4">
        <f>IF(Sales_Quotes_Analysis_Data[[#This Row],[Converted]] = 1, DATEDIF(Sales_Quotes_Analysis_Data[[#This Row],[Quote_Date]],Sales_Quotes_Analysis_Data[[#This Row],[Sale_Date]],"D"), "")</f>
        <v>15</v>
      </c>
      <c r="P109" s="11">
        <v>3511</v>
      </c>
      <c r="Q109" s="10">
        <f>IF(Sales_Quotes_Analysis_Data[[#This Row],[Converted]] = 1, Sales_Quotes_Analysis_Data[[#This Row],[Actual_Sale_Value]] - Sales_Quotes_Analysis_Data[[#This Row],[Final_Quote_Value]], "")</f>
        <v>39</v>
      </c>
    </row>
    <row r="110" spans="1:17" x14ac:dyDescent="0.3">
      <c r="A110" t="s">
        <v>206</v>
      </c>
      <c r="B110" t="s">
        <v>207</v>
      </c>
      <c r="C110" t="s">
        <v>32</v>
      </c>
      <c r="D110" t="s">
        <v>15</v>
      </c>
      <c r="E110" t="s">
        <v>72</v>
      </c>
      <c r="F110" s="1">
        <v>45674</v>
      </c>
      <c r="G110" s="10">
        <v>2076</v>
      </c>
      <c r="H110" s="3">
        <v>0.19</v>
      </c>
      <c r="I110" s="5">
        <f>Sales_Quotes_Analysis_Data[[#This Row],[Discount_Rate]]</f>
        <v>0.19</v>
      </c>
      <c r="J11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10" s="10">
        <v>1681</v>
      </c>
      <c r="L110">
        <v>1</v>
      </c>
      <c r="M110" t="str">
        <f>IF(Sales_Quotes_Analysis_Data[[#This Row],[Converted]], "Converted", "Not Converted")</f>
        <v>Converted</v>
      </c>
      <c r="N110" s="1">
        <v>45681</v>
      </c>
      <c r="O110" s="4">
        <f>IF(Sales_Quotes_Analysis_Data[[#This Row],[Converted]] = 1, DATEDIF(Sales_Quotes_Analysis_Data[[#This Row],[Quote_Date]],Sales_Quotes_Analysis_Data[[#This Row],[Sale_Date]],"D"), "")</f>
        <v>7</v>
      </c>
      <c r="P110" s="11">
        <v>1638</v>
      </c>
      <c r="Q110" s="10">
        <f>IF(Sales_Quotes_Analysis_Data[[#This Row],[Converted]] = 1, Sales_Quotes_Analysis_Data[[#This Row],[Actual_Sale_Value]] - Sales_Quotes_Analysis_Data[[#This Row],[Final_Quote_Value]], "")</f>
        <v>-43</v>
      </c>
    </row>
    <row r="111" spans="1:17" x14ac:dyDescent="0.3">
      <c r="A111" t="s">
        <v>208</v>
      </c>
      <c r="B111" t="s">
        <v>161</v>
      </c>
      <c r="C111" t="s">
        <v>32</v>
      </c>
      <c r="D111" t="s">
        <v>20</v>
      </c>
      <c r="E111" t="s">
        <v>29</v>
      </c>
      <c r="F111" s="1">
        <v>45760</v>
      </c>
      <c r="G111" s="10">
        <v>2257</v>
      </c>
      <c r="H111" s="3">
        <v>0.19</v>
      </c>
      <c r="I111" s="5">
        <f>Sales_Quotes_Analysis_Data[[#This Row],[Discount_Rate]]</f>
        <v>0.19</v>
      </c>
      <c r="J11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11" s="10">
        <v>1828</v>
      </c>
      <c r="L111">
        <v>1</v>
      </c>
      <c r="M111" t="str">
        <f>IF(Sales_Quotes_Analysis_Data[[#This Row],[Converted]], "Converted", "Not Converted")</f>
        <v>Converted</v>
      </c>
      <c r="N111" s="1">
        <v>45771</v>
      </c>
      <c r="O111" s="4">
        <f>IF(Sales_Quotes_Analysis_Data[[#This Row],[Converted]] = 1, DATEDIF(Sales_Quotes_Analysis_Data[[#This Row],[Quote_Date]],Sales_Quotes_Analysis_Data[[#This Row],[Sale_Date]],"D"), "")</f>
        <v>11</v>
      </c>
      <c r="P111" s="11">
        <v>1811</v>
      </c>
      <c r="Q111" s="10">
        <f>IF(Sales_Quotes_Analysis_Data[[#This Row],[Converted]] = 1, Sales_Quotes_Analysis_Data[[#This Row],[Actual_Sale_Value]] - Sales_Quotes_Analysis_Data[[#This Row],[Final_Quote_Value]], "")</f>
        <v>-17</v>
      </c>
    </row>
    <row r="112" spans="1:17" x14ac:dyDescent="0.3">
      <c r="A112" t="s">
        <v>209</v>
      </c>
      <c r="B112" t="s">
        <v>210</v>
      </c>
      <c r="C112" t="s">
        <v>32</v>
      </c>
      <c r="D112" t="s">
        <v>25</v>
      </c>
      <c r="E112" t="s">
        <v>62</v>
      </c>
      <c r="F112" s="1">
        <v>45783</v>
      </c>
      <c r="G112" s="10">
        <v>2360</v>
      </c>
      <c r="H112" s="3">
        <v>0.13</v>
      </c>
      <c r="I112" s="5">
        <f>Sales_Quotes_Analysis_Data[[#This Row],[Discount_Rate]]</f>
        <v>0.13</v>
      </c>
      <c r="J11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12" s="10">
        <v>2053</v>
      </c>
      <c r="L112">
        <v>0</v>
      </c>
      <c r="M112" t="str">
        <f>IF(Sales_Quotes_Analysis_Data[[#This Row],[Converted]], "Converted", "Not Converted")</f>
        <v>Not Converted</v>
      </c>
      <c r="N112" s="1"/>
      <c r="O112" s="4" t="str">
        <f>IF(Sales_Quotes_Analysis_Data[[#This Row],[Converted]] = 1, DATEDIF(Sales_Quotes_Analysis_Data[[#This Row],[Quote_Date]],Sales_Quotes_Analysis_Data[[#This Row],[Sale_Date]],"D"), "")</f>
        <v/>
      </c>
      <c r="P112" s="11"/>
      <c r="Q112" s="10" t="str">
        <f>IF(Sales_Quotes_Analysis_Data[[#This Row],[Converted]] = 1, Sales_Quotes_Analysis_Data[[#This Row],[Actual_Sale_Value]] - Sales_Quotes_Analysis_Data[[#This Row],[Final_Quote_Value]], "")</f>
        <v/>
      </c>
    </row>
    <row r="113" spans="1:17" x14ac:dyDescent="0.3">
      <c r="A113" t="s">
        <v>211</v>
      </c>
      <c r="B113" t="s">
        <v>212</v>
      </c>
      <c r="C113" t="s">
        <v>32</v>
      </c>
      <c r="D113" t="s">
        <v>25</v>
      </c>
      <c r="E113" t="s">
        <v>16</v>
      </c>
      <c r="F113" s="1">
        <v>45676</v>
      </c>
      <c r="G113" s="10">
        <v>2067</v>
      </c>
      <c r="H113" s="3">
        <v>0.1</v>
      </c>
      <c r="I113" s="5">
        <f>Sales_Quotes_Analysis_Data[[#This Row],[Discount_Rate]]</f>
        <v>0.1</v>
      </c>
      <c r="J11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13" s="10">
        <v>1860</v>
      </c>
      <c r="L113">
        <v>1</v>
      </c>
      <c r="M113" t="str">
        <f>IF(Sales_Quotes_Analysis_Data[[#This Row],[Converted]], "Converted", "Not Converted")</f>
        <v>Converted</v>
      </c>
      <c r="N113" s="1">
        <v>45700</v>
      </c>
      <c r="O113" s="4">
        <f>IF(Sales_Quotes_Analysis_Data[[#This Row],[Converted]] = 1, DATEDIF(Sales_Quotes_Analysis_Data[[#This Row],[Quote_Date]],Sales_Quotes_Analysis_Data[[#This Row],[Sale_Date]],"D"), "")</f>
        <v>24</v>
      </c>
      <c r="P113" s="11">
        <v>1994</v>
      </c>
      <c r="Q113" s="10">
        <f>IF(Sales_Quotes_Analysis_Data[[#This Row],[Converted]] = 1, Sales_Quotes_Analysis_Data[[#This Row],[Actual_Sale_Value]] - Sales_Quotes_Analysis_Data[[#This Row],[Final_Quote_Value]], "")</f>
        <v>134</v>
      </c>
    </row>
    <row r="114" spans="1:17" x14ac:dyDescent="0.3">
      <c r="A114" t="s">
        <v>213</v>
      </c>
      <c r="B114" t="s">
        <v>67</v>
      </c>
      <c r="C114" t="s">
        <v>19</v>
      </c>
      <c r="D114" t="s">
        <v>38</v>
      </c>
      <c r="E114" t="s">
        <v>62</v>
      </c>
      <c r="F114" s="1">
        <v>45805</v>
      </c>
      <c r="G114" s="10">
        <v>-88</v>
      </c>
      <c r="H114" s="3">
        <v>0.04</v>
      </c>
      <c r="I114" s="5">
        <f>Sales_Quotes_Analysis_Data[[#This Row],[Discount_Rate]]</f>
        <v>0.04</v>
      </c>
      <c r="J11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14" s="10">
        <v>-84</v>
      </c>
      <c r="L114">
        <v>1</v>
      </c>
      <c r="M114" t="str">
        <f>IF(Sales_Quotes_Analysis_Data[[#This Row],[Converted]], "Converted", "Not Converted")</f>
        <v>Converted</v>
      </c>
      <c r="N114" s="1">
        <v>45826</v>
      </c>
      <c r="O114" s="4">
        <f>IF(Sales_Quotes_Analysis_Data[[#This Row],[Converted]] = 1, DATEDIF(Sales_Quotes_Analysis_Data[[#This Row],[Quote_Date]],Sales_Quotes_Analysis_Data[[#This Row],[Sale_Date]],"D"), "")</f>
        <v>21</v>
      </c>
      <c r="P114" s="11">
        <v>-53</v>
      </c>
      <c r="Q114" s="10">
        <f>IF(Sales_Quotes_Analysis_Data[[#This Row],[Converted]] = 1, Sales_Quotes_Analysis_Data[[#This Row],[Actual_Sale_Value]] - Sales_Quotes_Analysis_Data[[#This Row],[Final_Quote_Value]], "")</f>
        <v>31</v>
      </c>
    </row>
    <row r="115" spans="1:17" x14ac:dyDescent="0.3">
      <c r="A115" t="s">
        <v>214</v>
      </c>
      <c r="B115" t="s">
        <v>60</v>
      </c>
      <c r="C115" t="s">
        <v>19</v>
      </c>
      <c r="D115" t="s">
        <v>20</v>
      </c>
      <c r="E115" t="s">
        <v>72</v>
      </c>
      <c r="F115" s="1">
        <v>45819</v>
      </c>
      <c r="G115" s="10">
        <v>257</v>
      </c>
      <c r="H115" s="3">
        <v>0.05</v>
      </c>
      <c r="I115" s="5">
        <f>Sales_Quotes_Analysis_Data[[#This Row],[Discount_Rate]]</f>
        <v>0.05</v>
      </c>
      <c r="J11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15" s="10">
        <v>244</v>
      </c>
      <c r="L115">
        <v>1</v>
      </c>
      <c r="M115" t="str">
        <f>IF(Sales_Quotes_Analysis_Data[[#This Row],[Converted]], "Converted", "Not Converted")</f>
        <v>Converted</v>
      </c>
      <c r="N115" s="1">
        <v>45842</v>
      </c>
      <c r="O115" s="4">
        <f>IF(Sales_Quotes_Analysis_Data[[#This Row],[Converted]] = 1, DATEDIF(Sales_Quotes_Analysis_Data[[#This Row],[Quote_Date]],Sales_Quotes_Analysis_Data[[#This Row],[Sale_Date]],"D"), "")</f>
        <v>23</v>
      </c>
      <c r="P115" s="11">
        <v>239</v>
      </c>
      <c r="Q115" s="10">
        <f>IF(Sales_Quotes_Analysis_Data[[#This Row],[Converted]] = 1, Sales_Quotes_Analysis_Data[[#This Row],[Actual_Sale_Value]] - Sales_Quotes_Analysis_Data[[#This Row],[Final_Quote_Value]], "")</f>
        <v>-5</v>
      </c>
    </row>
    <row r="116" spans="1:17" x14ac:dyDescent="0.3">
      <c r="A116" t="s">
        <v>215</v>
      </c>
      <c r="B116" t="s">
        <v>216</v>
      </c>
      <c r="C116" t="s">
        <v>24</v>
      </c>
      <c r="D116" t="s">
        <v>20</v>
      </c>
      <c r="E116" t="s">
        <v>39</v>
      </c>
      <c r="F116" s="1">
        <v>45833</v>
      </c>
      <c r="G116" s="10">
        <v>3482</v>
      </c>
      <c r="H116" s="3">
        <v>0.15</v>
      </c>
      <c r="I116" s="5">
        <f>Sales_Quotes_Analysis_Data[[#This Row],[Discount_Rate]]</f>
        <v>0.15</v>
      </c>
      <c r="J11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16" s="10">
        <v>2959</v>
      </c>
      <c r="L116">
        <v>1</v>
      </c>
      <c r="M116" t="str">
        <f>IF(Sales_Quotes_Analysis_Data[[#This Row],[Converted]], "Converted", "Not Converted")</f>
        <v>Converted</v>
      </c>
      <c r="N116" s="1">
        <v>45834</v>
      </c>
      <c r="O116" s="4">
        <f>IF(Sales_Quotes_Analysis_Data[[#This Row],[Converted]] = 1, DATEDIF(Sales_Quotes_Analysis_Data[[#This Row],[Quote_Date]],Sales_Quotes_Analysis_Data[[#This Row],[Sale_Date]],"D"), "")</f>
        <v>1</v>
      </c>
      <c r="P116" s="11">
        <v>3031</v>
      </c>
      <c r="Q116" s="10">
        <f>IF(Sales_Quotes_Analysis_Data[[#This Row],[Converted]] = 1, Sales_Quotes_Analysis_Data[[#This Row],[Actual_Sale_Value]] - Sales_Quotes_Analysis_Data[[#This Row],[Final_Quote_Value]], "")</f>
        <v>72</v>
      </c>
    </row>
    <row r="117" spans="1:17" x14ac:dyDescent="0.3">
      <c r="A117" t="s">
        <v>217</v>
      </c>
      <c r="B117" t="s">
        <v>218</v>
      </c>
      <c r="C117" t="s">
        <v>19</v>
      </c>
      <c r="D117" t="s">
        <v>20</v>
      </c>
      <c r="E117" t="s">
        <v>89</v>
      </c>
      <c r="F117" s="1">
        <v>45671</v>
      </c>
      <c r="G117" s="10">
        <v>44</v>
      </c>
      <c r="H117" s="3">
        <v>0.22</v>
      </c>
      <c r="I117" s="5">
        <f>Sales_Quotes_Analysis_Data[[#This Row],[Discount_Rate]]</f>
        <v>0.22</v>
      </c>
      <c r="J11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17" s="10">
        <v>34</v>
      </c>
      <c r="L117">
        <v>1</v>
      </c>
      <c r="M117" t="str">
        <f>IF(Sales_Quotes_Analysis_Data[[#This Row],[Converted]], "Converted", "Not Converted")</f>
        <v>Converted</v>
      </c>
      <c r="N117" s="1">
        <v>45697</v>
      </c>
      <c r="O117" s="4">
        <f>IF(Sales_Quotes_Analysis_Data[[#This Row],[Converted]] = 1, DATEDIF(Sales_Quotes_Analysis_Data[[#This Row],[Quote_Date]],Sales_Quotes_Analysis_Data[[#This Row],[Sale_Date]],"D"), "")</f>
        <v>26</v>
      </c>
      <c r="P117" s="11">
        <v>85</v>
      </c>
      <c r="Q117" s="10">
        <f>IF(Sales_Quotes_Analysis_Data[[#This Row],[Converted]] = 1, Sales_Quotes_Analysis_Data[[#This Row],[Actual_Sale_Value]] - Sales_Quotes_Analysis_Data[[#This Row],[Final_Quote_Value]], "")</f>
        <v>51</v>
      </c>
    </row>
    <row r="118" spans="1:17" x14ac:dyDescent="0.3">
      <c r="A118" t="s">
        <v>219</v>
      </c>
      <c r="B118" t="s">
        <v>180</v>
      </c>
      <c r="C118" t="s">
        <v>19</v>
      </c>
      <c r="D118" t="s">
        <v>20</v>
      </c>
      <c r="E118" t="s">
        <v>21</v>
      </c>
      <c r="F118" s="1">
        <v>45696</v>
      </c>
      <c r="G118" s="10">
        <v>-25</v>
      </c>
      <c r="H118" s="3">
        <v>0.01</v>
      </c>
      <c r="I118" s="5">
        <f>Sales_Quotes_Analysis_Data[[#This Row],[Discount_Rate]]</f>
        <v>0.01</v>
      </c>
      <c r="J11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18" s="10">
        <v>-24</v>
      </c>
      <c r="L118">
        <v>1</v>
      </c>
      <c r="M118" t="str">
        <f>IF(Sales_Quotes_Analysis_Data[[#This Row],[Converted]], "Converted", "Not Converted")</f>
        <v>Converted</v>
      </c>
      <c r="N118" s="1">
        <v>45715</v>
      </c>
      <c r="O118" s="4">
        <f>IF(Sales_Quotes_Analysis_Data[[#This Row],[Converted]] = 1, DATEDIF(Sales_Quotes_Analysis_Data[[#This Row],[Quote_Date]],Sales_Quotes_Analysis_Data[[#This Row],[Sale_Date]],"D"), "")</f>
        <v>19</v>
      </c>
      <c r="P118" s="11">
        <v>-26</v>
      </c>
      <c r="Q118" s="10">
        <f>IF(Sales_Quotes_Analysis_Data[[#This Row],[Converted]] = 1, Sales_Quotes_Analysis_Data[[#This Row],[Actual_Sale_Value]] - Sales_Quotes_Analysis_Data[[#This Row],[Final_Quote_Value]], "")</f>
        <v>-2</v>
      </c>
    </row>
    <row r="119" spans="1:17" x14ac:dyDescent="0.3">
      <c r="A119" t="s">
        <v>220</v>
      </c>
      <c r="B119" t="s">
        <v>155</v>
      </c>
      <c r="C119" t="s">
        <v>32</v>
      </c>
      <c r="D119" t="s">
        <v>25</v>
      </c>
      <c r="E119" t="s">
        <v>29</v>
      </c>
      <c r="F119" s="1">
        <v>45696</v>
      </c>
      <c r="G119" s="10">
        <v>2165</v>
      </c>
      <c r="H119" s="3">
        <v>0.12</v>
      </c>
      <c r="I119" s="5">
        <f>Sales_Quotes_Analysis_Data[[#This Row],[Discount_Rate]]</f>
        <v>0.12</v>
      </c>
      <c r="J11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19" s="10">
        <v>1905</v>
      </c>
      <c r="L119">
        <v>1</v>
      </c>
      <c r="M119" t="str">
        <f>IF(Sales_Quotes_Analysis_Data[[#This Row],[Converted]], "Converted", "Not Converted")</f>
        <v>Converted</v>
      </c>
      <c r="N119" s="1">
        <v>45702</v>
      </c>
      <c r="O119" s="4">
        <f>IF(Sales_Quotes_Analysis_Data[[#This Row],[Converted]] = 1, DATEDIF(Sales_Quotes_Analysis_Data[[#This Row],[Quote_Date]],Sales_Quotes_Analysis_Data[[#This Row],[Sale_Date]],"D"), "")</f>
        <v>6</v>
      </c>
      <c r="P119" s="11">
        <v>2012</v>
      </c>
      <c r="Q119" s="10">
        <f>IF(Sales_Quotes_Analysis_Data[[#This Row],[Converted]] = 1, Sales_Quotes_Analysis_Data[[#This Row],[Actual_Sale_Value]] - Sales_Quotes_Analysis_Data[[#This Row],[Final_Quote_Value]], "")</f>
        <v>107</v>
      </c>
    </row>
    <row r="120" spans="1:17" x14ac:dyDescent="0.3">
      <c r="A120" t="s">
        <v>221</v>
      </c>
      <c r="B120" t="s">
        <v>65</v>
      </c>
      <c r="C120" t="s">
        <v>19</v>
      </c>
      <c r="D120" t="s">
        <v>25</v>
      </c>
      <c r="E120" t="s">
        <v>82</v>
      </c>
      <c r="F120" s="1">
        <v>45802</v>
      </c>
      <c r="G120" s="10">
        <v>-57</v>
      </c>
      <c r="H120" s="3">
        <v>0.09</v>
      </c>
      <c r="I120" s="5">
        <f>Sales_Quotes_Analysis_Data[[#This Row],[Discount_Rate]]</f>
        <v>0.09</v>
      </c>
      <c r="J12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20" s="10">
        <v>-51</v>
      </c>
      <c r="L120">
        <v>0</v>
      </c>
      <c r="M120" t="str">
        <f>IF(Sales_Quotes_Analysis_Data[[#This Row],[Converted]], "Converted", "Not Converted")</f>
        <v>Not Converted</v>
      </c>
      <c r="N120" s="1"/>
      <c r="O120" s="4" t="str">
        <f>IF(Sales_Quotes_Analysis_Data[[#This Row],[Converted]] = 1, DATEDIF(Sales_Quotes_Analysis_Data[[#This Row],[Quote_Date]],Sales_Quotes_Analysis_Data[[#This Row],[Sale_Date]],"D"), "")</f>
        <v/>
      </c>
      <c r="P120" s="11"/>
      <c r="Q120" s="10" t="str">
        <f>IF(Sales_Quotes_Analysis_Data[[#This Row],[Converted]] = 1, Sales_Quotes_Analysis_Data[[#This Row],[Actual_Sale_Value]] - Sales_Quotes_Analysis_Data[[#This Row],[Final_Quote_Value]], "")</f>
        <v/>
      </c>
    </row>
    <row r="121" spans="1:17" x14ac:dyDescent="0.3">
      <c r="A121" t="s">
        <v>222</v>
      </c>
      <c r="B121" t="s">
        <v>223</v>
      </c>
      <c r="C121" t="s">
        <v>14</v>
      </c>
      <c r="D121" t="s">
        <v>15</v>
      </c>
      <c r="E121" t="s">
        <v>139</v>
      </c>
      <c r="F121" s="1">
        <v>45735</v>
      </c>
      <c r="G121" s="10">
        <v>1178</v>
      </c>
      <c r="H121" s="3">
        <v>0.23</v>
      </c>
      <c r="I121" s="5">
        <f>Sales_Quotes_Analysis_Data[[#This Row],[Discount_Rate]]</f>
        <v>0.23</v>
      </c>
      <c r="J12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21" s="10">
        <v>907</v>
      </c>
      <c r="L121">
        <v>0</v>
      </c>
      <c r="M121" t="str">
        <f>IF(Sales_Quotes_Analysis_Data[[#This Row],[Converted]], "Converted", "Not Converted")</f>
        <v>Not Converted</v>
      </c>
      <c r="N121" s="1"/>
      <c r="O121" s="4" t="str">
        <f>IF(Sales_Quotes_Analysis_Data[[#This Row],[Converted]] = 1, DATEDIF(Sales_Quotes_Analysis_Data[[#This Row],[Quote_Date]],Sales_Quotes_Analysis_Data[[#This Row],[Sale_Date]],"D"), "")</f>
        <v/>
      </c>
      <c r="P121" s="11"/>
      <c r="Q121" s="10" t="str">
        <f>IF(Sales_Quotes_Analysis_Data[[#This Row],[Converted]] = 1, Sales_Quotes_Analysis_Data[[#This Row],[Actual_Sale_Value]] - Sales_Quotes_Analysis_Data[[#This Row],[Final_Quote_Value]], "")</f>
        <v/>
      </c>
    </row>
    <row r="122" spans="1:17" x14ac:dyDescent="0.3">
      <c r="A122" t="s">
        <v>224</v>
      </c>
      <c r="B122" t="s">
        <v>79</v>
      </c>
      <c r="C122" t="s">
        <v>19</v>
      </c>
      <c r="D122" t="s">
        <v>15</v>
      </c>
      <c r="E122" t="s">
        <v>82</v>
      </c>
      <c r="F122" s="1">
        <v>45679</v>
      </c>
      <c r="G122" s="10">
        <v>67</v>
      </c>
      <c r="H122" s="3">
        <v>0.18</v>
      </c>
      <c r="I122" s="5">
        <f>Sales_Quotes_Analysis_Data[[#This Row],[Discount_Rate]]</f>
        <v>0.18</v>
      </c>
      <c r="J12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22" s="10">
        <v>54</v>
      </c>
      <c r="L122">
        <v>1</v>
      </c>
      <c r="M122" t="str">
        <f>IF(Sales_Quotes_Analysis_Data[[#This Row],[Converted]], "Converted", "Not Converted")</f>
        <v>Converted</v>
      </c>
      <c r="N122" s="1">
        <v>45706</v>
      </c>
      <c r="O122" s="4">
        <f>IF(Sales_Quotes_Analysis_Data[[#This Row],[Converted]] = 1, DATEDIF(Sales_Quotes_Analysis_Data[[#This Row],[Quote_Date]],Sales_Quotes_Analysis_Data[[#This Row],[Sale_Date]],"D"), "")</f>
        <v>27</v>
      </c>
      <c r="P122" s="11">
        <v>172</v>
      </c>
      <c r="Q122" s="10">
        <f>IF(Sales_Quotes_Analysis_Data[[#This Row],[Converted]] = 1, Sales_Quotes_Analysis_Data[[#This Row],[Actual_Sale_Value]] - Sales_Quotes_Analysis_Data[[#This Row],[Final_Quote_Value]], "")</f>
        <v>118</v>
      </c>
    </row>
    <row r="123" spans="1:17" x14ac:dyDescent="0.3">
      <c r="A123" t="s">
        <v>225</v>
      </c>
      <c r="B123" t="s">
        <v>216</v>
      </c>
      <c r="C123" t="s">
        <v>19</v>
      </c>
      <c r="D123" t="s">
        <v>20</v>
      </c>
      <c r="E123" t="s">
        <v>72</v>
      </c>
      <c r="F123" s="1">
        <v>45721</v>
      </c>
      <c r="G123" s="10">
        <v>507</v>
      </c>
      <c r="H123" s="3">
        <v>0.13</v>
      </c>
      <c r="I123" s="5">
        <f>Sales_Quotes_Analysis_Data[[#This Row],[Discount_Rate]]</f>
        <v>0.13</v>
      </c>
      <c r="J12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23" s="10">
        <v>441</v>
      </c>
      <c r="L123">
        <v>1</v>
      </c>
      <c r="M123" t="str">
        <f>IF(Sales_Quotes_Analysis_Data[[#This Row],[Converted]], "Converted", "Not Converted")</f>
        <v>Converted</v>
      </c>
      <c r="N123" s="1">
        <v>45738</v>
      </c>
      <c r="O123" s="4">
        <f>IF(Sales_Quotes_Analysis_Data[[#This Row],[Converted]] = 1, DATEDIF(Sales_Quotes_Analysis_Data[[#This Row],[Quote_Date]],Sales_Quotes_Analysis_Data[[#This Row],[Sale_Date]],"D"), "")</f>
        <v>17</v>
      </c>
      <c r="P123" s="11">
        <v>508</v>
      </c>
      <c r="Q123" s="10">
        <f>IF(Sales_Quotes_Analysis_Data[[#This Row],[Converted]] = 1, Sales_Quotes_Analysis_Data[[#This Row],[Actual_Sale_Value]] - Sales_Quotes_Analysis_Data[[#This Row],[Final_Quote_Value]], "")</f>
        <v>67</v>
      </c>
    </row>
    <row r="124" spans="1:17" x14ac:dyDescent="0.3">
      <c r="A124" t="s">
        <v>226</v>
      </c>
      <c r="B124" t="s">
        <v>65</v>
      </c>
      <c r="C124" t="s">
        <v>14</v>
      </c>
      <c r="D124" t="s">
        <v>20</v>
      </c>
      <c r="E124" t="s">
        <v>51</v>
      </c>
      <c r="F124" s="1">
        <v>45688</v>
      </c>
      <c r="G124" s="10">
        <v>1154</v>
      </c>
      <c r="H124" s="3">
        <v>0.03</v>
      </c>
      <c r="I124" s="5">
        <f>Sales_Quotes_Analysis_Data[[#This Row],[Discount_Rate]]</f>
        <v>0.03</v>
      </c>
      <c r="J12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24" s="10">
        <v>1119</v>
      </c>
      <c r="L124">
        <v>1</v>
      </c>
      <c r="M124" t="str">
        <f>IF(Sales_Quotes_Analysis_Data[[#This Row],[Converted]], "Converted", "Not Converted")</f>
        <v>Converted</v>
      </c>
      <c r="N124" s="1">
        <v>45691</v>
      </c>
      <c r="O124" s="4">
        <f>IF(Sales_Quotes_Analysis_Data[[#This Row],[Converted]] = 1, DATEDIF(Sales_Quotes_Analysis_Data[[#This Row],[Quote_Date]],Sales_Quotes_Analysis_Data[[#This Row],[Sale_Date]],"D"), "")</f>
        <v>3</v>
      </c>
      <c r="P124" s="11">
        <v>1224</v>
      </c>
      <c r="Q124" s="10">
        <f>IF(Sales_Quotes_Analysis_Data[[#This Row],[Converted]] = 1, Sales_Quotes_Analysis_Data[[#This Row],[Actual_Sale_Value]] - Sales_Quotes_Analysis_Data[[#This Row],[Final_Quote_Value]], "")</f>
        <v>105</v>
      </c>
    </row>
    <row r="125" spans="1:17" x14ac:dyDescent="0.3">
      <c r="A125" t="s">
        <v>227</v>
      </c>
      <c r="B125" t="s">
        <v>81</v>
      </c>
      <c r="C125" t="s">
        <v>32</v>
      </c>
      <c r="D125" t="s">
        <v>20</v>
      </c>
      <c r="E125" t="s">
        <v>62</v>
      </c>
      <c r="F125" s="1">
        <v>45800</v>
      </c>
      <c r="G125" s="10">
        <v>2311</v>
      </c>
      <c r="H125" s="3">
        <v>0.02</v>
      </c>
      <c r="I125" s="5">
        <f>Sales_Quotes_Analysis_Data[[#This Row],[Discount_Rate]]</f>
        <v>0.02</v>
      </c>
      <c r="J12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25" s="10">
        <v>2264</v>
      </c>
      <c r="L125">
        <v>1</v>
      </c>
      <c r="M125" t="str">
        <f>IF(Sales_Quotes_Analysis_Data[[#This Row],[Converted]], "Converted", "Not Converted")</f>
        <v>Converted</v>
      </c>
      <c r="N125" s="1">
        <v>45822</v>
      </c>
      <c r="O125" s="4">
        <f>IF(Sales_Quotes_Analysis_Data[[#This Row],[Converted]] = 1, DATEDIF(Sales_Quotes_Analysis_Data[[#This Row],[Quote_Date]],Sales_Quotes_Analysis_Data[[#This Row],[Sale_Date]],"D"), "")</f>
        <v>22</v>
      </c>
      <c r="P125" s="11">
        <v>2212</v>
      </c>
      <c r="Q125" s="10">
        <f>IF(Sales_Quotes_Analysis_Data[[#This Row],[Converted]] = 1, Sales_Quotes_Analysis_Data[[#This Row],[Actual_Sale_Value]] - Sales_Quotes_Analysis_Data[[#This Row],[Final_Quote_Value]], "")</f>
        <v>-52</v>
      </c>
    </row>
    <row r="126" spans="1:17" x14ac:dyDescent="0.3">
      <c r="A126" t="s">
        <v>228</v>
      </c>
      <c r="B126" t="s">
        <v>229</v>
      </c>
      <c r="C126" t="s">
        <v>32</v>
      </c>
      <c r="D126" t="s">
        <v>15</v>
      </c>
      <c r="E126" t="s">
        <v>51</v>
      </c>
      <c r="F126" s="1">
        <v>45764</v>
      </c>
      <c r="G126" s="10">
        <v>1721</v>
      </c>
      <c r="H126" s="3">
        <v>0.04</v>
      </c>
      <c r="I126" s="5">
        <f>Sales_Quotes_Analysis_Data[[#This Row],[Discount_Rate]]</f>
        <v>0.04</v>
      </c>
      <c r="J12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26" s="10">
        <v>1652</v>
      </c>
      <c r="L126">
        <v>1</v>
      </c>
      <c r="M126" t="str">
        <f>IF(Sales_Quotes_Analysis_Data[[#This Row],[Converted]], "Converted", "Not Converted")</f>
        <v>Converted</v>
      </c>
      <c r="N126" s="1">
        <v>45770</v>
      </c>
      <c r="O126" s="4">
        <f>IF(Sales_Quotes_Analysis_Data[[#This Row],[Converted]] = 1, DATEDIF(Sales_Quotes_Analysis_Data[[#This Row],[Quote_Date]],Sales_Quotes_Analysis_Data[[#This Row],[Sale_Date]],"D"), "")</f>
        <v>6</v>
      </c>
      <c r="P126" s="11">
        <v>1623</v>
      </c>
      <c r="Q126" s="10">
        <f>IF(Sales_Quotes_Analysis_Data[[#This Row],[Converted]] = 1, Sales_Quotes_Analysis_Data[[#This Row],[Actual_Sale_Value]] - Sales_Quotes_Analysis_Data[[#This Row],[Final_Quote_Value]], "")</f>
        <v>-29</v>
      </c>
    </row>
    <row r="127" spans="1:17" x14ac:dyDescent="0.3">
      <c r="A127" t="s">
        <v>230</v>
      </c>
      <c r="B127" t="s">
        <v>231</v>
      </c>
      <c r="C127" t="s">
        <v>14</v>
      </c>
      <c r="D127" t="s">
        <v>38</v>
      </c>
      <c r="E127" t="s">
        <v>21</v>
      </c>
      <c r="F127" s="1">
        <v>45813</v>
      </c>
      <c r="G127" s="10">
        <v>551</v>
      </c>
      <c r="H127" s="3">
        <v>0.11</v>
      </c>
      <c r="I127" s="5">
        <f>Sales_Quotes_Analysis_Data[[#This Row],[Discount_Rate]]</f>
        <v>0.11</v>
      </c>
      <c r="J12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27" s="10">
        <v>490</v>
      </c>
      <c r="L127">
        <v>1</v>
      </c>
      <c r="M127" t="str">
        <f>IF(Sales_Quotes_Analysis_Data[[#This Row],[Converted]], "Converted", "Not Converted")</f>
        <v>Converted</v>
      </c>
      <c r="N127" s="1">
        <v>45829</v>
      </c>
      <c r="O127" s="4">
        <f>IF(Sales_Quotes_Analysis_Data[[#This Row],[Converted]] = 1, DATEDIF(Sales_Quotes_Analysis_Data[[#This Row],[Quote_Date]],Sales_Quotes_Analysis_Data[[#This Row],[Sale_Date]],"D"), "")</f>
        <v>16</v>
      </c>
      <c r="P127" s="11">
        <v>555</v>
      </c>
      <c r="Q127" s="10">
        <f>IF(Sales_Quotes_Analysis_Data[[#This Row],[Converted]] = 1, Sales_Quotes_Analysis_Data[[#This Row],[Actual_Sale_Value]] - Sales_Quotes_Analysis_Data[[#This Row],[Final_Quote_Value]], "")</f>
        <v>65</v>
      </c>
    </row>
    <row r="128" spans="1:17" x14ac:dyDescent="0.3">
      <c r="A128" t="s">
        <v>232</v>
      </c>
      <c r="B128" t="s">
        <v>185</v>
      </c>
      <c r="C128" t="s">
        <v>19</v>
      </c>
      <c r="D128" t="s">
        <v>38</v>
      </c>
      <c r="E128" t="s">
        <v>82</v>
      </c>
      <c r="F128" s="1">
        <v>45810</v>
      </c>
      <c r="G128" s="10">
        <v>191</v>
      </c>
      <c r="H128" s="3">
        <v>0.13</v>
      </c>
      <c r="I128" s="5">
        <f>Sales_Quotes_Analysis_Data[[#This Row],[Discount_Rate]]</f>
        <v>0.13</v>
      </c>
      <c r="J12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28" s="10">
        <v>166</v>
      </c>
      <c r="L128">
        <v>0</v>
      </c>
      <c r="M128" t="str">
        <f>IF(Sales_Quotes_Analysis_Data[[#This Row],[Converted]], "Converted", "Not Converted")</f>
        <v>Not Converted</v>
      </c>
      <c r="N128" s="1"/>
      <c r="O128" s="4" t="str">
        <f>IF(Sales_Quotes_Analysis_Data[[#This Row],[Converted]] = 1, DATEDIF(Sales_Quotes_Analysis_Data[[#This Row],[Quote_Date]],Sales_Quotes_Analysis_Data[[#This Row],[Sale_Date]],"D"), "")</f>
        <v/>
      </c>
      <c r="P128" s="11"/>
      <c r="Q128" s="10" t="str">
        <f>IF(Sales_Quotes_Analysis_Data[[#This Row],[Converted]] = 1, Sales_Quotes_Analysis_Data[[#This Row],[Actual_Sale_Value]] - Sales_Quotes_Analysis_Data[[#This Row],[Final_Quote_Value]], "")</f>
        <v/>
      </c>
    </row>
    <row r="129" spans="1:17" x14ac:dyDescent="0.3">
      <c r="A129" t="s">
        <v>233</v>
      </c>
      <c r="B129" t="s">
        <v>129</v>
      </c>
      <c r="C129" t="s">
        <v>19</v>
      </c>
      <c r="D129" t="s">
        <v>15</v>
      </c>
      <c r="E129" t="s">
        <v>139</v>
      </c>
      <c r="F129" s="1">
        <v>45816</v>
      </c>
      <c r="G129" s="10">
        <v>99</v>
      </c>
      <c r="H129" s="3">
        <v>0.21</v>
      </c>
      <c r="I129" s="5">
        <f>Sales_Quotes_Analysis_Data[[#This Row],[Discount_Rate]]</f>
        <v>0.21</v>
      </c>
      <c r="J12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29" s="10">
        <v>78</v>
      </c>
      <c r="L129">
        <v>1</v>
      </c>
      <c r="M129" t="str">
        <f>IF(Sales_Quotes_Analysis_Data[[#This Row],[Converted]], "Converted", "Not Converted")</f>
        <v>Converted</v>
      </c>
      <c r="N129" s="1">
        <v>45846</v>
      </c>
      <c r="O129" s="4">
        <f>IF(Sales_Quotes_Analysis_Data[[#This Row],[Converted]] = 1, DATEDIF(Sales_Quotes_Analysis_Data[[#This Row],[Quote_Date]],Sales_Quotes_Analysis_Data[[#This Row],[Sale_Date]],"D"), "")</f>
        <v>30</v>
      </c>
      <c r="P129" s="11">
        <v>105</v>
      </c>
      <c r="Q129" s="10">
        <f>IF(Sales_Quotes_Analysis_Data[[#This Row],[Converted]] = 1, Sales_Quotes_Analysis_Data[[#This Row],[Actual_Sale_Value]] - Sales_Quotes_Analysis_Data[[#This Row],[Final_Quote_Value]], "")</f>
        <v>27</v>
      </c>
    </row>
    <row r="130" spans="1:17" x14ac:dyDescent="0.3">
      <c r="A130" t="s">
        <v>234</v>
      </c>
      <c r="B130" t="s">
        <v>235</v>
      </c>
      <c r="C130" t="s">
        <v>32</v>
      </c>
      <c r="D130" t="s">
        <v>15</v>
      </c>
      <c r="E130" t="s">
        <v>26</v>
      </c>
      <c r="F130" s="1">
        <v>45715</v>
      </c>
      <c r="G130" s="10">
        <v>1828</v>
      </c>
      <c r="H130" s="3">
        <v>0.02</v>
      </c>
      <c r="I130" s="5">
        <f>Sales_Quotes_Analysis_Data[[#This Row],[Discount_Rate]]</f>
        <v>0.02</v>
      </c>
      <c r="J13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30" s="10">
        <v>1791</v>
      </c>
      <c r="L130">
        <v>1</v>
      </c>
      <c r="M130" t="str">
        <f>IF(Sales_Quotes_Analysis_Data[[#This Row],[Converted]], "Converted", "Not Converted")</f>
        <v>Converted</v>
      </c>
      <c r="N130" s="1">
        <v>45716</v>
      </c>
      <c r="O130" s="4">
        <f>IF(Sales_Quotes_Analysis_Data[[#This Row],[Converted]] = 1, DATEDIF(Sales_Quotes_Analysis_Data[[#This Row],[Quote_Date]],Sales_Quotes_Analysis_Data[[#This Row],[Sale_Date]],"D"), "")</f>
        <v>1</v>
      </c>
      <c r="P130" s="11">
        <v>1824</v>
      </c>
      <c r="Q130" s="10">
        <f>IF(Sales_Quotes_Analysis_Data[[#This Row],[Converted]] = 1, Sales_Quotes_Analysis_Data[[#This Row],[Actual_Sale_Value]] - Sales_Quotes_Analysis_Data[[#This Row],[Final_Quote_Value]], "")</f>
        <v>33</v>
      </c>
    </row>
    <row r="131" spans="1:17" x14ac:dyDescent="0.3">
      <c r="A131" t="s">
        <v>236</v>
      </c>
      <c r="B131" t="s">
        <v>123</v>
      </c>
      <c r="C131" t="s">
        <v>14</v>
      </c>
      <c r="D131" t="s">
        <v>15</v>
      </c>
      <c r="E131" t="s">
        <v>35</v>
      </c>
      <c r="F131" s="1">
        <v>45791</v>
      </c>
      <c r="G131" s="10">
        <v>1078</v>
      </c>
      <c r="H131" s="3">
        <v>0.23</v>
      </c>
      <c r="I131" s="5">
        <f>Sales_Quotes_Analysis_Data[[#This Row],[Discount_Rate]]</f>
        <v>0.23</v>
      </c>
      <c r="J13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31" s="10">
        <v>830</v>
      </c>
      <c r="L131">
        <v>1</v>
      </c>
      <c r="M131" t="str">
        <f>IF(Sales_Quotes_Analysis_Data[[#This Row],[Converted]], "Converted", "Not Converted")</f>
        <v>Converted</v>
      </c>
      <c r="N131" s="1">
        <v>45804</v>
      </c>
      <c r="O131" s="4">
        <f>IF(Sales_Quotes_Analysis_Data[[#This Row],[Converted]] = 1, DATEDIF(Sales_Quotes_Analysis_Data[[#This Row],[Quote_Date]],Sales_Quotes_Analysis_Data[[#This Row],[Sale_Date]],"D"), "")</f>
        <v>13</v>
      </c>
      <c r="P131" s="11">
        <v>850</v>
      </c>
      <c r="Q131" s="10">
        <f>IF(Sales_Quotes_Analysis_Data[[#This Row],[Converted]] = 1, Sales_Quotes_Analysis_Data[[#This Row],[Actual_Sale_Value]] - Sales_Quotes_Analysis_Data[[#This Row],[Final_Quote_Value]], "")</f>
        <v>20</v>
      </c>
    </row>
    <row r="132" spans="1:17" x14ac:dyDescent="0.3">
      <c r="A132" t="s">
        <v>237</v>
      </c>
      <c r="B132" t="s">
        <v>41</v>
      </c>
      <c r="C132" t="s">
        <v>14</v>
      </c>
      <c r="D132" t="s">
        <v>15</v>
      </c>
      <c r="E132" t="s">
        <v>51</v>
      </c>
      <c r="F132" s="1">
        <v>45755</v>
      </c>
      <c r="G132" s="10">
        <v>710</v>
      </c>
      <c r="H132" s="3">
        <v>0.2</v>
      </c>
      <c r="I132" s="5">
        <f>Sales_Quotes_Analysis_Data[[#This Row],[Discount_Rate]]</f>
        <v>0.2</v>
      </c>
      <c r="J13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32" s="10">
        <v>568</v>
      </c>
      <c r="L132">
        <v>1</v>
      </c>
      <c r="M132" t="str">
        <f>IF(Sales_Quotes_Analysis_Data[[#This Row],[Converted]], "Converted", "Not Converted")</f>
        <v>Converted</v>
      </c>
      <c r="N132" s="1">
        <v>45770</v>
      </c>
      <c r="O132" s="4">
        <f>IF(Sales_Quotes_Analysis_Data[[#This Row],[Converted]] = 1, DATEDIF(Sales_Quotes_Analysis_Data[[#This Row],[Quote_Date]],Sales_Quotes_Analysis_Data[[#This Row],[Sale_Date]],"D"), "")</f>
        <v>15</v>
      </c>
      <c r="P132" s="11">
        <v>604</v>
      </c>
      <c r="Q132" s="10">
        <f>IF(Sales_Quotes_Analysis_Data[[#This Row],[Converted]] = 1, Sales_Quotes_Analysis_Data[[#This Row],[Actual_Sale_Value]] - Sales_Quotes_Analysis_Data[[#This Row],[Final_Quote_Value]], "")</f>
        <v>36</v>
      </c>
    </row>
    <row r="133" spans="1:17" x14ac:dyDescent="0.3">
      <c r="A133" t="s">
        <v>238</v>
      </c>
      <c r="B133" t="s">
        <v>34</v>
      </c>
      <c r="C133" t="s">
        <v>32</v>
      </c>
      <c r="D133" t="s">
        <v>15</v>
      </c>
      <c r="E133" t="s">
        <v>72</v>
      </c>
      <c r="F133" s="1">
        <v>45773</v>
      </c>
      <c r="G133" s="10">
        <v>1770</v>
      </c>
      <c r="H133" s="3">
        <v>0.22</v>
      </c>
      <c r="I133" s="5">
        <f>Sales_Quotes_Analysis_Data[[#This Row],[Discount_Rate]]</f>
        <v>0.22</v>
      </c>
      <c r="J13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33" s="10">
        <v>1380</v>
      </c>
      <c r="L133">
        <v>1</v>
      </c>
      <c r="M133" t="str">
        <f>IF(Sales_Quotes_Analysis_Data[[#This Row],[Converted]], "Converted", "Not Converted")</f>
        <v>Converted</v>
      </c>
      <c r="N133" s="1">
        <v>45784</v>
      </c>
      <c r="O133" s="4">
        <f>IF(Sales_Quotes_Analysis_Data[[#This Row],[Converted]] = 1, DATEDIF(Sales_Quotes_Analysis_Data[[#This Row],[Quote_Date]],Sales_Quotes_Analysis_Data[[#This Row],[Sale_Date]],"D"), "")</f>
        <v>11</v>
      </c>
      <c r="P133" s="11">
        <v>1434</v>
      </c>
      <c r="Q133" s="10">
        <f>IF(Sales_Quotes_Analysis_Data[[#This Row],[Converted]] = 1, Sales_Quotes_Analysis_Data[[#This Row],[Actual_Sale_Value]] - Sales_Quotes_Analysis_Data[[#This Row],[Final_Quote_Value]], "")</f>
        <v>54</v>
      </c>
    </row>
    <row r="134" spans="1:17" x14ac:dyDescent="0.3">
      <c r="A134" t="s">
        <v>239</v>
      </c>
      <c r="B134" t="s">
        <v>240</v>
      </c>
      <c r="C134" t="s">
        <v>32</v>
      </c>
      <c r="D134" t="s">
        <v>15</v>
      </c>
      <c r="E134" t="s">
        <v>51</v>
      </c>
      <c r="F134" s="1">
        <v>45771</v>
      </c>
      <c r="G134" s="10">
        <v>2483</v>
      </c>
      <c r="H134" s="3">
        <v>0.23</v>
      </c>
      <c r="I134" s="5">
        <f>Sales_Quotes_Analysis_Data[[#This Row],[Discount_Rate]]</f>
        <v>0.23</v>
      </c>
      <c r="J13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34" s="10">
        <v>1911</v>
      </c>
      <c r="L134">
        <v>1</v>
      </c>
      <c r="M134" t="str">
        <f>IF(Sales_Quotes_Analysis_Data[[#This Row],[Converted]], "Converted", "Not Converted")</f>
        <v>Converted</v>
      </c>
      <c r="N134" s="1">
        <v>45790</v>
      </c>
      <c r="O134" s="4">
        <f>IF(Sales_Quotes_Analysis_Data[[#This Row],[Converted]] = 1, DATEDIF(Sales_Quotes_Analysis_Data[[#This Row],[Quote_Date]],Sales_Quotes_Analysis_Data[[#This Row],[Sale_Date]],"D"), "")</f>
        <v>19</v>
      </c>
      <c r="P134" s="11">
        <v>2104</v>
      </c>
      <c r="Q134" s="10">
        <f>IF(Sales_Quotes_Analysis_Data[[#This Row],[Converted]] = 1, Sales_Quotes_Analysis_Data[[#This Row],[Actual_Sale_Value]] - Sales_Quotes_Analysis_Data[[#This Row],[Final_Quote_Value]], "")</f>
        <v>193</v>
      </c>
    </row>
    <row r="135" spans="1:17" x14ac:dyDescent="0.3">
      <c r="A135" t="s">
        <v>241</v>
      </c>
      <c r="B135" t="s">
        <v>75</v>
      </c>
      <c r="C135" t="s">
        <v>14</v>
      </c>
      <c r="D135" t="s">
        <v>20</v>
      </c>
      <c r="E135" t="s">
        <v>72</v>
      </c>
      <c r="F135" s="1">
        <v>45734</v>
      </c>
      <c r="G135" s="10">
        <v>1067</v>
      </c>
      <c r="H135" s="3">
        <v>0.1</v>
      </c>
      <c r="I135" s="5">
        <f>Sales_Quotes_Analysis_Data[[#This Row],[Discount_Rate]]</f>
        <v>0.1</v>
      </c>
      <c r="J13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35" s="10">
        <v>960</v>
      </c>
      <c r="L135">
        <v>1</v>
      </c>
      <c r="M135" t="str">
        <f>IF(Sales_Quotes_Analysis_Data[[#This Row],[Converted]], "Converted", "Not Converted")</f>
        <v>Converted</v>
      </c>
      <c r="N135" s="1">
        <v>45735</v>
      </c>
      <c r="O135" s="4">
        <f>IF(Sales_Quotes_Analysis_Data[[#This Row],[Converted]] = 1, DATEDIF(Sales_Quotes_Analysis_Data[[#This Row],[Quote_Date]],Sales_Quotes_Analysis_Data[[#This Row],[Sale_Date]],"D"), "")</f>
        <v>1</v>
      </c>
      <c r="P135" s="11">
        <v>993</v>
      </c>
      <c r="Q135" s="10">
        <f>IF(Sales_Quotes_Analysis_Data[[#This Row],[Converted]] = 1, Sales_Quotes_Analysis_Data[[#This Row],[Actual_Sale_Value]] - Sales_Quotes_Analysis_Data[[#This Row],[Final_Quote_Value]], "")</f>
        <v>33</v>
      </c>
    </row>
    <row r="136" spans="1:17" x14ac:dyDescent="0.3">
      <c r="A136" t="s">
        <v>242</v>
      </c>
      <c r="B136" t="s">
        <v>131</v>
      </c>
      <c r="C136" t="s">
        <v>19</v>
      </c>
      <c r="D136" t="s">
        <v>20</v>
      </c>
      <c r="E136" t="s">
        <v>21</v>
      </c>
      <c r="F136" s="1">
        <v>45808</v>
      </c>
      <c r="G136" s="10">
        <v>62</v>
      </c>
      <c r="H136" s="3">
        <v>0.1</v>
      </c>
      <c r="I136" s="5">
        <f>Sales_Quotes_Analysis_Data[[#This Row],[Discount_Rate]]</f>
        <v>0.1</v>
      </c>
      <c r="J13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36" s="10">
        <v>55</v>
      </c>
      <c r="L136">
        <v>0</v>
      </c>
      <c r="M136" t="str">
        <f>IF(Sales_Quotes_Analysis_Data[[#This Row],[Converted]], "Converted", "Not Converted")</f>
        <v>Not Converted</v>
      </c>
      <c r="N136" s="1"/>
      <c r="O136" s="4" t="str">
        <f>IF(Sales_Quotes_Analysis_Data[[#This Row],[Converted]] = 1, DATEDIF(Sales_Quotes_Analysis_Data[[#This Row],[Quote_Date]],Sales_Quotes_Analysis_Data[[#This Row],[Sale_Date]],"D"), "")</f>
        <v/>
      </c>
      <c r="P136" s="11"/>
      <c r="Q136" s="10" t="str">
        <f>IF(Sales_Quotes_Analysis_Data[[#This Row],[Converted]] = 1, Sales_Quotes_Analysis_Data[[#This Row],[Actual_Sale_Value]] - Sales_Quotes_Analysis_Data[[#This Row],[Final_Quote_Value]], "")</f>
        <v/>
      </c>
    </row>
    <row r="137" spans="1:17" x14ac:dyDescent="0.3">
      <c r="A137" t="s">
        <v>243</v>
      </c>
      <c r="B137" t="s">
        <v>123</v>
      </c>
      <c r="C137" t="s">
        <v>14</v>
      </c>
      <c r="D137" t="s">
        <v>20</v>
      </c>
      <c r="E137" t="s">
        <v>29</v>
      </c>
      <c r="F137" s="1">
        <v>45767</v>
      </c>
      <c r="G137" s="10">
        <v>1100</v>
      </c>
      <c r="H137" s="3">
        <v>0.09</v>
      </c>
      <c r="I137" s="5">
        <f>Sales_Quotes_Analysis_Data[[#This Row],[Discount_Rate]]</f>
        <v>0.09</v>
      </c>
      <c r="J13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37" s="10">
        <v>1001</v>
      </c>
      <c r="L137">
        <v>1</v>
      </c>
      <c r="M137" t="str">
        <f>IF(Sales_Quotes_Analysis_Data[[#This Row],[Converted]], "Converted", "Not Converted")</f>
        <v>Converted</v>
      </c>
      <c r="N137" s="1">
        <v>45788</v>
      </c>
      <c r="O137" s="4">
        <f>IF(Sales_Quotes_Analysis_Data[[#This Row],[Converted]] = 1, DATEDIF(Sales_Quotes_Analysis_Data[[#This Row],[Quote_Date]],Sales_Quotes_Analysis_Data[[#This Row],[Sale_Date]],"D"), "")</f>
        <v>21</v>
      </c>
      <c r="P137" s="11">
        <v>1085</v>
      </c>
      <c r="Q137" s="10">
        <f>IF(Sales_Quotes_Analysis_Data[[#This Row],[Converted]] = 1, Sales_Quotes_Analysis_Data[[#This Row],[Actual_Sale_Value]] - Sales_Quotes_Analysis_Data[[#This Row],[Final_Quote_Value]], "")</f>
        <v>84</v>
      </c>
    </row>
    <row r="138" spans="1:17" x14ac:dyDescent="0.3">
      <c r="A138" t="s">
        <v>244</v>
      </c>
      <c r="B138" t="s">
        <v>240</v>
      </c>
      <c r="C138" t="s">
        <v>14</v>
      </c>
      <c r="D138" t="s">
        <v>20</v>
      </c>
      <c r="E138" t="s">
        <v>26</v>
      </c>
      <c r="F138" s="1">
        <v>45736</v>
      </c>
      <c r="G138" s="10">
        <v>721</v>
      </c>
      <c r="H138" s="3">
        <v>0.1</v>
      </c>
      <c r="I138" s="5">
        <f>Sales_Quotes_Analysis_Data[[#This Row],[Discount_Rate]]</f>
        <v>0.1</v>
      </c>
      <c r="J13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38" s="10">
        <v>648</v>
      </c>
      <c r="L138">
        <v>1</v>
      </c>
      <c r="M138" t="str">
        <f>IF(Sales_Quotes_Analysis_Data[[#This Row],[Converted]], "Converted", "Not Converted")</f>
        <v>Converted</v>
      </c>
      <c r="N138" s="1">
        <v>45759</v>
      </c>
      <c r="O138" s="4">
        <f>IF(Sales_Quotes_Analysis_Data[[#This Row],[Converted]] = 1, DATEDIF(Sales_Quotes_Analysis_Data[[#This Row],[Quote_Date]],Sales_Quotes_Analysis_Data[[#This Row],[Sale_Date]],"D"), "")</f>
        <v>23</v>
      </c>
      <c r="P138" s="11">
        <v>668</v>
      </c>
      <c r="Q138" s="10">
        <f>IF(Sales_Quotes_Analysis_Data[[#This Row],[Converted]] = 1, Sales_Quotes_Analysis_Data[[#This Row],[Actual_Sale_Value]] - Sales_Quotes_Analysis_Data[[#This Row],[Final_Quote_Value]], "")</f>
        <v>20</v>
      </c>
    </row>
    <row r="139" spans="1:17" x14ac:dyDescent="0.3">
      <c r="A139" t="s">
        <v>245</v>
      </c>
      <c r="B139" t="s">
        <v>246</v>
      </c>
      <c r="C139" t="s">
        <v>24</v>
      </c>
      <c r="D139" t="s">
        <v>15</v>
      </c>
      <c r="E139" t="s">
        <v>16</v>
      </c>
      <c r="F139" s="1">
        <v>45803</v>
      </c>
      <c r="G139" s="10">
        <v>3438</v>
      </c>
      <c r="H139" s="3">
        <v>0.02</v>
      </c>
      <c r="I139" s="5">
        <f>Sales_Quotes_Analysis_Data[[#This Row],[Discount_Rate]]</f>
        <v>0.02</v>
      </c>
      <c r="J13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39" s="10">
        <v>3369</v>
      </c>
      <c r="L139">
        <v>1</v>
      </c>
      <c r="M139" t="str">
        <f>IF(Sales_Quotes_Analysis_Data[[#This Row],[Converted]], "Converted", "Not Converted")</f>
        <v>Converted</v>
      </c>
      <c r="N139" s="1">
        <v>45805</v>
      </c>
      <c r="O139" s="4">
        <f>IF(Sales_Quotes_Analysis_Data[[#This Row],[Converted]] = 1, DATEDIF(Sales_Quotes_Analysis_Data[[#This Row],[Quote_Date]],Sales_Quotes_Analysis_Data[[#This Row],[Sale_Date]],"D"), "")</f>
        <v>2</v>
      </c>
      <c r="P139" s="11">
        <v>3329</v>
      </c>
      <c r="Q139" s="10">
        <f>IF(Sales_Quotes_Analysis_Data[[#This Row],[Converted]] = 1, Sales_Quotes_Analysis_Data[[#This Row],[Actual_Sale_Value]] - Sales_Quotes_Analysis_Data[[#This Row],[Final_Quote_Value]], "")</f>
        <v>-40</v>
      </c>
    </row>
    <row r="140" spans="1:17" x14ac:dyDescent="0.3">
      <c r="A140" t="s">
        <v>247</v>
      </c>
      <c r="B140" t="s">
        <v>58</v>
      </c>
      <c r="C140" t="s">
        <v>14</v>
      </c>
      <c r="D140" t="s">
        <v>38</v>
      </c>
      <c r="E140" t="s">
        <v>16</v>
      </c>
      <c r="F140" s="1">
        <v>45816</v>
      </c>
      <c r="G140" s="10">
        <v>836</v>
      </c>
      <c r="H140" s="3">
        <v>0.06</v>
      </c>
      <c r="I140" s="5">
        <f>Sales_Quotes_Analysis_Data[[#This Row],[Discount_Rate]]</f>
        <v>0.06</v>
      </c>
      <c r="J14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40" s="10">
        <v>785</v>
      </c>
      <c r="L140">
        <v>1</v>
      </c>
      <c r="M140" t="str">
        <f>IF(Sales_Quotes_Analysis_Data[[#This Row],[Converted]], "Converted", "Not Converted")</f>
        <v>Converted</v>
      </c>
      <c r="N140" s="1">
        <v>45831</v>
      </c>
      <c r="O140" s="4">
        <f>IF(Sales_Quotes_Analysis_Data[[#This Row],[Converted]] = 1, DATEDIF(Sales_Quotes_Analysis_Data[[#This Row],[Quote_Date]],Sales_Quotes_Analysis_Data[[#This Row],[Sale_Date]],"D"), "")</f>
        <v>15</v>
      </c>
      <c r="P140" s="11">
        <v>842</v>
      </c>
      <c r="Q140" s="10">
        <f>IF(Sales_Quotes_Analysis_Data[[#This Row],[Converted]] = 1, Sales_Quotes_Analysis_Data[[#This Row],[Actual_Sale_Value]] - Sales_Quotes_Analysis_Data[[#This Row],[Final_Quote_Value]], "")</f>
        <v>57</v>
      </c>
    </row>
    <row r="141" spans="1:17" x14ac:dyDescent="0.3">
      <c r="A141" t="s">
        <v>248</v>
      </c>
      <c r="B141" t="s">
        <v>246</v>
      </c>
      <c r="C141" t="s">
        <v>19</v>
      </c>
      <c r="D141" t="s">
        <v>25</v>
      </c>
      <c r="E141" t="s">
        <v>82</v>
      </c>
      <c r="F141" s="1">
        <v>45673</v>
      </c>
      <c r="G141" s="10">
        <v>642</v>
      </c>
      <c r="H141" s="3">
        <v>0.08</v>
      </c>
      <c r="I141" s="5">
        <f>Sales_Quotes_Analysis_Data[[#This Row],[Discount_Rate]]</f>
        <v>0.08</v>
      </c>
      <c r="J14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41" s="10">
        <v>590</v>
      </c>
      <c r="L141">
        <v>1</v>
      </c>
      <c r="M141" t="str">
        <f>IF(Sales_Quotes_Analysis_Data[[#This Row],[Converted]], "Converted", "Not Converted")</f>
        <v>Converted</v>
      </c>
      <c r="N141" s="1">
        <v>45679</v>
      </c>
      <c r="O141" s="4">
        <f>IF(Sales_Quotes_Analysis_Data[[#This Row],[Converted]] = 1, DATEDIF(Sales_Quotes_Analysis_Data[[#This Row],[Quote_Date]],Sales_Quotes_Analysis_Data[[#This Row],[Sale_Date]],"D"), "")</f>
        <v>6</v>
      </c>
      <c r="P141" s="11">
        <v>697</v>
      </c>
      <c r="Q141" s="10">
        <f>IF(Sales_Quotes_Analysis_Data[[#This Row],[Converted]] = 1, Sales_Quotes_Analysis_Data[[#This Row],[Actual_Sale_Value]] - Sales_Quotes_Analysis_Data[[#This Row],[Final_Quote_Value]], "")</f>
        <v>107</v>
      </c>
    </row>
    <row r="142" spans="1:17" x14ac:dyDescent="0.3">
      <c r="A142" t="s">
        <v>249</v>
      </c>
      <c r="B142" t="s">
        <v>218</v>
      </c>
      <c r="C142" t="s">
        <v>19</v>
      </c>
      <c r="D142" t="s">
        <v>15</v>
      </c>
      <c r="E142" t="s">
        <v>51</v>
      </c>
      <c r="F142" s="1">
        <v>45814</v>
      </c>
      <c r="G142" s="10">
        <v>1</v>
      </c>
      <c r="H142" s="3">
        <v>0.02</v>
      </c>
      <c r="I142" s="5">
        <f>Sales_Quotes_Analysis_Data[[#This Row],[Discount_Rate]]</f>
        <v>0.02</v>
      </c>
      <c r="J14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42" s="10">
        <v>0</v>
      </c>
      <c r="L142">
        <v>0</v>
      </c>
      <c r="M142" t="str">
        <f>IF(Sales_Quotes_Analysis_Data[[#This Row],[Converted]], "Converted", "Not Converted")</f>
        <v>Not Converted</v>
      </c>
      <c r="N142" s="1"/>
      <c r="O142" s="4" t="str">
        <f>IF(Sales_Quotes_Analysis_Data[[#This Row],[Converted]] = 1, DATEDIF(Sales_Quotes_Analysis_Data[[#This Row],[Quote_Date]],Sales_Quotes_Analysis_Data[[#This Row],[Sale_Date]],"D"), "")</f>
        <v/>
      </c>
      <c r="P142" s="11"/>
      <c r="Q142" s="10" t="str">
        <f>IF(Sales_Quotes_Analysis_Data[[#This Row],[Converted]] = 1, Sales_Quotes_Analysis_Data[[#This Row],[Actual_Sale_Value]] - Sales_Quotes_Analysis_Data[[#This Row],[Final_Quote_Value]], "")</f>
        <v/>
      </c>
    </row>
    <row r="143" spans="1:17" x14ac:dyDescent="0.3">
      <c r="A143" t="s">
        <v>250</v>
      </c>
      <c r="B143" t="s">
        <v>147</v>
      </c>
      <c r="C143" t="s">
        <v>32</v>
      </c>
      <c r="D143" t="s">
        <v>25</v>
      </c>
      <c r="E143" t="s">
        <v>139</v>
      </c>
      <c r="F143" s="1">
        <v>45683</v>
      </c>
      <c r="G143" s="10">
        <v>2310</v>
      </c>
      <c r="H143" s="3">
        <v>0.18</v>
      </c>
      <c r="I143" s="5">
        <f>Sales_Quotes_Analysis_Data[[#This Row],[Discount_Rate]]</f>
        <v>0.18</v>
      </c>
      <c r="J14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43" s="10">
        <v>1894</v>
      </c>
      <c r="L143">
        <v>0</v>
      </c>
      <c r="M143" t="str">
        <f>IF(Sales_Quotes_Analysis_Data[[#This Row],[Converted]], "Converted", "Not Converted")</f>
        <v>Not Converted</v>
      </c>
      <c r="N143" s="1"/>
      <c r="O143" s="4" t="str">
        <f>IF(Sales_Quotes_Analysis_Data[[#This Row],[Converted]] = 1, DATEDIF(Sales_Quotes_Analysis_Data[[#This Row],[Quote_Date]],Sales_Quotes_Analysis_Data[[#This Row],[Sale_Date]],"D"), "")</f>
        <v/>
      </c>
      <c r="P143" s="11"/>
      <c r="Q143" s="10" t="str">
        <f>IF(Sales_Quotes_Analysis_Data[[#This Row],[Converted]] = 1, Sales_Quotes_Analysis_Data[[#This Row],[Actual_Sale_Value]] - Sales_Quotes_Analysis_Data[[#This Row],[Final_Quote_Value]], "")</f>
        <v/>
      </c>
    </row>
    <row r="144" spans="1:17" x14ac:dyDescent="0.3">
      <c r="A144" t="s">
        <v>251</v>
      </c>
      <c r="B144" t="s">
        <v>37</v>
      </c>
      <c r="C144" t="s">
        <v>14</v>
      </c>
      <c r="D144" t="s">
        <v>38</v>
      </c>
      <c r="E144" t="s">
        <v>39</v>
      </c>
      <c r="F144" s="1">
        <v>45711</v>
      </c>
      <c r="G144" s="10">
        <v>502</v>
      </c>
      <c r="H144" s="3">
        <v>0.08</v>
      </c>
      <c r="I144" s="5">
        <f>Sales_Quotes_Analysis_Data[[#This Row],[Discount_Rate]]</f>
        <v>0.08</v>
      </c>
      <c r="J14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44" s="10">
        <v>461</v>
      </c>
      <c r="L144">
        <v>0</v>
      </c>
      <c r="M144" t="str">
        <f>IF(Sales_Quotes_Analysis_Data[[#This Row],[Converted]], "Converted", "Not Converted")</f>
        <v>Not Converted</v>
      </c>
      <c r="N144" s="1"/>
      <c r="O144" s="4" t="str">
        <f>IF(Sales_Quotes_Analysis_Data[[#This Row],[Converted]] = 1, DATEDIF(Sales_Quotes_Analysis_Data[[#This Row],[Quote_Date]],Sales_Quotes_Analysis_Data[[#This Row],[Sale_Date]],"D"), "")</f>
        <v/>
      </c>
      <c r="P144" s="11"/>
      <c r="Q144" s="10" t="str">
        <f>IF(Sales_Quotes_Analysis_Data[[#This Row],[Converted]] = 1, Sales_Quotes_Analysis_Data[[#This Row],[Actual_Sale_Value]] - Sales_Quotes_Analysis_Data[[#This Row],[Final_Quote_Value]], "")</f>
        <v/>
      </c>
    </row>
    <row r="145" spans="1:17" x14ac:dyDescent="0.3">
      <c r="A145" t="s">
        <v>252</v>
      </c>
      <c r="B145" t="s">
        <v>41</v>
      </c>
      <c r="C145" t="s">
        <v>14</v>
      </c>
      <c r="D145" t="s">
        <v>20</v>
      </c>
      <c r="E145" t="s">
        <v>54</v>
      </c>
      <c r="F145" s="1">
        <v>45818</v>
      </c>
      <c r="G145" s="10">
        <v>783</v>
      </c>
      <c r="H145" s="3">
        <v>0.04</v>
      </c>
      <c r="I145" s="5">
        <f>Sales_Quotes_Analysis_Data[[#This Row],[Discount_Rate]]</f>
        <v>0.04</v>
      </c>
      <c r="J14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45" s="10">
        <v>751</v>
      </c>
      <c r="L145">
        <v>1</v>
      </c>
      <c r="M145" t="str">
        <f>IF(Sales_Quotes_Analysis_Data[[#This Row],[Converted]], "Converted", "Not Converted")</f>
        <v>Converted</v>
      </c>
      <c r="N145" s="1">
        <v>45840</v>
      </c>
      <c r="O145" s="4">
        <f>IF(Sales_Quotes_Analysis_Data[[#This Row],[Converted]] = 1, DATEDIF(Sales_Quotes_Analysis_Data[[#This Row],[Quote_Date]],Sales_Quotes_Analysis_Data[[#This Row],[Sale_Date]],"D"), "")</f>
        <v>22</v>
      </c>
      <c r="P145" s="11">
        <v>908</v>
      </c>
      <c r="Q145" s="10">
        <f>IF(Sales_Quotes_Analysis_Data[[#This Row],[Converted]] = 1, Sales_Quotes_Analysis_Data[[#This Row],[Actual_Sale_Value]] - Sales_Quotes_Analysis_Data[[#This Row],[Final_Quote_Value]], "")</f>
        <v>157</v>
      </c>
    </row>
    <row r="146" spans="1:17" x14ac:dyDescent="0.3">
      <c r="A146" t="s">
        <v>253</v>
      </c>
      <c r="B146" t="s">
        <v>254</v>
      </c>
      <c r="C146" t="s">
        <v>32</v>
      </c>
      <c r="D146" t="s">
        <v>38</v>
      </c>
      <c r="E146" t="s">
        <v>82</v>
      </c>
      <c r="F146" s="1">
        <v>45712</v>
      </c>
      <c r="G146" s="10">
        <v>1848</v>
      </c>
      <c r="H146" s="3">
        <v>0.01</v>
      </c>
      <c r="I146" s="5">
        <f>Sales_Quotes_Analysis_Data[[#This Row],[Discount_Rate]]</f>
        <v>0.01</v>
      </c>
      <c r="J14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46" s="10">
        <v>1829</v>
      </c>
      <c r="L146">
        <v>1</v>
      </c>
      <c r="M146" t="str">
        <f>IF(Sales_Quotes_Analysis_Data[[#This Row],[Converted]], "Converted", "Not Converted")</f>
        <v>Converted</v>
      </c>
      <c r="N146" s="1">
        <v>45742</v>
      </c>
      <c r="O146" s="4">
        <f>IF(Sales_Quotes_Analysis_Data[[#This Row],[Converted]] = 1, DATEDIF(Sales_Quotes_Analysis_Data[[#This Row],[Quote_Date]],Sales_Quotes_Analysis_Data[[#This Row],[Sale_Date]],"D"), "")</f>
        <v>30</v>
      </c>
      <c r="P146" s="11">
        <v>1888</v>
      </c>
      <c r="Q146" s="10">
        <f>IF(Sales_Quotes_Analysis_Data[[#This Row],[Converted]] = 1, Sales_Quotes_Analysis_Data[[#This Row],[Actual_Sale_Value]] - Sales_Quotes_Analysis_Data[[#This Row],[Final_Quote_Value]], "")</f>
        <v>59</v>
      </c>
    </row>
    <row r="147" spans="1:17" x14ac:dyDescent="0.3">
      <c r="A147" t="s">
        <v>255</v>
      </c>
      <c r="B147" t="s">
        <v>229</v>
      </c>
      <c r="C147" t="s">
        <v>32</v>
      </c>
      <c r="D147" t="s">
        <v>15</v>
      </c>
      <c r="E147" t="s">
        <v>82</v>
      </c>
      <c r="F147" s="1">
        <v>45725</v>
      </c>
      <c r="G147" s="10">
        <v>1833</v>
      </c>
      <c r="H147" s="3">
        <v>0.23</v>
      </c>
      <c r="I147" s="5">
        <f>Sales_Quotes_Analysis_Data[[#This Row],[Discount_Rate]]</f>
        <v>0.23</v>
      </c>
      <c r="J14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47" s="10">
        <v>1411</v>
      </c>
      <c r="L147">
        <v>1</v>
      </c>
      <c r="M147" t="str">
        <f>IF(Sales_Quotes_Analysis_Data[[#This Row],[Converted]], "Converted", "Not Converted")</f>
        <v>Converted</v>
      </c>
      <c r="N147" s="1">
        <v>45748</v>
      </c>
      <c r="O147" s="4">
        <f>IF(Sales_Quotes_Analysis_Data[[#This Row],[Converted]] = 1, DATEDIF(Sales_Quotes_Analysis_Data[[#This Row],[Quote_Date]],Sales_Quotes_Analysis_Data[[#This Row],[Sale_Date]],"D"), "")</f>
        <v>23</v>
      </c>
      <c r="P147" s="11">
        <v>1371</v>
      </c>
      <c r="Q147" s="10">
        <f>IF(Sales_Quotes_Analysis_Data[[#This Row],[Converted]] = 1, Sales_Quotes_Analysis_Data[[#This Row],[Actual_Sale_Value]] - Sales_Quotes_Analysis_Data[[#This Row],[Final_Quote_Value]], "")</f>
        <v>-40</v>
      </c>
    </row>
    <row r="148" spans="1:17" x14ac:dyDescent="0.3">
      <c r="A148" t="s">
        <v>256</v>
      </c>
      <c r="B148" t="s">
        <v>53</v>
      </c>
      <c r="C148" t="s">
        <v>24</v>
      </c>
      <c r="D148" t="s">
        <v>20</v>
      </c>
      <c r="E148" t="s">
        <v>35</v>
      </c>
      <c r="F148" s="1">
        <v>45827</v>
      </c>
      <c r="G148" s="10">
        <v>3753</v>
      </c>
      <c r="H148" s="3">
        <v>0.12</v>
      </c>
      <c r="I148" s="5">
        <f>Sales_Quotes_Analysis_Data[[#This Row],[Discount_Rate]]</f>
        <v>0.12</v>
      </c>
      <c r="J14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48" s="10">
        <v>3302</v>
      </c>
      <c r="L148">
        <v>1</v>
      </c>
      <c r="M148" t="str">
        <f>IF(Sales_Quotes_Analysis_Data[[#This Row],[Converted]], "Converted", "Not Converted")</f>
        <v>Converted</v>
      </c>
      <c r="N148" s="1">
        <v>45848</v>
      </c>
      <c r="O148" s="4">
        <f>IF(Sales_Quotes_Analysis_Data[[#This Row],[Converted]] = 1, DATEDIF(Sales_Quotes_Analysis_Data[[#This Row],[Quote_Date]],Sales_Quotes_Analysis_Data[[#This Row],[Sale_Date]],"D"), "")</f>
        <v>21</v>
      </c>
      <c r="P148" s="11">
        <v>3353</v>
      </c>
      <c r="Q148" s="10">
        <f>IF(Sales_Quotes_Analysis_Data[[#This Row],[Converted]] = 1, Sales_Quotes_Analysis_Data[[#This Row],[Actual_Sale_Value]] - Sales_Quotes_Analysis_Data[[#This Row],[Final_Quote_Value]], "")</f>
        <v>51</v>
      </c>
    </row>
    <row r="149" spans="1:17" x14ac:dyDescent="0.3">
      <c r="A149" t="s">
        <v>257</v>
      </c>
      <c r="B149" t="s">
        <v>258</v>
      </c>
      <c r="C149" t="s">
        <v>14</v>
      </c>
      <c r="D149" t="s">
        <v>15</v>
      </c>
      <c r="E149" t="s">
        <v>51</v>
      </c>
      <c r="F149" s="1">
        <v>45678</v>
      </c>
      <c r="G149" s="10">
        <v>756</v>
      </c>
      <c r="H149" s="3">
        <v>0.21</v>
      </c>
      <c r="I149" s="5">
        <f>Sales_Quotes_Analysis_Data[[#This Row],[Discount_Rate]]</f>
        <v>0.21</v>
      </c>
      <c r="J14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49" s="10">
        <v>597</v>
      </c>
      <c r="L149">
        <v>0</v>
      </c>
      <c r="M149" t="str">
        <f>IF(Sales_Quotes_Analysis_Data[[#This Row],[Converted]], "Converted", "Not Converted")</f>
        <v>Not Converted</v>
      </c>
      <c r="N149" s="1"/>
      <c r="O149" s="4" t="str">
        <f>IF(Sales_Quotes_Analysis_Data[[#This Row],[Converted]] = 1, DATEDIF(Sales_Quotes_Analysis_Data[[#This Row],[Quote_Date]],Sales_Quotes_Analysis_Data[[#This Row],[Sale_Date]],"D"), "")</f>
        <v/>
      </c>
      <c r="P149" s="11"/>
      <c r="Q149" s="10" t="str">
        <f>IF(Sales_Quotes_Analysis_Data[[#This Row],[Converted]] = 1, Sales_Quotes_Analysis_Data[[#This Row],[Actual_Sale_Value]] - Sales_Quotes_Analysis_Data[[#This Row],[Final_Quote_Value]], "")</f>
        <v/>
      </c>
    </row>
    <row r="150" spans="1:17" x14ac:dyDescent="0.3">
      <c r="A150" t="s">
        <v>259</v>
      </c>
      <c r="B150" t="s">
        <v>260</v>
      </c>
      <c r="C150" t="s">
        <v>32</v>
      </c>
      <c r="D150" t="s">
        <v>20</v>
      </c>
      <c r="E150" t="s">
        <v>43</v>
      </c>
      <c r="F150" s="1">
        <v>45698</v>
      </c>
      <c r="G150" s="10">
        <v>1878</v>
      </c>
      <c r="H150" s="3">
        <v>0.19</v>
      </c>
      <c r="I150" s="5">
        <f>Sales_Quotes_Analysis_Data[[#This Row],[Discount_Rate]]</f>
        <v>0.19</v>
      </c>
      <c r="J15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50" s="10">
        <v>1521</v>
      </c>
      <c r="L150">
        <v>1</v>
      </c>
      <c r="M150" t="str">
        <f>IF(Sales_Quotes_Analysis_Data[[#This Row],[Converted]], "Converted", "Not Converted")</f>
        <v>Converted</v>
      </c>
      <c r="N150" s="1">
        <v>45710</v>
      </c>
      <c r="O150" s="4">
        <f>IF(Sales_Quotes_Analysis_Data[[#This Row],[Converted]] = 1, DATEDIF(Sales_Quotes_Analysis_Data[[#This Row],[Quote_Date]],Sales_Quotes_Analysis_Data[[#This Row],[Sale_Date]],"D"), "")</f>
        <v>12</v>
      </c>
      <c r="P150" s="11">
        <v>1534</v>
      </c>
      <c r="Q150" s="10">
        <f>IF(Sales_Quotes_Analysis_Data[[#This Row],[Converted]] = 1, Sales_Quotes_Analysis_Data[[#This Row],[Actual_Sale_Value]] - Sales_Quotes_Analysis_Data[[#This Row],[Final_Quote_Value]], "")</f>
        <v>13</v>
      </c>
    </row>
    <row r="151" spans="1:17" x14ac:dyDescent="0.3">
      <c r="A151" t="s">
        <v>261</v>
      </c>
      <c r="B151" t="s">
        <v>18</v>
      </c>
      <c r="C151" t="s">
        <v>32</v>
      </c>
      <c r="D151" t="s">
        <v>25</v>
      </c>
      <c r="E151" t="s">
        <v>16</v>
      </c>
      <c r="F151" s="1">
        <v>45719</v>
      </c>
      <c r="G151" s="10">
        <v>1812</v>
      </c>
      <c r="H151" s="3">
        <v>0.12</v>
      </c>
      <c r="I151" s="5">
        <f>Sales_Quotes_Analysis_Data[[#This Row],[Discount_Rate]]</f>
        <v>0.12</v>
      </c>
      <c r="J15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51" s="10">
        <v>1594</v>
      </c>
      <c r="L151">
        <v>1</v>
      </c>
      <c r="M151" t="str">
        <f>IF(Sales_Quotes_Analysis_Data[[#This Row],[Converted]], "Converted", "Not Converted")</f>
        <v>Converted</v>
      </c>
      <c r="N151" s="1">
        <v>45727</v>
      </c>
      <c r="O151" s="4">
        <f>IF(Sales_Quotes_Analysis_Data[[#This Row],[Converted]] = 1, DATEDIF(Sales_Quotes_Analysis_Data[[#This Row],[Quote_Date]],Sales_Quotes_Analysis_Data[[#This Row],[Sale_Date]],"D"), "")</f>
        <v>8</v>
      </c>
      <c r="P151" s="11">
        <v>1562</v>
      </c>
      <c r="Q151" s="10">
        <f>IF(Sales_Quotes_Analysis_Data[[#This Row],[Converted]] = 1, Sales_Quotes_Analysis_Data[[#This Row],[Actual_Sale_Value]] - Sales_Quotes_Analysis_Data[[#This Row],[Final_Quote_Value]], "")</f>
        <v>-32</v>
      </c>
    </row>
    <row r="152" spans="1:17" x14ac:dyDescent="0.3">
      <c r="A152" t="s">
        <v>262</v>
      </c>
      <c r="B152" t="s">
        <v>107</v>
      </c>
      <c r="C152" t="s">
        <v>19</v>
      </c>
      <c r="D152" t="s">
        <v>25</v>
      </c>
      <c r="E152" t="s">
        <v>16</v>
      </c>
      <c r="F152" s="1">
        <v>45702</v>
      </c>
      <c r="G152" s="10">
        <v>526</v>
      </c>
      <c r="H152" s="3">
        <v>0.15</v>
      </c>
      <c r="I152" s="5">
        <f>Sales_Quotes_Analysis_Data[[#This Row],[Discount_Rate]]</f>
        <v>0.15</v>
      </c>
      <c r="J15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52" s="10">
        <v>447</v>
      </c>
      <c r="L152">
        <v>1</v>
      </c>
      <c r="M152" t="str">
        <f>IF(Sales_Quotes_Analysis_Data[[#This Row],[Converted]], "Converted", "Not Converted")</f>
        <v>Converted</v>
      </c>
      <c r="N152" s="1">
        <v>45718</v>
      </c>
      <c r="O152" s="4">
        <f>IF(Sales_Quotes_Analysis_Data[[#This Row],[Converted]] = 1, DATEDIF(Sales_Quotes_Analysis_Data[[#This Row],[Quote_Date]],Sales_Quotes_Analysis_Data[[#This Row],[Sale_Date]],"D"), "")</f>
        <v>16</v>
      </c>
      <c r="P152" s="11">
        <v>425</v>
      </c>
      <c r="Q152" s="10">
        <f>IF(Sales_Quotes_Analysis_Data[[#This Row],[Converted]] = 1, Sales_Quotes_Analysis_Data[[#This Row],[Actual_Sale_Value]] - Sales_Quotes_Analysis_Data[[#This Row],[Final_Quote_Value]], "")</f>
        <v>-22</v>
      </c>
    </row>
    <row r="153" spans="1:17" x14ac:dyDescent="0.3">
      <c r="A153" t="s">
        <v>263</v>
      </c>
      <c r="B153" t="s">
        <v>143</v>
      </c>
      <c r="C153" t="s">
        <v>32</v>
      </c>
      <c r="D153" t="s">
        <v>25</v>
      </c>
      <c r="E153" t="s">
        <v>72</v>
      </c>
      <c r="F153" s="1">
        <v>45799</v>
      </c>
      <c r="G153" s="10">
        <v>1726</v>
      </c>
      <c r="H153" s="3">
        <v>0.23</v>
      </c>
      <c r="I153" s="5">
        <f>Sales_Quotes_Analysis_Data[[#This Row],[Discount_Rate]]</f>
        <v>0.23</v>
      </c>
      <c r="J15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53" s="10">
        <v>1329</v>
      </c>
      <c r="L153">
        <v>1</v>
      </c>
      <c r="M153" t="str">
        <f>IF(Sales_Quotes_Analysis_Data[[#This Row],[Converted]], "Converted", "Not Converted")</f>
        <v>Converted</v>
      </c>
      <c r="N153" s="1">
        <v>45814</v>
      </c>
      <c r="O153" s="4">
        <f>IF(Sales_Quotes_Analysis_Data[[#This Row],[Converted]] = 1, DATEDIF(Sales_Quotes_Analysis_Data[[#This Row],[Quote_Date]],Sales_Quotes_Analysis_Data[[#This Row],[Sale_Date]],"D"), "")</f>
        <v>15</v>
      </c>
      <c r="P153" s="11">
        <v>1420</v>
      </c>
      <c r="Q153" s="10">
        <f>IF(Sales_Quotes_Analysis_Data[[#This Row],[Converted]] = 1, Sales_Quotes_Analysis_Data[[#This Row],[Actual_Sale_Value]] - Sales_Quotes_Analysis_Data[[#This Row],[Final_Quote_Value]], "")</f>
        <v>91</v>
      </c>
    </row>
    <row r="154" spans="1:17" x14ac:dyDescent="0.3">
      <c r="A154" t="s">
        <v>264</v>
      </c>
      <c r="B154" t="s">
        <v>100</v>
      </c>
      <c r="C154" t="s">
        <v>32</v>
      </c>
      <c r="D154" t="s">
        <v>38</v>
      </c>
      <c r="E154" t="s">
        <v>62</v>
      </c>
      <c r="F154" s="1">
        <v>45677</v>
      </c>
      <c r="G154" s="10">
        <v>1834</v>
      </c>
      <c r="H154" s="3">
        <v>0</v>
      </c>
      <c r="I154" s="5">
        <f>Sales_Quotes_Analysis_Data[[#This Row],[Discount_Rate]]</f>
        <v>0</v>
      </c>
      <c r="J15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54" s="10">
        <v>1834</v>
      </c>
      <c r="L154">
        <v>1</v>
      </c>
      <c r="M154" t="str">
        <f>IF(Sales_Quotes_Analysis_Data[[#This Row],[Converted]], "Converted", "Not Converted")</f>
        <v>Converted</v>
      </c>
      <c r="N154" s="1">
        <v>45691</v>
      </c>
      <c r="O154" s="4">
        <f>IF(Sales_Quotes_Analysis_Data[[#This Row],[Converted]] = 1, DATEDIF(Sales_Quotes_Analysis_Data[[#This Row],[Quote_Date]],Sales_Quotes_Analysis_Data[[#This Row],[Sale_Date]],"D"), "")</f>
        <v>14</v>
      </c>
      <c r="P154" s="11">
        <v>2015</v>
      </c>
      <c r="Q154" s="10">
        <f>IF(Sales_Quotes_Analysis_Data[[#This Row],[Converted]] = 1, Sales_Quotes_Analysis_Data[[#This Row],[Actual_Sale_Value]] - Sales_Quotes_Analysis_Data[[#This Row],[Final_Quote_Value]], "")</f>
        <v>181</v>
      </c>
    </row>
    <row r="155" spans="1:17" x14ac:dyDescent="0.3">
      <c r="A155" t="s">
        <v>265</v>
      </c>
      <c r="B155" t="s">
        <v>183</v>
      </c>
      <c r="C155" t="s">
        <v>14</v>
      </c>
      <c r="D155" t="s">
        <v>15</v>
      </c>
      <c r="E155" t="s">
        <v>98</v>
      </c>
      <c r="F155" s="1">
        <v>45698</v>
      </c>
      <c r="G155" s="10">
        <v>515</v>
      </c>
      <c r="H155" s="3">
        <v>0.05</v>
      </c>
      <c r="I155" s="5">
        <f>Sales_Quotes_Analysis_Data[[#This Row],[Discount_Rate]]</f>
        <v>0.05</v>
      </c>
      <c r="J15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55" s="10">
        <v>489</v>
      </c>
      <c r="L155">
        <v>1</v>
      </c>
      <c r="M155" t="str">
        <f>IF(Sales_Quotes_Analysis_Data[[#This Row],[Converted]], "Converted", "Not Converted")</f>
        <v>Converted</v>
      </c>
      <c r="N155" s="1">
        <v>45728</v>
      </c>
      <c r="O155" s="4">
        <f>IF(Sales_Quotes_Analysis_Data[[#This Row],[Converted]] = 1, DATEDIF(Sales_Quotes_Analysis_Data[[#This Row],[Quote_Date]],Sales_Quotes_Analysis_Data[[#This Row],[Sale_Date]],"D"), "")</f>
        <v>30</v>
      </c>
      <c r="P155" s="11">
        <v>630</v>
      </c>
      <c r="Q155" s="10">
        <f>IF(Sales_Quotes_Analysis_Data[[#This Row],[Converted]] = 1, Sales_Quotes_Analysis_Data[[#This Row],[Actual_Sale_Value]] - Sales_Quotes_Analysis_Data[[#This Row],[Final_Quote_Value]], "")</f>
        <v>141</v>
      </c>
    </row>
    <row r="156" spans="1:17" x14ac:dyDescent="0.3">
      <c r="A156" t="s">
        <v>266</v>
      </c>
      <c r="B156" t="s">
        <v>58</v>
      </c>
      <c r="C156" t="s">
        <v>19</v>
      </c>
      <c r="D156" t="s">
        <v>38</v>
      </c>
      <c r="E156" t="s">
        <v>98</v>
      </c>
      <c r="F156" s="1">
        <v>45658</v>
      </c>
      <c r="G156" s="10">
        <v>216</v>
      </c>
      <c r="H156" s="3">
        <v>0.04</v>
      </c>
      <c r="I156" s="5">
        <f>Sales_Quotes_Analysis_Data[[#This Row],[Discount_Rate]]</f>
        <v>0.04</v>
      </c>
      <c r="J15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56" s="10">
        <v>207</v>
      </c>
      <c r="L156">
        <v>1</v>
      </c>
      <c r="M156" t="str">
        <f>IF(Sales_Quotes_Analysis_Data[[#This Row],[Converted]], "Converted", "Not Converted")</f>
        <v>Converted</v>
      </c>
      <c r="N156" s="1">
        <v>45683</v>
      </c>
      <c r="O156" s="4">
        <f>IF(Sales_Quotes_Analysis_Data[[#This Row],[Converted]] = 1, DATEDIF(Sales_Quotes_Analysis_Data[[#This Row],[Quote_Date]],Sales_Quotes_Analysis_Data[[#This Row],[Sale_Date]],"D"), "")</f>
        <v>25</v>
      </c>
      <c r="P156" s="11">
        <v>382</v>
      </c>
      <c r="Q156" s="10">
        <f>IF(Sales_Quotes_Analysis_Data[[#This Row],[Converted]] = 1, Sales_Quotes_Analysis_Data[[#This Row],[Actual_Sale_Value]] - Sales_Quotes_Analysis_Data[[#This Row],[Final_Quote_Value]], "")</f>
        <v>175</v>
      </c>
    </row>
    <row r="157" spans="1:17" x14ac:dyDescent="0.3">
      <c r="A157" t="s">
        <v>267</v>
      </c>
      <c r="B157" t="s">
        <v>268</v>
      </c>
      <c r="C157" t="s">
        <v>32</v>
      </c>
      <c r="D157" t="s">
        <v>25</v>
      </c>
      <c r="E157" t="s">
        <v>98</v>
      </c>
      <c r="F157" s="1">
        <v>45762</v>
      </c>
      <c r="G157" s="10">
        <v>1943</v>
      </c>
      <c r="H157" s="3">
        <v>0.24</v>
      </c>
      <c r="I157" s="5">
        <f>Sales_Quotes_Analysis_Data[[#This Row],[Discount_Rate]]</f>
        <v>0.24</v>
      </c>
      <c r="J15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57" s="10">
        <v>1476</v>
      </c>
      <c r="L157">
        <v>0</v>
      </c>
      <c r="M157" t="str">
        <f>IF(Sales_Quotes_Analysis_Data[[#This Row],[Converted]], "Converted", "Not Converted")</f>
        <v>Not Converted</v>
      </c>
      <c r="N157" s="1"/>
      <c r="O157" s="4" t="str">
        <f>IF(Sales_Quotes_Analysis_Data[[#This Row],[Converted]] = 1, DATEDIF(Sales_Quotes_Analysis_Data[[#This Row],[Quote_Date]],Sales_Quotes_Analysis_Data[[#This Row],[Sale_Date]],"D"), "")</f>
        <v/>
      </c>
      <c r="P157" s="11"/>
      <c r="Q157" s="10" t="str">
        <f>IF(Sales_Quotes_Analysis_Data[[#This Row],[Converted]] = 1, Sales_Quotes_Analysis_Data[[#This Row],[Actual_Sale_Value]] - Sales_Quotes_Analysis_Data[[#This Row],[Final_Quote_Value]], "")</f>
        <v/>
      </c>
    </row>
    <row r="158" spans="1:17" x14ac:dyDescent="0.3">
      <c r="A158" t="s">
        <v>269</v>
      </c>
      <c r="B158" t="s">
        <v>155</v>
      </c>
      <c r="C158" t="s">
        <v>24</v>
      </c>
      <c r="D158" t="s">
        <v>15</v>
      </c>
      <c r="E158" t="s">
        <v>72</v>
      </c>
      <c r="F158" s="1">
        <v>45773</v>
      </c>
      <c r="G158" s="10">
        <v>3802</v>
      </c>
      <c r="H158" s="3">
        <v>0.15</v>
      </c>
      <c r="I158" s="5">
        <f>Sales_Quotes_Analysis_Data[[#This Row],[Discount_Rate]]</f>
        <v>0.15</v>
      </c>
      <c r="J15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58" s="10">
        <v>3231</v>
      </c>
      <c r="L158">
        <v>0</v>
      </c>
      <c r="M158" t="str">
        <f>IF(Sales_Quotes_Analysis_Data[[#This Row],[Converted]], "Converted", "Not Converted")</f>
        <v>Not Converted</v>
      </c>
      <c r="N158" s="1"/>
      <c r="O158" s="4" t="str">
        <f>IF(Sales_Quotes_Analysis_Data[[#This Row],[Converted]] = 1, DATEDIF(Sales_Quotes_Analysis_Data[[#This Row],[Quote_Date]],Sales_Quotes_Analysis_Data[[#This Row],[Sale_Date]],"D"), "")</f>
        <v/>
      </c>
      <c r="P158" s="11"/>
      <c r="Q158" s="10" t="str">
        <f>IF(Sales_Quotes_Analysis_Data[[#This Row],[Converted]] = 1, Sales_Quotes_Analysis_Data[[#This Row],[Actual_Sale_Value]] - Sales_Quotes_Analysis_Data[[#This Row],[Final_Quote_Value]], "")</f>
        <v/>
      </c>
    </row>
    <row r="159" spans="1:17" x14ac:dyDescent="0.3">
      <c r="A159" t="s">
        <v>270</v>
      </c>
      <c r="B159" t="s">
        <v>271</v>
      </c>
      <c r="C159" t="s">
        <v>24</v>
      </c>
      <c r="D159" t="s">
        <v>25</v>
      </c>
      <c r="E159" t="s">
        <v>35</v>
      </c>
      <c r="F159" s="1">
        <v>45834</v>
      </c>
      <c r="G159" s="10">
        <v>3531</v>
      </c>
      <c r="H159" s="3">
        <v>0.11</v>
      </c>
      <c r="I159" s="5">
        <f>Sales_Quotes_Analysis_Data[[#This Row],[Discount_Rate]]</f>
        <v>0.11</v>
      </c>
      <c r="J15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59" s="10">
        <v>3142</v>
      </c>
      <c r="L159">
        <v>1</v>
      </c>
      <c r="M159" t="str">
        <f>IF(Sales_Quotes_Analysis_Data[[#This Row],[Converted]], "Converted", "Not Converted")</f>
        <v>Converted</v>
      </c>
      <c r="N159" s="1">
        <v>45860</v>
      </c>
      <c r="O159" s="4">
        <f>IF(Sales_Quotes_Analysis_Data[[#This Row],[Converted]] = 1, DATEDIF(Sales_Quotes_Analysis_Data[[#This Row],[Quote_Date]],Sales_Quotes_Analysis_Data[[#This Row],[Sale_Date]],"D"), "")</f>
        <v>26</v>
      </c>
      <c r="P159" s="11">
        <v>3153</v>
      </c>
      <c r="Q159" s="10">
        <f>IF(Sales_Quotes_Analysis_Data[[#This Row],[Converted]] = 1, Sales_Quotes_Analysis_Data[[#This Row],[Actual_Sale_Value]] - Sales_Quotes_Analysis_Data[[#This Row],[Final_Quote_Value]], "")</f>
        <v>11</v>
      </c>
    </row>
    <row r="160" spans="1:17" x14ac:dyDescent="0.3">
      <c r="A160" t="s">
        <v>272</v>
      </c>
      <c r="B160" t="s">
        <v>114</v>
      </c>
      <c r="C160" t="s">
        <v>32</v>
      </c>
      <c r="D160" t="s">
        <v>38</v>
      </c>
      <c r="E160" t="s">
        <v>139</v>
      </c>
      <c r="F160" s="1">
        <v>45810</v>
      </c>
      <c r="G160" s="10">
        <v>1716</v>
      </c>
      <c r="H160" s="3">
        <v>0.19</v>
      </c>
      <c r="I160" s="5">
        <f>Sales_Quotes_Analysis_Data[[#This Row],[Discount_Rate]]</f>
        <v>0.19</v>
      </c>
      <c r="J16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60" s="10">
        <v>1389</v>
      </c>
      <c r="L160">
        <v>1</v>
      </c>
      <c r="M160" t="str">
        <f>IF(Sales_Quotes_Analysis_Data[[#This Row],[Converted]], "Converted", "Not Converted")</f>
        <v>Converted</v>
      </c>
      <c r="N160" s="1">
        <v>45835</v>
      </c>
      <c r="O160" s="4">
        <f>IF(Sales_Quotes_Analysis_Data[[#This Row],[Converted]] = 1, DATEDIF(Sales_Quotes_Analysis_Data[[#This Row],[Quote_Date]],Sales_Quotes_Analysis_Data[[#This Row],[Sale_Date]],"D"), "")</f>
        <v>25</v>
      </c>
      <c r="P160" s="11">
        <v>1415</v>
      </c>
      <c r="Q160" s="10">
        <f>IF(Sales_Quotes_Analysis_Data[[#This Row],[Converted]] = 1, Sales_Quotes_Analysis_Data[[#This Row],[Actual_Sale_Value]] - Sales_Quotes_Analysis_Data[[#This Row],[Final_Quote_Value]], "")</f>
        <v>26</v>
      </c>
    </row>
    <row r="161" spans="1:17" x14ac:dyDescent="0.3">
      <c r="A161" t="s">
        <v>273</v>
      </c>
      <c r="B161" t="s">
        <v>268</v>
      </c>
      <c r="C161" t="s">
        <v>24</v>
      </c>
      <c r="D161" t="s">
        <v>38</v>
      </c>
      <c r="E161" t="s">
        <v>98</v>
      </c>
      <c r="F161" s="1">
        <v>45778</v>
      </c>
      <c r="G161" s="10">
        <v>3378</v>
      </c>
      <c r="H161" s="3">
        <v>0.06</v>
      </c>
      <c r="I161" s="5">
        <f>Sales_Quotes_Analysis_Data[[#This Row],[Discount_Rate]]</f>
        <v>0.06</v>
      </c>
      <c r="J16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61" s="10">
        <v>3175</v>
      </c>
      <c r="L161">
        <v>1</v>
      </c>
      <c r="M161" t="str">
        <f>IF(Sales_Quotes_Analysis_Data[[#This Row],[Converted]], "Converted", "Not Converted")</f>
        <v>Converted</v>
      </c>
      <c r="N161" s="1">
        <v>45800</v>
      </c>
      <c r="O161" s="4">
        <f>IF(Sales_Quotes_Analysis_Data[[#This Row],[Converted]] = 1, DATEDIF(Sales_Quotes_Analysis_Data[[#This Row],[Quote_Date]],Sales_Quotes_Analysis_Data[[#This Row],[Sale_Date]],"D"), "")</f>
        <v>22</v>
      </c>
      <c r="P161" s="11">
        <v>3116</v>
      </c>
      <c r="Q161" s="10">
        <f>IF(Sales_Quotes_Analysis_Data[[#This Row],[Converted]] = 1, Sales_Quotes_Analysis_Data[[#This Row],[Actual_Sale_Value]] - Sales_Quotes_Analysis_Data[[#This Row],[Final_Quote_Value]], "")</f>
        <v>-59</v>
      </c>
    </row>
    <row r="162" spans="1:17" x14ac:dyDescent="0.3">
      <c r="A162" t="s">
        <v>274</v>
      </c>
      <c r="B162" t="s">
        <v>197</v>
      </c>
      <c r="C162" t="s">
        <v>14</v>
      </c>
      <c r="D162" t="s">
        <v>38</v>
      </c>
      <c r="E162" t="s">
        <v>43</v>
      </c>
      <c r="F162" s="1">
        <v>45732</v>
      </c>
      <c r="G162" s="10">
        <v>771</v>
      </c>
      <c r="H162" s="3">
        <v>0.03</v>
      </c>
      <c r="I162" s="5">
        <f>Sales_Quotes_Analysis_Data[[#This Row],[Discount_Rate]]</f>
        <v>0.03</v>
      </c>
      <c r="J16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62" s="10">
        <v>747</v>
      </c>
      <c r="L162">
        <v>1</v>
      </c>
      <c r="M162" t="str">
        <f>IF(Sales_Quotes_Analysis_Data[[#This Row],[Converted]], "Converted", "Not Converted")</f>
        <v>Converted</v>
      </c>
      <c r="N162" s="1">
        <v>45749</v>
      </c>
      <c r="O162" s="4">
        <f>IF(Sales_Quotes_Analysis_Data[[#This Row],[Converted]] = 1, DATEDIF(Sales_Quotes_Analysis_Data[[#This Row],[Quote_Date]],Sales_Quotes_Analysis_Data[[#This Row],[Sale_Date]],"D"), "")</f>
        <v>17</v>
      </c>
      <c r="P162" s="11">
        <v>875</v>
      </c>
      <c r="Q162" s="10">
        <f>IF(Sales_Quotes_Analysis_Data[[#This Row],[Converted]] = 1, Sales_Quotes_Analysis_Data[[#This Row],[Actual_Sale_Value]] - Sales_Quotes_Analysis_Data[[#This Row],[Final_Quote_Value]], "")</f>
        <v>128</v>
      </c>
    </row>
    <row r="163" spans="1:17" x14ac:dyDescent="0.3">
      <c r="A163" t="s">
        <v>275</v>
      </c>
      <c r="B163" t="s">
        <v>276</v>
      </c>
      <c r="C163" t="s">
        <v>24</v>
      </c>
      <c r="D163" t="s">
        <v>25</v>
      </c>
      <c r="E163" t="s">
        <v>29</v>
      </c>
      <c r="F163" s="1">
        <v>45666</v>
      </c>
      <c r="G163" s="10">
        <v>3253</v>
      </c>
      <c r="H163" s="3">
        <v>0.06</v>
      </c>
      <c r="I163" s="5">
        <f>Sales_Quotes_Analysis_Data[[#This Row],[Discount_Rate]]</f>
        <v>0.06</v>
      </c>
      <c r="J16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63" s="10">
        <v>3057</v>
      </c>
      <c r="L163">
        <v>1</v>
      </c>
      <c r="M163" t="str">
        <f>IF(Sales_Quotes_Analysis_Data[[#This Row],[Converted]], "Converted", "Not Converted")</f>
        <v>Converted</v>
      </c>
      <c r="N163" s="1">
        <v>45683</v>
      </c>
      <c r="O163" s="4">
        <f>IF(Sales_Quotes_Analysis_Data[[#This Row],[Converted]] = 1, DATEDIF(Sales_Quotes_Analysis_Data[[#This Row],[Quote_Date]],Sales_Quotes_Analysis_Data[[#This Row],[Sale_Date]],"D"), "")</f>
        <v>17</v>
      </c>
      <c r="P163" s="11">
        <v>3142</v>
      </c>
      <c r="Q163" s="10">
        <f>IF(Sales_Quotes_Analysis_Data[[#This Row],[Converted]] = 1, Sales_Quotes_Analysis_Data[[#This Row],[Actual_Sale_Value]] - Sales_Quotes_Analysis_Data[[#This Row],[Final_Quote_Value]], "")</f>
        <v>85</v>
      </c>
    </row>
    <row r="164" spans="1:17" x14ac:dyDescent="0.3">
      <c r="A164" t="s">
        <v>277</v>
      </c>
      <c r="B164" t="s">
        <v>278</v>
      </c>
      <c r="C164" t="s">
        <v>24</v>
      </c>
      <c r="D164" t="s">
        <v>15</v>
      </c>
      <c r="E164" t="s">
        <v>43</v>
      </c>
      <c r="F164" s="1">
        <v>45717</v>
      </c>
      <c r="G164" s="10">
        <v>3329</v>
      </c>
      <c r="H164" s="3">
        <v>0.16</v>
      </c>
      <c r="I164" s="5">
        <f>Sales_Quotes_Analysis_Data[[#This Row],[Discount_Rate]]</f>
        <v>0.16</v>
      </c>
      <c r="J16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64" s="10">
        <v>2796</v>
      </c>
      <c r="L164">
        <v>1</v>
      </c>
      <c r="M164" t="str">
        <f>IF(Sales_Quotes_Analysis_Data[[#This Row],[Converted]], "Converted", "Not Converted")</f>
        <v>Converted</v>
      </c>
      <c r="N164" s="1">
        <v>45720</v>
      </c>
      <c r="O164" s="4">
        <f>IF(Sales_Quotes_Analysis_Data[[#This Row],[Converted]] = 1, DATEDIF(Sales_Quotes_Analysis_Data[[#This Row],[Quote_Date]],Sales_Quotes_Analysis_Data[[#This Row],[Sale_Date]],"D"), "")</f>
        <v>3</v>
      </c>
      <c r="P164" s="11">
        <v>2984</v>
      </c>
      <c r="Q164" s="10">
        <f>IF(Sales_Quotes_Analysis_Data[[#This Row],[Converted]] = 1, Sales_Quotes_Analysis_Data[[#This Row],[Actual_Sale_Value]] - Sales_Quotes_Analysis_Data[[#This Row],[Final_Quote_Value]], "")</f>
        <v>188</v>
      </c>
    </row>
    <row r="165" spans="1:17" x14ac:dyDescent="0.3">
      <c r="A165" t="s">
        <v>279</v>
      </c>
      <c r="B165" t="s">
        <v>138</v>
      </c>
      <c r="C165" t="s">
        <v>14</v>
      </c>
      <c r="D165" t="s">
        <v>15</v>
      </c>
      <c r="E165" t="s">
        <v>21</v>
      </c>
      <c r="F165" s="1">
        <v>45731</v>
      </c>
      <c r="G165" s="10">
        <v>1259</v>
      </c>
      <c r="H165" s="3">
        <v>0.16</v>
      </c>
      <c r="I165" s="5">
        <f>Sales_Quotes_Analysis_Data[[#This Row],[Discount_Rate]]</f>
        <v>0.16</v>
      </c>
      <c r="J16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65" s="10">
        <v>1057</v>
      </c>
      <c r="L165">
        <v>1</v>
      </c>
      <c r="M165" t="str">
        <f>IF(Sales_Quotes_Analysis_Data[[#This Row],[Converted]], "Converted", "Not Converted")</f>
        <v>Converted</v>
      </c>
      <c r="N165" s="1">
        <v>45735</v>
      </c>
      <c r="O165" s="4">
        <f>IF(Sales_Quotes_Analysis_Data[[#This Row],[Converted]] = 1, DATEDIF(Sales_Quotes_Analysis_Data[[#This Row],[Quote_Date]],Sales_Quotes_Analysis_Data[[#This Row],[Sale_Date]],"D"), "")</f>
        <v>4</v>
      </c>
      <c r="P165" s="11">
        <v>988</v>
      </c>
      <c r="Q165" s="10">
        <f>IF(Sales_Quotes_Analysis_Data[[#This Row],[Converted]] = 1, Sales_Quotes_Analysis_Data[[#This Row],[Actual_Sale_Value]] - Sales_Quotes_Analysis_Data[[#This Row],[Final_Quote_Value]], "")</f>
        <v>-69</v>
      </c>
    </row>
    <row r="166" spans="1:17" x14ac:dyDescent="0.3">
      <c r="A166" t="s">
        <v>280</v>
      </c>
      <c r="B166" t="s">
        <v>281</v>
      </c>
      <c r="C166" t="s">
        <v>32</v>
      </c>
      <c r="D166" t="s">
        <v>25</v>
      </c>
      <c r="E166" t="s">
        <v>26</v>
      </c>
      <c r="F166" s="1">
        <v>45838</v>
      </c>
      <c r="G166" s="10">
        <v>2131</v>
      </c>
      <c r="H166" s="3">
        <v>0.02</v>
      </c>
      <c r="I166" s="5">
        <f>Sales_Quotes_Analysis_Data[[#This Row],[Discount_Rate]]</f>
        <v>0.02</v>
      </c>
      <c r="J16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66" s="10">
        <v>2088</v>
      </c>
      <c r="L166">
        <v>1</v>
      </c>
      <c r="M166" t="str">
        <f>IF(Sales_Quotes_Analysis_Data[[#This Row],[Converted]], "Converted", "Not Converted")</f>
        <v>Converted</v>
      </c>
      <c r="N166" s="1">
        <v>45865</v>
      </c>
      <c r="O166" s="4">
        <f>IF(Sales_Quotes_Analysis_Data[[#This Row],[Converted]] = 1, DATEDIF(Sales_Quotes_Analysis_Data[[#This Row],[Quote_Date]],Sales_Quotes_Analysis_Data[[#This Row],[Sale_Date]],"D"), "")</f>
        <v>27</v>
      </c>
      <c r="P166" s="11">
        <v>2268</v>
      </c>
      <c r="Q166" s="10">
        <f>IF(Sales_Quotes_Analysis_Data[[#This Row],[Converted]] = 1, Sales_Quotes_Analysis_Data[[#This Row],[Actual_Sale_Value]] - Sales_Quotes_Analysis_Data[[#This Row],[Final_Quote_Value]], "")</f>
        <v>180</v>
      </c>
    </row>
    <row r="167" spans="1:17" x14ac:dyDescent="0.3">
      <c r="A167" t="s">
        <v>282</v>
      </c>
      <c r="B167" t="s">
        <v>183</v>
      </c>
      <c r="C167" t="s">
        <v>19</v>
      </c>
      <c r="D167" t="s">
        <v>15</v>
      </c>
      <c r="E167" t="s">
        <v>72</v>
      </c>
      <c r="F167" s="1">
        <v>45730</v>
      </c>
      <c r="G167" s="10">
        <v>388</v>
      </c>
      <c r="H167" s="3">
        <v>0.21</v>
      </c>
      <c r="I167" s="5">
        <f>Sales_Quotes_Analysis_Data[[#This Row],[Discount_Rate]]</f>
        <v>0.21</v>
      </c>
      <c r="J16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67" s="10">
        <v>306</v>
      </c>
      <c r="L167">
        <v>1</v>
      </c>
      <c r="M167" t="str">
        <f>IF(Sales_Quotes_Analysis_Data[[#This Row],[Converted]], "Converted", "Not Converted")</f>
        <v>Converted</v>
      </c>
      <c r="N167" s="1">
        <v>45759</v>
      </c>
      <c r="O167" s="4">
        <f>IF(Sales_Quotes_Analysis_Data[[#This Row],[Converted]] = 1, DATEDIF(Sales_Quotes_Analysis_Data[[#This Row],[Quote_Date]],Sales_Quotes_Analysis_Data[[#This Row],[Sale_Date]],"D"), "")</f>
        <v>29</v>
      </c>
      <c r="P167" s="11">
        <v>464</v>
      </c>
      <c r="Q167" s="10">
        <f>IF(Sales_Quotes_Analysis_Data[[#This Row],[Converted]] = 1, Sales_Quotes_Analysis_Data[[#This Row],[Actual_Sale_Value]] - Sales_Quotes_Analysis_Data[[#This Row],[Final_Quote_Value]], "")</f>
        <v>158</v>
      </c>
    </row>
    <row r="168" spans="1:17" x14ac:dyDescent="0.3">
      <c r="A168" t="s">
        <v>283</v>
      </c>
      <c r="B168" t="s">
        <v>284</v>
      </c>
      <c r="C168" t="s">
        <v>14</v>
      </c>
      <c r="D168" t="s">
        <v>25</v>
      </c>
      <c r="E168" t="s">
        <v>89</v>
      </c>
      <c r="F168" s="1">
        <v>45837</v>
      </c>
      <c r="G168" s="10">
        <v>616</v>
      </c>
      <c r="H168" s="3">
        <v>0.12</v>
      </c>
      <c r="I168" s="5">
        <f>Sales_Quotes_Analysis_Data[[#This Row],[Discount_Rate]]</f>
        <v>0.12</v>
      </c>
      <c r="J16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68" s="10">
        <v>542</v>
      </c>
      <c r="L168">
        <v>1</v>
      </c>
      <c r="M168" t="str">
        <f>IF(Sales_Quotes_Analysis_Data[[#This Row],[Converted]], "Converted", "Not Converted")</f>
        <v>Converted</v>
      </c>
      <c r="N168" s="1">
        <v>45844</v>
      </c>
      <c r="O168" s="4">
        <f>IF(Sales_Quotes_Analysis_Data[[#This Row],[Converted]] = 1, DATEDIF(Sales_Quotes_Analysis_Data[[#This Row],[Quote_Date]],Sales_Quotes_Analysis_Data[[#This Row],[Sale_Date]],"D"), "")</f>
        <v>7</v>
      </c>
      <c r="P168" s="11">
        <v>735</v>
      </c>
      <c r="Q168" s="10">
        <f>IF(Sales_Quotes_Analysis_Data[[#This Row],[Converted]] = 1, Sales_Quotes_Analysis_Data[[#This Row],[Actual_Sale_Value]] - Sales_Quotes_Analysis_Data[[#This Row],[Final_Quote_Value]], "")</f>
        <v>193</v>
      </c>
    </row>
    <row r="169" spans="1:17" x14ac:dyDescent="0.3">
      <c r="A169" t="s">
        <v>285</v>
      </c>
      <c r="B169" t="s">
        <v>18</v>
      </c>
      <c r="C169" t="s">
        <v>32</v>
      </c>
      <c r="D169" t="s">
        <v>15</v>
      </c>
      <c r="E169" t="s">
        <v>82</v>
      </c>
      <c r="F169" s="1">
        <v>45774</v>
      </c>
      <c r="G169" s="10">
        <v>2463</v>
      </c>
      <c r="H169" s="3">
        <v>0.13</v>
      </c>
      <c r="I169" s="5">
        <f>Sales_Quotes_Analysis_Data[[#This Row],[Discount_Rate]]</f>
        <v>0.13</v>
      </c>
      <c r="J16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69" s="10">
        <v>2142</v>
      </c>
      <c r="L169">
        <v>0</v>
      </c>
      <c r="M169" t="str">
        <f>IF(Sales_Quotes_Analysis_Data[[#This Row],[Converted]], "Converted", "Not Converted")</f>
        <v>Not Converted</v>
      </c>
      <c r="N169" s="1"/>
      <c r="O169" s="4" t="str">
        <f>IF(Sales_Quotes_Analysis_Data[[#This Row],[Converted]] = 1, DATEDIF(Sales_Quotes_Analysis_Data[[#This Row],[Quote_Date]],Sales_Quotes_Analysis_Data[[#This Row],[Sale_Date]],"D"), "")</f>
        <v/>
      </c>
      <c r="P169" s="11"/>
      <c r="Q169" s="10" t="str">
        <f>IF(Sales_Quotes_Analysis_Data[[#This Row],[Converted]] = 1, Sales_Quotes_Analysis_Data[[#This Row],[Actual_Sale_Value]] - Sales_Quotes_Analysis_Data[[#This Row],[Final_Quote_Value]], "")</f>
        <v/>
      </c>
    </row>
    <row r="170" spans="1:17" x14ac:dyDescent="0.3">
      <c r="A170" t="s">
        <v>286</v>
      </c>
      <c r="B170" t="s">
        <v>183</v>
      </c>
      <c r="C170" t="s">
        <v>32</v>
      </c>
      <c r="D170" t="s">
        <v>20</v>
      </c>
      <c r="E170" t="s">
        <v>139</v>
      </c>
      <c r="F170" s="1">
        <v>45676</v>
      </c>
      <c r="G170" s="10">
        <v>1765</v>
      </c>
      <c r="H170" s="3">
        <v>0.16</v>
      </c>
      <c r="I170" s="5">
        <f>Sales_Quotes_Analysis_Data[[#This Row],[Discount_Rate]]</f>
        <v>0.16</v>
      </c>
      <c r="J17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70" s="10">
        <v>1482</v>
      </c>
      <c r="L170">
        <v>0</v>
      </c>
      <c r="M170" t="str">
        <f>IF(Sales_Quotes_Analysis_Data[[#This Row],[Converted]], "Converted", "Not Converted")</f>
        <v>Not Converted</v>
      </c>
      <c r="N170" s="1"/>
      <c r="O170" s="4" t="str">
        <f>IF(Sales_Quotes_Analysis_Data[[#This Row],[Converted]] = 1, DATEDIF(Sales_Quotes_Analysis_Data[[#This Row],[Quote_Date]],Sales_Quotes_Analysis_Data[[#This Row],[Sale_Date]],"D"), "")</f>
        <v/>
      </c>
      <c r="P170" s="11"/>
      <c r="Q170" s="10" t="str">
        <f>IF(Sales_Quotes_Analysis_Data[[#This Row],[Converted]] = 1, Sales_Quotes_Analysis_Data[[#This Row],[Actual_Sale_Value]] - Sales_Quotes_Analysis_Data[[#This Row],[Final_Quote_Value]], "")</f>
        <v/>
      </c>
    </row>
    <row r="171" spans="1:17" x14ac:dyDescent="0.3">
      <c r="A171" t="s">
        <v>287</v>
      </c>
      <c r="B171" t="s">
        <v>131</v>
      </c>
      <c r="C171" t="s">
        <v>24</v>
      </c>
      <c r="D171" t="s">
        <v>20</v>
      </c>
      <c r="E171" t="s">
        <v>72</v>
      </c>
      <c r="F171" s="1">
        <v>45833</v>
      </c>
      <c r="G171" s="10">
        <v>3687</v>
      </c>
      <c r="H171" s="3">
        <v>0.14000000000000001</v>
      </c>
      <c r="I171" s="5">
        <f>Sales_Quotes_Analysis_Data[[#This Row],[Discount_Rate]]</f>
        <v>0.14000000000000001</v>
      </c>
      <c r="J17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71" s="10">
        <v>3170</v>
      </c>
      <c r="L171">
        <v>1</v>
      </c>
      <c r="M171" t="str">
        <f>IF(Sales_Quotes_Analysis_Data[[#This Row],[Converted]], "Converted", "Not Converted")</f>
        <v>Converted</v>
      </c>
      <c r="N171" s="1">
        <v>45851</v>
      </c>
      <c r="O171" s="4">
        <f>IF(Sales_Quotes_Analysis_Data[[#This Row],[Converted]] = 1, DATEDIF(Sales_Quotes_Analysis_Data[[#This Row],[Quote_Date]],Sales_Quotes_Analysis_Data[[#This Row],[Sale_Date]],"D"), "")</f>
        <v>18</v>
      </c>
      <c r="P171" s="11">
        <v>3146</v>
      </c>
      <c r="Q171" s="10">
        <f>IF(Sales_Quotes_Analysis_Data[[#This Row],[Converted]] = 1, Sales_Quotes_Analysis_Data[[#This Row],[Actual_Sale_Value]] - Sales_Quotes_Analysis_Data[[#This Row],[Final_Quote_Value]], "")</f>
        <v>-24</v>
      </c>
    </row>
    <row r="172" spans="1:17" x14ac:dyDescent="0.3">
      <c r="A172" t="s">
        <v>288</v>
      </c>
      <c r="B172" t="s">
        <v>258</v>
      </c>
      <c r="C172" t="s">
        <v>24</v>
      </c>
      <c r="D172" t="s">
        <v>38</v>
      </c>
      <c r="E172" t="s">
        <v>72</v>
      </c>
      <c r="F172" s="1">
        <v>45717</v>
      </c>
      <c r="G172" s="10">
        <v>3659</v>
      </c>
      <c r="H172" s="3">
        <v>0.18</v>
      </c>
      <c r="I172" s="5">
        <f>Sales_Quotes_Analysis_Data[[#This Row],[Discount_Rate]]</f>
        <v>0.18</v>
      </c>
      <c r="J17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72" s="10">
        <v>3000</v>
      </c>
      <c r="L172">
        <v>0</v>
      </c>
      <c r="M172" t="str">
        <f>IF(Sales_Quotes_Analysis_Data[[#This Row],[Converted]], "Converted", "Not Converted")</f>
        <v>Not Converted</v>
      </c>
      <c r="N172" s="1"/>
      <c r="O172" s="4" t="str">
        <f>IF(Sales_Quotes_Analysis_Data[[#This Row],[Converted]] = 1, DATEDIF(Sales_Quotes_Analysis_Data[[#This Row],[Quote_Date]],Sales_Quotes_Analysis_Data[[#This Row],[Sale_Date]],"D"), "")</f>
        <v/>
      </c>
      <c r="P172" s="11"/>
      <c r="Q172" s="10" t="str">
        <f>IF(Sales_Quotes_Analysis_Data[[#This Row],[Converted]] = 1, Sales_Quotes_Analysis_Data[[#This Row],[Actual_Sale_Value]] - Sales_Quotes_Analysis_Data[[#This Row],[Final_Quote_Value]], "")</f>
        <v/>
      </c>
    </row>
    <row r="173" spans="1:17" x14ac:dyDescent="0.3">
      <c r="A173" t="s">
        <v>289</v>
      </c>
      <c r="B173" t="s">
        <v>180</v>
      </c>
      <c r="C173" t="s">
        <v>32</v>
      </c>
      <c r="D173" t="s">
        <v>20</v>
      </c>
      <c r="E173" t="s">
        <v>16</v>
      </c>
      <c r="F173" s="1">
        <v>45725</v>
      </c>
      <c r="G173" s="10">
        <v>2496</v>
      </c>
      <c r="H173" s="3">
        <v>7.0000000000000007E-2</v>
      </c>
      <c r="I173" s="5">
        <f>Sales_Quotes_Analysis_Data[[#This Row],[Discount_Rate]]</f>
        <v>7.0000000000000007E-2</v>
      </c>
      <c r="J17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73" s="10">
        <v>2321</v>
      </c>
      <c r="L173">
        <v>1</v>
      </c>
      <c r="M173" t="str">
        <f>IF(Sales_Quotes_Analysis_Data[[#This Row],[Converted]], "Converted", "Not Converted")</f>
        <v>Converted</v>
      </c>
      <c r="N173" s="1">
        <v>45731</v>
      </c>
      <c r="O173" s="4">
        <f>IF(Sales_Quotes_Analysis_Data[[#This Row],[Converted]] = 1, DATEDIF(Sales_Quotes_Analysis_Data[[#This Row],[Quote_Date]],Sales_Quotes_Analysis_Data[[#This Row],[Sale_Date]],"D"), "")</f>
        <v>6</v>
      </c>
      <c r="P173" s="11">
        <v>2388</v>
      </c>
      <c r="Q173" s="10">
        <f>IF(Sales_Quotes_Analysis_Data[[#This Row],[Converted]] = 1, Sales_Quotes_Analysis_Data[[#This Row],[Actual_Sale_Value]] - Sales_Quotes_Analysis_Data[[#This Row],[Final_Quote_Value]], "")</f>
        <v>67</v>
      </c>
    </row>
    <row r="174" spans="1:17" x14ac:dyDescent="0.3">
      <c r="A174" t="s">
        <v>290</v>
      </c>
      <c r="B174" t="s">
        <v>161</v>
      </c>
      <c r="C174" t="s">
        <v>14</v>
      </c>
      <c r="D174" t="s">
        <v>20</v>
      </c>
      <c r="E174" t="s">
        <v>62</v>
      </c>
      <c r="F174" s="1">
        <v>45818</v>
      </c>
      <c r="G174" s="10">
        <v>870</v>
      </c>
      <c r="H174" s="3">
        <v>0</v>
      </c>
      <c r="I174" s="5">
        <f>Sales_Quotes_Analysis_Data[[#This Row],[Discount_Rate]]</f>
        <v>0</v>
      </c>
      <c r="J17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74" s="10">
        <v>870</v>
      </c>
      <c r="L174">
        <v>0</v>
      </c>
      <c r="M174" t="str">
        <f>IF(Sales_Quotes_Analysis_Data[[#This Row],[Converted]], "Converted", "Not Converted")</f>
        <v>Not Converted</v>
      </c>
      <c r="N174" s="1"/>
      <c r="O174" s="4" t="str">
        <f>IF(Sales_Quotes_Analysis_Data[[#This Row],[Converted]] = 1, DATEDIF(Sales_Quotes_Analysis_Data[[#This Row],[Quote_Date]],Sales_Quotes_Analysis_Data[[#This Row],[Sale_Date]],"D"), "")</f>
        <v/>
      </c>
      <c r="P174" s="11"/>
      <c r="Q174" s="10" t="str">
        <f>IF(Sales_Quotes_Analysis_Data[[#This Row],[Converted]] = 1, Sales_Quotes_Analysis_Data[[#This Row],[Actual_Sale_Value]] - Sales_Quotes_Analysis_Data[[#This Row],[Final_Quote_Value]], "")</f>
        <v/>
      </c>
    </row>
    <row r="175" spans="1:17" x14ac:dyDescent="0.3">
      <c r="A175" t="s">
        <v>291</v>
      </c>
      <c r="B175" t="s">
        <v>185</v>
      </c>
      <c r="C175" t="s">
        <v>32</v>
      </c>
      <c r="D175" t="s">
        <v>20</v>
      </c>
      <c r="E175" t="s">
        <v>89</v>
      </c>
      <c r="F175" s="1">
        <v>45808</v>
      </c>
      <c r="G175" s="10">
        <v>2225</v>
      </c>
      <c r="H175" s="3">
        <v>0.09</v>
      </c>
      <c r="I175" s="5">
        <f>Sales_Quotes_Analysis_Data[[#This Row],[Discount_Rate]]</f>
        <v>0.09</v>
      </c>
      <c r="J17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75" s="10">
        <v>2024</v>
      </c>
      <c r="L175">
        <v>0</v>
      </c>
      <c r="M175" t="str">
        <f>IF(Sales_Quotes_Analysis_Data[[#This Row],[Converted]], "Converted", "Not Converted")</f>
        <v>Not Converted</v>
      </c>
      <c r="N175" s="1"/>
      <c r="O175" s="4" t="str">
        <f>IF(Sales_Quotes_Analysis_Data[[#This Row],[Converted]] = 1, DATEDIF(Sales_Quotes_Analysis_Data[[#This Row],[Quote_Date]],Sales_Quotes_Analysis_Data[[#This Row],[Sale_Date]],"D"), "")</f>
        <v/>
      </c>
      <c r="P175" s="11"/>
      <c r="Q175" s="10" t="str">
        <f>IF(Sales_Quotes_Analysis_Data[[#This Row],[Converted]] = 1, Sales_Quotes_Analysis_Data[[#This Row],[Actual_Sale_Value]] - Sales_Quotes_Analysis_Data[[#This Row],[Final_Quote_Value]], "")</f>
        <v/>
      </c>
    </row>
    <row r="176" spans="1:17" x14ac:dyDescent="0.3">
      <c r="A176" t="s">
        <v>292</v>
      </c>
      <c r="B176" t="s">
        <v>104</v>
      </c>
      <c r="C176" t="s">
        <v>24</v>
      </c>
      <c r="D176" t="s">
        <v>25</v>
      </c>
      <c r="E176" t="s">
        <v>39</v>
      </c>
      <c r="F176" s="1">
        <v>45827</v>
      </c>
      <c r="G176" s="10">
        <v>3807</v>
      </c>
      <c r="H176" s="3">
        <v>0.14000000000000001</v>
      </c>
      <c r="I176" s="5">
        <f>Sales_Quotes_Analysis_Data[[#This Row],[Discount_Rate]]</f>
        <v>0.14000000000000001</v>
      </c>
      <c r="J17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76" s="10">
        <v>3274</v>
      </c>
      <c r="L176">
        <v>1</v>
      </c>
      <c r="M176" t="str">
        <f>IF(Sales_Quotes_Analysis_Data[[#This Row],[Converted]], "Converted", "Not Converted")</f>
        <v>Converted</v>
      </c>
      <c r="N176" s="1">
        <v>45855</v>
      </c>
      <c r="O176" s="4">
        <f>IF(Sales_Quotes_Analysis_Data[[#This Row],[Converted]] = 1, DATEDIF(Sales_Quotes_Analysis_Data[[#This Row],[Quote_Date]],Sales_Quotes_Analysis_Data[[#This Row],[Sale_Date]],"D"), "")</f>
        <v>28</v>
      </c>
      <c r="P176" s="11">
        <v>3440</v>
      </c>
      <c r="Q176" s="10">
        <f>IF(Sales_Quotes_Analysis_Data[[#This Row],[Converted]] = 1, Sales_Quotes_Analysis_Data[[#This Row],[Actual_Sale_Value]] - Sales_Quotes_Analysis_Data[[#This Row],[Final_Quote_Value]], "")</f>
        <v>166</v>
      </c>
    </row>
    <row r="177" spans="1:17" x14ac:dyDescent="0.3">
      <c r="A177" t="s">
        <v>293</v>
      </c>
      <c r="B177" t="s">
        <v>18</v>
      </c>
      <c r="C177" t="s">
        <v>32</v>
      </c>
      <c r="D177" t="s">
        <v>20</v>
      </c>
      <c r="E177" t="s">
        <v>43</v>
      </c>
      <c r="F177" s="1">
        <v>45708</v>
      </c>
      <c r="G177" s="10">
        <v>1811</v>
      </c>
      <c r="H177" s="3">
        <v>0.05</v>
      </c>
      <c r="I177" s="5">
        <f>Sales_Quotes_Analysis_Data[[#This Row],[Discount_Rate]]</f>
        <v>0.05</v>
      </c>
      <c r="J17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77" s="10">
        <v>1720</v>
      </c>
      <c r="L177">
        <v>1</v>
      </c>
      <c r="M177" t="str">
        <f>IF(Sales_Quotes_Analysis_Data[[#This Row],[Converted]], "Converted", "Not Converted")</f>
        <v>Converted</v>
      </c>
      <c r="N177" s="1">
        <v>45723</v>
      </c>
      <c r="O177" s="4">
        <f>IF(Sales_Quotes_Analysis_Data[[#This Row],[Converted]] = 1, DATEDIF(Sales_Quotes_Analysis_Data[[#This Row],[Quote_Date]],Sales_Quotes_Analysis_Data[[#This Row],[Sale_Date]],"D"), "")</f>
        <v>15</v>
      </c>
      <c r="P177" s="11">
        <v>1679</v>
      </c>
      <c r="Q177" s="10">
        <f>IF(Sales_Quotes_Analysis_Data[[#This Row],[Converted]] = 1, Sales_Quotes_Analysis_Data[[#This Row],[Actual_Sale_Value]] - Sales_Quotes_Analysis_Data[[#This Row],[Final_Quote_Value]], "")</f>
        <v>-41</v>
      </c>
    </row>
    <row r="178" spans="1:17" x14ac:dyDescent="0.3">
      <c r="A178" t="s">
        <v>294</v>
      </c>
      <c r="B178" t="s">
        <v>141</v>
      </c>
      <c r="C178" t="s">
        <v>24</v>
      </c>
      <c r="D178" t="s">
        <v>20</v>
      </c>
      <c r="E178" t="s">
        <v>35</v>
      </c>
      <c r="F178" s="1">
        <v>45766</v>
      </c>
      <c r="G178" s="10">
        <v>3662</v>
      </c>
      <c r="H178" s="3">
        <v>0.17</v>
      </c>
      <c r="I178" s="5">
        <f>Sales_Quotes_Analysis_Data[[#This Row],[Discount_Rate]]</f>
        <v>0.17</v>
      </c>
      <c r="J17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78" s="10">
        <v>3039</v>
      </c>
      <c r="L178">
        <v>1</v>
      </c>
      <c r="M178" t="str">
        <f>IF(Sales_Quotes_Analysis_Data[[#This Row],[Converted]], "Converted", "Not Converted")</f>
        <v>Converted</v>
      </c>
      <c r="N178" s="1">
        <v>45788</v>
      </c>
      <c r="O178" s="4">
        <f>IF(Sales_Quotes_Analysis_Data[[#This Row],[Converted]] = 1, DATEDIF(Sales_Quotes_Analysis_Data[[#This Row],[Quote_Date]],Sales_Quotes_Analysis_Data[[#This Row],[Sale_Date]],"D"), "")</f>
        <v>22</v>
      </c>
      <c r="P178" s="11">
        <v>3044</v>
      </c>
      <c r="Q178" s="10">
        <f>IF(Sales_Quotes_Analysis_Data[[#This Row],[Converted]] = 1, Sales_Quotes_Analysis_Data[[#This Row],[Actual_Sale_Value]] - Sales_Quotes_Analysis_Data[[#This Row],[Final_Quote_Value]], "")</f>
        <v>5</v>
      </c>
    </row>
    <row r="179" spans="1:17" x14ac:dyDescent="0.3">
      <c r="A179" t="s">
        <v>295</v>
      </c>
      <c r="B179" t="s">
        <v>296</v>
      </c>
      <c r="C179" t="s">
        <v>14</v>
      </c>
      <c r="D179" t="s">
        <v>38</v>
      </c>
      <c r="E179" t="s">
        <v>72</v>
      </c>
      <c r="F179" s="1">
        <v>45687</v>
      </c>
      <c r="G179" s="10">
        <v>1015</v>
      </c>
      <c r="H179" s="3">
        <v>0.13</v>
      </c>
      <c r="I179" s="5">
        <f>Sales_Quotes_Analysis_Data[[#This Row],[Discount_Rate]]</f>
        <v>0.13</v>
      </c>
      <c r="J17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79" s="10">
        <v>883</v>
      </c>
      <c r="L179">
        <v>1</v>
      </c>
      <c r="M179" t="str">
        <f>IF(Sales_Quotes_Analysis_Data[[#This Row],[Converted]], "Converted", "Not Converted")</f>
        <v>Converted</v>
      </c>
      <c r="N179" s="1">
        <v>45710</v>
      </c>
      <c r="O179" s="4">
        <f>IF(Sales_Quotes_Analysis_Data[[#This Row],[Converted]] = 1, DATEDIF(Sales_Quotes_Analysis_Data[[#This Row],[Quote_Date]],Sales_Quotes_Analysis_Data[[#This Row],[Sale_Date]],"D"), "")</f>
        <v>23</v>
      </c>
      <c r="P179" s="11">
        <v>1081</v>
      </c>
      <c r="Q179" s="10">
        <f>IF(Sales_Quotes_Analysis_Data[[#This Row],[Converted]] = 1, Sales_Quotes_Analysis_Data[[#This Row],[Actual_Sale_Value]] - Sales_Quotes_Analysis_Data[[#This Row],[Final_Quote_Value]], "")</f>
        <v>198</v>
      </c>
    </row>
    <row r="180" spans="1:17" x14ac:dyDescent="0.3">
      <c r="A180" t="s">
        <v>297</v>
      </c>
      <c r="B180" t="s">
        <v>100</v>
      </c>
      <c r="C180" t="s">
        <v>19</v>
      </c>
      <c r="D180" t="s">
        <v>20</v>
      </c>
      <c r="E180" t="s">
        <v>82</v>
      </c>
      <c r="F180" s="1">
        <v>45797</v>
      </c>
      <c r="G180" s="10">
        <v>76</v>
      </c>
      <c r="H180" s="3">
        <v>0.09</v>
      </c>
      <c r="I180" s="5">
        <f>Sales_Quotes_Analysis_Data[[#This Row],[Discount_Rate]]</f>
        <v>0.09</v>
      </c>
      <c r="J18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80" s="10">
        <v>69</v>
      </c>
      <c r="L180">
        <v>1</v>
      </c>
      <c r="M180" t="str">
        <f>IF(Sales_Quotes_Analysis_Data[[#This Row],[Converted]], "Converted", "Not Converted")</f>
        <v>Converted</v>
      </c>
      <c r="N180" s="1">
        <v>45813</v>
      </c>
      <c r="O180" s="4">
        <f>IF(Sales_Quotes_Analysis_Data[[#This Row],[Converted]] = 1, DATEDIF(Sales_Quotes_Analysis_Data[[#This Row],[Quote_Date]],Sales_Quotes_Analysis_Data[[#This Row],[Sale_Date]],"D"), "")</f>
        <v>16</v>
      </c>
      <c r="P180" s="11">
        <v>15</v>
      </c>
      <c r="Q180" s="10">
        <f>IF(Sales_Quotes_Analysis_Data[[#This Row],[Converted]] = 1, Sales_Quotes_Analysis_Data[[#This Row],[Actual_Sale_Value]] - Sales_Quotes_Analysis_Data[[#This Row],[Final_Quote_Value]], "")</f>
        <v>-54</v>
      </c>
    </row>
    <row r="181" spans="1:17" x14ac:dyDescent="0.3">
      <c r="A181" t="s">
        <v>298</v>
      </c>
      <c r="B181" t="s">
        <v>129</v>
      </c>
      <c r="C181" t="s">
        <v>32</v>
      </c>
      <c r="D181" t="s">
        <v>20</v>
      </c>
      <c r="E181" t="s">
        <v>35</v>
      </c>
      <c r="F181" s="1">
        <v>45715</v>
      </c>
      <c r="G181" s="10">
        <v>2329</v>
      </c>
      <c r="H181" s="3">
        <v>0.24</v>
      </c>
      <c r="I181" s="5">
        <f>Sales_Quotes_Analysis_Data[[#This Row],[Discount_Rate]]</f>
        <v>0.24</v>
      </c>
      <c r="J18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81" s="10">
        <v>1770</v>
      </c>
      <c r="L181">
        <v>1</v>
      </c>
      <c r="M181" t="str">
        <f>IF(Sales_Quotes_Analysis_Data[[#This Row],[Converted]], "Converted", "Not Converted")</f>
        <v>Converted</v>
      </c>
      <c r="N181" s="1">
        <v>45744</v>
      </c>
      <c r="O181" s="4">
        <f>IF(Sales_Quotes_Analysis_Data[[#This Row],[Converted]] = 1, DATEDIF(Sales_Quotes_Analysis_Data[[#This Row],[Quote_Date]],Sales_Quotes_Analysis_Data[[#This Row],[Sale_Date]],"D"), "")</f>
        <v>29</v>
      </c>
      <c r="P181" s="11">
        <v>1931</v>
      </c>
      <c r="Q181" s="10">
        <f>IF(Sales_Quotes_Analysis_Data[[#This Row],[Converted]] = 1, Sales_Quotes_Analysis_Data[[#This Row],[Actual_Sale_Value]] - Sales_Quotes_Analysis_Data[[#This Row],[Final_Quote_Value]], "")</f>
        <v>161</v>
      </c>
    </row>
    <row r="182" spans="1:17" x14ac:dyDescent="0.3">
      <c r="A182" t="s">
        <v>299</v>
      </c>
      <c r="B182" t="s">
        <v>95</v>
      </c>
      <c r="C182" t="s">
        <v>14</v>
      </c>
      <c r="D182" t="s">
        <v>15</v>
      </c>
      <c r="E182" t="s">
        <v>43</v>
      </c>
      <c r="F182" s="1">
        <v>45823</v>
      </c>
      <c r="G182" s="10">
        <v>544</v>
      </c>
      <c r="H182" s="3">
        <v>0.14000000000000001</v>
      </c>
      <c r="I182" s="5">
        <f>Sales_Quotes_Analysis_Data[[#This Row],[Discount_Rate]]</f>
        <v>0.14000000000000001</v>
      </c>
      <c r="J18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82" s="10">
        <v>467</v>
      </c>
      <c r="L182">
        <v>1</v>
      </c>
      <c r="M182" t="str">
        <f>IF(Sales_Quotes_Analysis_Data[[#This Row],[Converted]], "Converted", "Not Converted")</f>
        <v>Converted</v>
      </c>
      <c r="N182" s="1">
        <v>45838</v>
      </c>
      <c r="O182" s="4">
        <f>IF(Sales_Quotes_Analysis_Data[[#This Row],[Converted]] = 1, DATEDIF(Sales_Quotes_Analysis_Data[[#This Row],[Quote_Date]],Sales_Quotes_Analysis_Data[[#This Row],[Sale_Date]],"D"), "")</f>
        <v>15</v>
      </c>
      <c r="P182" s="11">
        <v>395</v>
      </c>
      <c r="Q182" s="10">
        <f>IF(Sales_Quotes_Analysis_Data[[#This Row],[Converted]] = 1, Sales_Quotes_Analysis_Data[[#This Row],[Actual_Sale_Value]] - Sales_Quotes_Analysis_Data[[#This Row],[Final_Quote_Value]], "")</f>
        <v>-72</v>
      </c>
    </row>
    <row r="183" spans="1:17" x14ac:dyDescent="0.3">
      <c r="A183" t="s">
        <v>300</v>
      </c>
      <c r="B183" t="s">
        <v>284</v>
      </c>
      <c r="C183" t="s">
        <v>32</v>
      </c>
      <c r="D183" t="s">
        <v>38</v>
      </c>
      <c r="E183" t="s">
        <v>35</v>
      </c>
      <c r="F183" s="1">
        <v>45696</v>
      </c>
      <c r="G183" s="10">
        <v>2444</v>
      </c>
      <c r="H183" s="3">
        <v>0.2</v>
      </c>
      <c r="I183" s="5">
        <f>Sales_Quotes_Analysis_Data[[#This Row],[Discount_Rate]]</f>
        <v>0.2</v>
      </c>
      <c r="J18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83" s="10">
        <v>1955</v>
      </c>
      <c r="L183">
        <v>0</v>
      </c>
      <c r="M183" t="str">
        <f>IF(Sales_Quotes_Analysis_Data[[#This Row],[Converted]], "Converted", "Not Converted")</f>
        <v>Not Converted</v>
      </c>
      <c r="N183" s="1"/>
      <c r="O183" s="4" t="str">
        <f>IF(Sales_Quotes_Analysis_Data[[#This Row],[Converted]] = 1, DATEDIF(Sales_Quotes_Analysis_Data[[#This Row],[Quote_Date]],Sales_Quotes_Analysis_Data[[#This Row],[Sale_Date]],"D"), "")</f>
        <v/>
      </c>
      <c r="P183" s="11"/>
      <c r="Q183" s="10" t="str">
        <f>IF(Sales_Quotes_Analysis_Data[[#This Row],[Converted]] = 1, Sales_Quotes_Analysis_Data[[#This Row],[Actual_Sale_Value]] - Sales_Quotes_Analysis_Data[[#This Row],[Final_Quote_Value]], "")</f>
        <v/>
      </c>
    </row>
    <row r="184" spans="1:17" x14ac:dyDescent="0.3">
      <c r="A184" t="s">
        <v>301</v>
      </c>
      <c r="B184" t="s">
        <v>284</v>
      </c>
      <c r="C184" t="s">
        <v>19</v>
      </c>
      <c r="D184" t="s">
        <v>38</v>
      </c>
      <c r="E184" t="s">
        <v>26</v>
      </c>
      <c r="F184" s="1">
        <v>45726</v>
      </c>
      <c r="G184" s="10">
        <v>524</v>
      </c>
      <c r="H184" s="3">
        <v>0.13</v>
      </c>
      <c r="I184" s="5">
        <f>Sales_Quotes_Analysis_Data[[#This Row],[Discount_Rate]]</f>
        <v>0.13</v>
      </c>
      <c r="J18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84" s="10">
        <v>455</v>
      </c>
      <c r="L184">
        <v>0</v>
      </c>
      <c r="M184" t="str">
        <f>IF(Sales_Quotes_Analysis_Data[[#This Row],[Converted]], "Converted", "Not Converted")</f>
        <v>Not Converted</v>
      </c>
      <c r="N184" s="1"/>
      <c r="O184" s="4" t="str">
        <f>IF(Sales_Quotes_Analysis_Data[[#This Row],[Converted]] = 1, DATEDIF(Sales_Quotes_Analysis_Data[[#This Row],[Quote_Date]],Sales_Quotes_Analysis_Data[[#This Row],[Sale_Date]],"D"), "")</f>
        <v/>
      </c>
      <c r="P184" s="11"/>
      <c r="Q184" s="10" t="str">
        <f>IF(Sales_Quotes_Analysis_Data[[#This Row],[Converted]] = 1, Sales_Quotes_Analysis_Data[[#This Row],[Actual_Sale_Value]] - Sales_Quotes_Analysis_Data[[#This Row],[Final_Quote_Value]], "")</f>
        <v/>
      </c>
    </row>
    <row r="185" spans="1:17" x14ac:dyDescent="0.3">
      <c r="A185" t="s">
        <v>302</v>
      </c>
      <c r="B185" t="s">
        <v>123</v>
      </c>
      <c r="C185" t="s">
        <v>19</v>
      </c>
      <c r="D185" t="s">
        <v>38</v>
      </c>
      <c r="E185" t="s">
        <v>54</v>
      </c>
      <c r="F185" s="1">
        <v>45694</v>
      </c>
      <c r="G185" s="10">
        <v>383</v>
      </c>
      <c r="H185" s="3">
        <v>0.01</v>
      </c>
      <c r="I185" s="5">
        <f>Sales_Quotes_Analysis_Data[[#This Row],[Discount_Rate]]</f>
        <v>0.01</v>
      </c>
      <c r="J18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85" s="10">
        <v>379</v>
      </c>
      <c r="L185">
        <v>1</v>
      </c>
      <c r="M185" t="str">
        <f>IF(Sales_Quotes_Analysis_Data[[#This Row],[Converted]], "Converted", "Not Converted")</f>
        <v>Converted</v>
      </c>
      <c r="N185" s="1">
        <v>45709</v>
      </c>
      <c r="O185" s="4">
        <f>IF(Sales_Quotes_Analysis_Data[[#This Row],[Converted]] = 1, DATEDIF(Sales_Quotes_Analysis_Data[[#This Row],[Quote_Date]],Sales_Quotes_Analysis_Data[[#This Row],[Sale_Date]],"D"), "")</f>
        <v>15</v>
      </c>
      <c r="P185" s="11">
        <v>346</v>
      </c>
      <c r="Q185" s="10">
        <f>IF(Sales_Quotes_Analysis_Data[[#This Row],[Converted]] = 1, Sales_Quotes_Analysis_Data[[#This Row],[Actual_Sale_Value]] - Sales_Quotes_Analysis_Data[[#This Row],[Final_Quote_Value]], "")</f>
        <v>-33</v>
      </c>
    </row>
    <row r="186" spans="1:17" x14ac:dyDescent="0.3">
      <c r="A186" t="s">
        <v>303</v>
      </c>
      <c r="B186" t="s">
        <v>69</v>
      </c>
      <c r="C186" t="s">
        <v>32</v>
      </c>
      <c r="D186" t="s">
        <v>38</v>
      </c>
      <c r="E186" t="s">
        <v>54</v>
      </c>
      <c r="F186" s="1">
        <v>45676</v>
      </c>
      <c r="G186" s="10">
        <v>2008</v>
      </c>
      <c r="H186" s="3">
        <v>0.22</v>
      </c>
      <c r="I186" s="5">
        <f>Sales_Quotes_Analysis_Data[[#This Row],[Discount_Rate]]</f>
        <v>0.22</v>
      </c>
      <c r="J18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186" s="10">
        <v>1566</v>
      </c>
      <c r="L186">
        <v>1</v>
      </c>
      <c r="M186" t="str">
        <f>IF(Sales_Quotes_Analysis_Data[[#This Row],[Converted]], "Converted", "Not Converted")</f>
        <v>Converted</v>
      </c>
      <c r="N186" s="1">
        <v>45693</v>
      </c>
      <c r="O186" s="4">
        <f>IF(Sales_Quotes_Analysis_Data[[#This Row],[Converted]] = 1, DATEDIF(Sales_Quotes_Analysis_Data[[#This Row],[Quote_Date]],Sales_Quotes_Analysis_Data[[#This Row],[Sale_Date]],"D"), "")</f>
        <v>17</v>
      </c>
      <c r="P186" s="11">
        <v>1678</v>
      </c>
      <c r="Q186" s="10">
        <f>IF(Sales_Quotes_Analysis_Data[[#This Row],[Converted]] = 1, Sales_Quotes_Analysis_Data[[#This Row],[Actual_Sale_Value]] - Sales_Quotes_Analysis_Data[[#This Row],[Final_Quote_Value]], "")</f>
        <v>112</v>
      </c>
    </row>
    <row r="187" spans="1:17" x14ac:dyDescent="0.3">
      <c r="A187" t="s">
        <v>304</v>
      </c>
      <c r="B187" t="s">
        <v>97</v>
      </c>
      <c r="C187" t="s">
        <v>24</v>
      </c>
      <c r="D187" t="s">
        <v>38</v>
      </c>
      <c r="E187" t="s">
        <v>35</v>
      </c>
      <c r="F187" s="1">
        <v>45673</v>
      </c>
      <c r="G187" s="10">
        <v>3669</v>
      </c>
      <c r="H187" s="3">
        <v>0.01</v>
      </c>
      <c r="I187" s="5">
        <f>Sales_Quotes_Analysis_Data[[#This Row],[Discount_Rate]]</f>
        <v>0.01</v>
      </c>
      <c r="J18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87" s="10">
        <v>3632</v>
      </c>
      <c r="L187">
        <v>1</v>
      </c>
      <c r="M187" t="str">
        <f>IF(Sales_Quotes_Analysis_Data[[#This Row],[Converted]], "Converted", "Not Converted")</f>
        <v>Converted</v>
      </c>
      <c r="N187" s="1">
        <v>45688</v>
      </c>
      <c r="O187" s="4">
        <f>IF(Sales_Quotes_Analysis_Data[[#This Row],[Converted]] = 1, DATEDIF(Sales_Quotes_Analysis_Data[[#This Row],[Quote_Date]],Sales_Quotes_Analysis_Data[[#This Row],[Sale_Date]],"D"), "")</f>
        <v>15</v>
      </c>
      <c r="P187" s="11">
        <v>3820</v>
      </c>
      <c r="Q187" s="10">
        <f>IF(Sales_Quotes_Analysis_Data[[#This Row],[Converted]] = 1, Sales_Quotes_Analysis_Data[[#This Row],[Actual_Sale_Value]] - Sales_Quotes_Analysis_Data[[#This Row],[Final_Quote_Value]], "")</f>
        <v>188</v>
      </c>
    </row>
    <row r="188" spans="1:17" x14ac:dyDescent="0.3">
      <c r="A188" t="s">
        <v>305</v>
      </c>
      <c r="B188" t="s">
        <v>306</v>
      </c>
      <c r="C188" t="s">
        <v>19</v>
      </c>
      <c r="D188" t="s">
        <v>38</v>
      </c>
      <c r="E188" t="s">
        <v>98</v>
      </c>
      <c r="F188" s="1">
        <v>45700</v>
      </c>
      <c r="G188" s="10">
        <v>508</v>
      </c>
      <c r="H188" s="3">
        <v>0.1</v>
      </c>
      <c r="I188" s="5">
        <f>Sales_Quotes_Analysis_Data[[#This Row],[Discount_Rate]]</f>
        <v>0.1</v>
      </c>
      <c r="J18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88" s="10">
        <v>457</v>
      </c>
      <c r="L188">
        <v>1</v>
      </c>
      <c r="M188" t="str">
        <f>IF(Sales_Quotes_Analysis_Data[[#This Row],[Converted]], "Converted", "Not Converted")</f>
        <v>Converted</v>
      </c>
      <c r="N188" s="1">
        <v>45702</v>
      </c>
      <c r="O188" s="4">
        <f>IF(Sales_Quotes_Analysis_Data[[#This Row],[Converted]] = 1, DATEDIF(Sales_Quotes_Analysis_Data[[#This Row],[Quote_Date]],Sales_Quotes_Analysis_Data[[#This Row],[Sale_Date]],"D"), "")</f>
        <v>2</v>
      </c>
      <c r="P188" s="11">
        <v>643</v>
      </c>
      <c r="Q188" s="10">
        <f>IF(Sales_Quotes_Analysis_Data[[#This Row],[Converted]] = 1, Sales_Quotes_Analysis_Data[[#This Row],[Actual_Sale_Value]] - Sales_Quotes_Analysis_Data[[#This Row],[Final_Quote_Value]], "")</f>
        <v>186</v>
      </c>
    </row>
    <row r="189" spans="1:17" x14ac:dyDescent="0.3">
      <c r="A189" t="s">
        <v>307</v>
      </c>
      <c r="B189" t="s">
        <v>69</v>
      </c>
      <c r="C189" t="s">
        <v>24</v>
      </c>
      <c r="D189" t="s">
        <v>25</v>
      </c>
      <c r="E189" t="s">
        <v>16</v>
      </c>
      <c r="F189" s="1">
        <v>45736</v>
      </c>
      <c r="G189" s="10">
        <v>3231</v>
      </c>
      <c r="H189" s="3">
        <v>0.09</v>
      </c>
      <c r="I189" s="5">
        <f>Sales_Quotes_Analysis_Data[[#This Row],[Discount_Rate]]</f>
        <v>0.09</v>
      </c>
      <c r="J18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89" s="10">
        <v>2940</v>
      </c>
      <c r="L189">
        <v>0</v>
      </c>
      <c r="M189" t="str">
        <f>IF(Sales_Quotes_Analysis_Data[[#This Row],[Converted]], "Converted", "Not Converted")</f>
        <v>Not Converted</v>
      </c>
      <c r="N189" s="1"/>
      <c r="O189" s="4" t="str">
        <f>IF(Sales_Quotes_Analysis_Data[[#This Row],[Converted]] = 1, DATEDIF(Sales_Quotes_Analysis_Data[[#This Row],[Quote_Date]],Sales_Quotes_Analysis_Data[[#This Row],[Sale_Date]],"D"), "")</f>
        <v/>
      </c>
      <c r="P189" s="11"/>
      <c r="Q189" s="10" t="str">
        <f>IF(Sales_Quotes_Analysis_Data[[#This Row],[Converted]] = 1, Sales_Quotes_Analysis_Data[[#This Row],[Actual_Sale_Value]] - Sales_Quotes_Analysis_Data[[#This Row],[Final_Quote_Value]], "")</f>
        <v/>
      </c>
    </row>
    <row r="190" spans="1:17" x14ac:dyDescent="0.3">
      <c r="A190" t="s">
        <v>308</v>
      </c>
      <c r="B190" t="s">
        <v>45</v>
      </c>
      <c r="C190" t="s">
        <v>14</v>
      </c>
      <c r="D190" t="s">
        <v>20</v>
      </c>
      <c r="E190" t="s">
        <v>39</v>
      </c>
      <c r="F190" s="1">
        <v>45810</v>
      </c>
      <c r="G190" s="10">
        <v>562</v>
      </c>
      <c r="H190" s="3">
        <v>0.19</v>
      </c>
      <c r="I190" s="5">
        <f>Sales_Quotes_Analysis_Data[[#This Row],[Discount_Rate]]</f>
        <v>0.19</v>
      </c>
      <c r="J19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90" s="10">
        <v>455</v>
      </c>
      <c r="L190">
        <v>1</v>
      </c>
      <c r="M190" t="str">
        <f>IF(Sales_Quotes_Analysis_Data[[#This Row],[Converted]], "Converted", "Not Converted")</f>
        <v>Converted</v>
      </c>
      <c r="N190" s="1">
        <v>45825</v>
      </c>
      <c r="O190" s="4">
        <f>IF(Sales_Quotes_Analysis_Data[[#This Row],[Converted]] = 1, DATEDIF(Sales_Quotes_Analysis_Data[[#This Row],[Quote_Date]],Sales_Quotes_Analysis_Data[[#This Row],[Sale_Date]],"D"), "")</f>
        <v>15</v>
      </c>
      <c r="P190" s="11">
        <v>512</v>
      </c>
      <c r="Q190" s="10">
        <f>IF(Sales_Quotes_Analysis_Data[[#This Row],[Converted]] = 1, Sales_Quotes_Analysis_Data[[#This Row],[Actual_Sale_Value]] - Sales_Quotes_Analysis_Data[[#This Row],[Final_Quote_Value]], "")</f>
        <v>57</v>
      </c>
    </row>
    <row r="191" spans="1:17" x14ac:dyDescent="0.3">
      <c r="A191" t="s">
        <v>309</v>
      </c>
      <c r="B191" t="s">
        <v>143</v>
      </c>
      <c r="C191" t="s">
        <v>32</v>
      </c>
      <c r="D191" t="s">
        <v>38</v>
      </c>
      <c r="E191" t="s">
        <v>43</v>
      </c>
      <c r="F191" s="1">
        <v>45803</v>
      </c>
      <c r="G191" s="10">
        <v>2190</v>
      </c>
      <c r="H191" s="3">
        <v>0.09</v>
      </c>
      <c r="I191" s="5">
        <f>Sales_Quotes_Analysis_Data[[#This Row],[Discount_Rate]]</f>
        <v>0.09</v>
      </c>
      <c r="J19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91" s="10">
        <v>1992</v>
      </c>
      <c r="L191">
        <v>1</v>
      </c>
      <c r="M191" t="str">
        <f>IF(Sales_Quotes_Analysis_Data[[#This Row],[Converted]], "Converted", "Not Converted")</f>
        <v>Converted</v>
      </c>
      <c r="N191" s="1">
        <v>45827</v>
      </c>
      <c r="O191" s="4">
        <f>IF(Sales_Quotes_Analysis_Data[[#This Row],[Converted]] = 1, DATEDIF(Sales_Quotes_Analysis_Data[[#This Row],[Quote_Date]],Sales_Quotes_Analysis_Data[[#This Row],[Sale_Date]],"D"), "")</f>
        <v>24</v>
      </c>
      <c r="P191" s="11">
        <v>1903</v>
      </c>
      <c r="Q191" s="10">
        <f>IF(Sales_Quotes_Analysis_Data[[#This Row],[Converted]] = 1, Sales_Quotes_Analysis_Data[[#This Row],[Actual_Sale_Value]] - Sales_Quotes_Analysis_Data[[#This Row],[Final_Quote_Value]], "")</f>
        <v>-89</v>
      </c>
    </row>
    <row r="192" spans="1:17" x14ac:dyDescent="0.3">
      <c r="A192" t="s">
        <v>310</v>
      </c>
      <c r="B192" t="s">
        <v>311</v>
      </c>
      <c r="C192" t="s">
        <v>32</v>
      </c>
      <c r="D192" t="s">
        <v>20</v>
      </c>
      <c r="E192" t="s">
        <v>89</v>
      </c>
      <c r="F192" s="1">
        <v>45731</v>
      </c>
      <c r="G192" s="10">
        <v>2111</v>
      </c>
      <c r="H192" s="3">
        <v>0.02</v>
      </c>
      <c r="I192" s="5">
        <f>Sales_Quotes_Analysis_Data[[#This Row],[Discount_Rate]]</f>
        <v>0.02</v>
      </c>
      <c r="J19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92" s="10">
        <v>2068</v>
      </c>
      <c r="L192">
        <v>1</v>
      </c>
      <c r="M192" t="str">
        <f>IF(Sales_Quotes_Analysis_Data[[#This Row],[Converted]], "Converted", "Not Converted")</f>
        <v>Converted</v>
      </c>
      <c r="N192" s="1">
        <v>45744</v>
      </c>
      <c r="O192" s="4">
        <f>IF(Sales_Quotes_Analysis_Data[[#This Row],[Converted]] = 1, DATEDIF(Sales_Quotes_Analysis_Data[[#This Row],[Quote_Date]],Sales_Quotes_Analysis_Data[[#This Row],[Sale_Date]],"D"), "")</f>
        <v>13</v>
      </c>
      <c r="P192" s="11">
        <v>2098</v>
      </c>
      <c r="Q192" s="10">
        <f>IF(Sales_Quotes_Analysis_Data[[#This Row],[Converted]] = 1, Sales_Quotes_Analysis_Data[[#This Row],[Actual_Sale_Value]] - Sales_Quotes_Analysis_Data[[#This Row],[Final_Quote_Value]], "")</f>
        <v>30</v>
      </c>
    </row>
    <row r="193" spans="1:17" x14ac:dyDescent="0.3">
      <c r="A193" t="s">
        <v>312</v>
      </c>
      <c r="B193" t="s">
        <v>13</v>
      </c>
      <c r="C193" t="s">
        <v>19</v>
      </c>
      <c r="D193" t="s">
        <v>20</v>
      </c>
      <c r="E193" t="s">
        <v>98</v>
      </c>
      <c r="F193" s="1">
        <v>45770</v>
      </c>
      <c r="G193" s="10">
        <v>286</v>
      </c>
      <c r="H193" s="3">
        <v>0.06</v>
      </c>
      <c r="I193" s="5">
        <f>Sales_Quotes_Analysis_Data[[#This Row],[Discount_Rate]]</f>
        <v>0.06</v>
      </c>
      <c r="J19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93" s="10">
        <v>268</v>
      </c>
      <c r="L193">
        <v>1</v>
      </c>
      <c r="M193" t="str">
        <f>IF(Sales_Quotes_Analysis_Data[[#This Row],[Converted]], "Converted", "Not Converted")</f>
        <v>Converted</v>
      </c>
      <c r="N193" s="1">
        <v>45797</v>
      </c>
      <c r="O193" s="4">
        <f>IF(Sales_Quotes_Analysis_Data[[#This Row],[Converted]] = 1, DATEDIF(Sales_Quotes_Analysis_Data[[#This Row],[Quote_Date]],Sales_Quotes_Analysis_Data[[#This Row],[Sale_Date]],"D"), "")</f>
        <v>27</v>
      </c>
      <c r="P193" s="11">
        <v>169</v>
      </c>
      <c r="Q193" s="10">
        <f>IF(Sales_Quotes_Analysis_Data[[#This Row],[Converted]] = 1, Sales_Quotes_Analysis_Data[[#This Row],[Actual_Sale_Value]] - Sales_Quotes_Analysis_Data[[#This Row],[Final_Quote_Value]], "")</f>
        <v>-99</v>
      </c>
    </row>
    <row r="194" spans="1:17" x14ac:dyDescent="0.3">
      <c r="A194" t="s">
        <v>313</v>
      </c>
      <c r="B194" t="s">
        <v>69</v>
      </c>
      <c r="C194" t="s">
        <v>19</v>
      </c>
      <c r="D194" t="s">
        <v>25</v>
      </c>
      <c r="E194" t="s">
        <v>51</v>
      </c>
      <c r="F194" s="1">
        <v>45689</v>
      </c>
      <c r="G194" s="10">
        <v>552</v>
      </c>
      <c r="H194" s="3">
        <v>0.16</v>
      </c>
      <c r="I194" s="5">
        <f>Sales_Quotes_Analysis_Data[[#This Row],[Discount_Rate]]</f>
        <v>0.16</v>
      </c>
      <c r="J19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94" s="10">
        <v>463</v>
      </c>
      <c r="L194">
        <v>1</v>
      </c>
      <c r="M194" t="str">
        <f>IF(Sales_Quotes_Analysis_Data[[#This Row],[Converted]], "Converted", "Not Converted")</f>
        <v>Converted</v>
      </c>
      <c r="N194" s="1">
        <v>45713</v>
      </c>
      <c r="O194" s="4">
        <f>IF(Sales_Quotes_Analysis_Data[[#This Row],[Converted]] = 1, DATEDIF(Sales_Quotes_Analysis_Data[[#This Row],[Quote_Date]],Sales_Quotes_Analysis_Data[[#This Row],[Sale_Date]],"D"), "")</f>
        <v>24</v>
      </c>
      <c r="P194" s="11">
        <v>474</v>
      </c>
      <c r="Q194" s="10">
        <f>IF(Sales_Quotes_Analysis_Data[[#This Row],[Converted]] = 1, Sales_Quotes_Analysis_Data[[#This Row],[Actual_Sale_Value]] - Sales_Quotes_Analysis_Data[[#This Row],[Final_Quote_Value]], "")</f>
        <v>11</v>
      </c>
    </row>
    <row r="195" spans="1:17" x14ac:dyDescent="0.3">
      <c r="A195" t="s">
        <v>314</v>
      </c>
      <c r="B195" t="s">
        <v>71</v>
      </c>
      <c r="C195" t="s">
        <v>24</v>
      </c>
      <c r="D195" t="s">
        <v>38</v>
      </c>
      <c r="E195" t="s">
        <v>29</v>
      </c>
      <c r="F195" s="1">
        <v>45777</v>
      </c>
      <c r="G195" s="10">
        <v>3310</v>
      </c>
      <c r="H195" s="3">
        <v>0.03</v>
      </c>
      <c r="I195" s="5">
        <f>Sales_Quotes_Analysis_Data[[#This Row],[Discount_Rate]]</f>
        <v>0.03</v>
      </c>
      <c r="J19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95" s="10">
        <v>3210</v>
      </c>
      <c r="L195">
        <v>0</v>
      </c>
      <c r="M195" t="str">
        <f>IF(Sales_Quotes_Analysis_Data[[#This Row],[Converted]], "Converted", "Not Converted")</f>
        <v>Not Converted</v>
      </c>
      <c r="N195" s="1"/>
      <c r="O195" s="4" t="str">
        <f>IF(Sales_Quotes_Analysis_Data[[#This Row],[Converted]] = 1, DATEDIF(Sales_Quotes_Analysis_Data[[#This Row],[Quote_Date]],Sales_Quotes_Analysis_Data[[#This Row],[Sale_Date]],"D"), "")</f>
        <v/>
      </c>
      <c r="P195" s="11"/>
      <c r="Q195" s="10" t="str">
        <f>IF(Sales_Quotes_Analysis_Data[[#This Row],[Converted]] = 1, Sales_Quotes_Analysis_Data[[#This Row],[Actual_Sale_Value]] - Sales_Quotes_Analysis_Data[[#This Row],[Final_Quote_Value]], "")</f>
        <v/>
      </c>
    </row>
    <row r="196" spans="1:17" x14ac:dyDescent="0.3">
      <c r="A196" t="s">
        <v>315</v>
      </c>
      <c r="B196" t="s">
        <v>77</v>
      </c>
      <c r="C196" t="s">
        <v>14</v>
      </c>
      <c r="D196" t="s">
        <v>15</v>
      </c>
      <c r="E196" t="s">
        <v>72</v>
      </c>
      <c r="F196" s="1">
        <v>45834</v>
      </c>
      <c r="G196" s="10">
        <v>1002</v>
      </c>
      <c r="H196" s="3">
        <v>0.15</v>
      </c>
      <c r="I196" s="5">
        <f>Sales_Quotes_Analysis_Data[[#This Row],[Discount_Rate]]</f>
        <v>0.15</v>
      </c>
      <c r="J19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196" s="10">
        <v>851</v>
      </c>
      <c r="L196">
        <v>1</v>
      </c>
      <c r="M196" t="str">
        <f>IF(Sales_Quotes_Analysis_Data[[#This Row],[Converted]], "Converted", "Not Converted")</f>
        <v>Converted</v>
      </c>
      <c r="N196" s="1">
        <v>45853</v>
      </c>
      <c r="O196" s="4">
        <f>IF(Sales_Quotes_Analysis_Data[[#This Row],[Converted]] = 1, DATEDIF(Sales_Quotes_Analysis_Data[[#This Row],[Quote_Date]],Sales_Quotes_Analysis_Data[[#This Row],[Sale_Date]],"D"), "")</f>
        <v>19</v>
      </c>
      <c r="P196" s="11">
        <v>788</v>
      </c>
      <c r="Q196" s="10">
        <f>IF(Sales_Quotes_Analysis_Data[[#This Row],[Converted]] = 1, Sales_Quotes_Analysis_Data[[#This Row],[Actual_Sale_Value]] - Sales_Quotes_Analysis_Data[[#This Row],[Final_Quote_Value]], "")</f>
        <v>-63</v>
      </c>
    </row>
    <row r="197" spans="1:17" x14ac:dyDescent="0.3">
      <c r="A197" t="s">
        <v>316</v>
      </c>
      <c r="B197" t="s">
        <v>107</v>
      </c>
      <c r="C197" t="s">
        <v>14</v>
      </c>
      <c r="D197" t="s">
        <v>25</v>
      </c>
      <c r="E197" t="s">
        <v>16</v>
      </c>
      <c r="F197" s="1">
        <v>45735</v>
      </c>
      <c r="G197" s="10">
        <v>1229</v>
      </c>
      <c r="H197" s="3">
        <v>0.19</v>
      </c>
      <c r="I197" s="5">
        <f>Sales_Quotes_Analysis_Data[[#This Row],[Discount_Rate]]</f>
        <v>0.19</v>
      </c>
      <c r="J19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197" s="10">
        <v>995</v>
      </c>
      <c r="L197">
        <v>1</v>
      </c>
      <c r="M197" t="str">
        <f>IF(Sales_Quotes_Analysis_Data[[#This Row],[Converted]], "Converted", "Not Converted")</f>
        <v>Converted</v>
      </c>
      <c r="N197" s="1">
        <v>45737</v>
      </c>
      <c r="O197" s="4">
        <f>IF(Sales_Quotes_Analysis_Data[[#This Row],[Converted]] = 1, DATEDIF(Sales_Quotes_Analysis_Data[[#This Row],[Quote_Date]],Sales_Quotes_Analysis_Data[[#This Row],[Sale_Date]],"D"), "")</f>
        <v>2</v>
      </c>
      <c r="P197" s="11">
        <v>1111</v>
      </c>
      <c r="Q197" s="10">
        <f>IF(Sales_Quotes_Analysis_Data[[#This Row],[Converted]] = 1, Sales_Quotes_Analysis_Data[[#This Row],[Actual_Sale_Value]] - Sales_Quotes_Analysis_Data[[#This Row],[Final_Quote_Value]], "")</f>
        <v>116</v>
      </c>
    </row>
    <row r="198" spans="1:17" x14ac:dyDescent="0.3">
      <c r="A198" t="s">
        <v>317</v>
      </c>
      <c r="B198" t="s">
        <v>173</v>
      </c>
      <c r="C198" t="s">
        <v>24</v>
      </c>
      <c r="D198" t="s">
        <v>15</v>
      </c>
      <c r="E198" t="s">
        <v>35</v>
      </c>
      <c r="F198" s="1">
        <v>45837</v>
      </c>
      <c r="G198" s="10">
        <v>3654</v>
      </c>
      <c r="H198" s="3">
        <v>0.03</v>
      </c>
      <c r="I198" s="5">
        <f>Sales_Quotes_Analysis_Data[[#This Row],[Discount_Rate]]</f>
        <v>0.03</v>
      </c>
      <c r="J19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198" s="10">
        <v>3544</v>
      </c>
      <c r="L198">
        <v>1</v>
      </c>
      <c r="M198" t="str">
        <f>IF(Sales_Quotes_Analysis_Data[[#This Row],[Converted]], "Converted", "Not Converted")</f>
        <v>Converted</v>
      </c>
      <c r="N198" s="1">
        <v>45849</v>
      </c>
      <c r="O198" s="4">
        <f>IF(Sales_Quotes_Analysis_Data[[#This Row],[Converted]] = 1, DATEDIF(Sales_Quotes_Analysis_Data[[#This Row],[Quote_Date]],Sales_Quotes_Analysis_Data[[#This Row],[Sale_Date]],"D"), "")</f>
        <v>12</v>
      </c>
      <c r="P198" s="11">
        <v>3476</v>
      </c>
      <c r="Q198" s="10">
        <f>IF(Sales_Quotes_Analysis_Data[[#This Row],[Converted]] = 1, Sales_Quotes_Analysis_Data[[#This Row],[Actual_Sale_Value]] - Sales_Quotes_Analysis_Data[[#This Row],[Final_Quote_Value]], "")</f>
        <v>-68</v>
      </c>
    </row>
    <row r="199" spans="1:17" x14ac:dyDescent="0.3">
      <c r="A199" t="s">
        <v>318</v>
      </c>
      <c r="B199" t="s">
        <v>97</v>
      </c>
      <c r="C199" t="s">
        <v>19</v>
      </c>
      <c r="D199" t="s">
        <v>20</v>
      </c>
      <c r="E199" t="s">
        <v>21</v>
      </c>
      <c r="F199" s="1">
        <v>45761</v>
      </c>
      <c r="G199" s="10">
        <v>-75</v>
      </c>
      <c r="H199" s="3">
        <v>0.09</v>
      </c>
      <c r="I199" s="5">
        <f>Sales_Quotes_Analysis_Data[[#This Row],[Discount_Rate]]</f>
        <v>0.09</v>
      </c>
      <c r="J19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199" s="10">
        <v>-68</v>
      </c>
      <c r="L199">
        <v>0</v>
      </c>
      <c r="M199" t="str">
        <f>IF(Sales_Quotes_Analysis_Data[[#This Row],[Converted]], "Converted", "Not Converted")</f>
        <v>Not Converted</v>
      </c>
      <c r="N199" s="1"/>
      <c r="O199" s="4" t="str">
        <f>IF(Sales_Quotes_Analysis_Data[[#This Row],[Converted]] = 1, DATEDIF(Sales_Quotes_Analysis_Data[[#This Row],[Quote_Date]],Sales_Quotes_Analysis_Data[[#This Row],[Sale_Date]],"D"), "")</f>
        <v/>
      </c>
      <c r="P199" s="11"/>
      <c r="Q199" s="10" t="str">
        <f>IF(Sales_Quotes_Analysis_Data[[#This Row],[Converted]] = 1, Sales_Quotes_Analysis_Data[[#This Row],[Actual_Sale_Value]] - Sales_Quotes_Analysis_Data[[#This Row],[Final_Quote_Value]], "")</f>
        <v/>
      </c>
    </row>
    <row r="200" spans="1:17" x14ac:dyDescent="0.3">
      <c r="A200" t="s">
        <v>319</v>
      </c>
      <c r="B200" t="s">
        <v>100</v>
      </c>
      <c r="C200" t="s">
        <v>19</v>
      </c>
      <c r="D200" t="s">
        <v>20</v>
      </c>
      <c r="E200" t="s">
        <v>21</v>
      </c>
      <c r="F200" s="1">
        <v>45727</v>
      </c>
      <c r="G200" s="10">
        <v>-68</v>
      </c>
      <c r="H200" s="3">
        <v>0.08</v>
      </c>
      <c r="I200" s="5">
        <f>Sales_Quotes_Analysis_Data[[#This Row],[Discount_Rate]]</f>
        <v>0.08</v>
      </c>
      <c r="J20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00" s="10">
        <v>-62</v>
      </c>
      <c r="L200">
        <v>0</v>
      </c>
      <c r="M200" t="str">
        <f>IF(Sales_Quotes_Analysis_Data[[#This Row],[Converted]], "Converted", "Not Converted")</f>
        <v>Not Converted</v>
      </c>
      <c r="N200" s="1"/>
      <c r="O200" s="4" t="str">
        <f>IF(Sales_Quotes_Analysis_Data[[#This Row],[Converted]] = 1, DATEDIF(Sales_Quotes_Analysis_Data[[#This Row],[Quote_Date]],Sales_Quotes_Analysis_Data[[#This Row],[Sale_Date]],"D"), "")</f>
        <v/>
      </c>
      <c r="P200" s="11"/>
      <c r="Q200" s="10" t="str">
        <f>IF(Sales_Quotes_Analysis_Data[[#This Row],[Converted]] = 1, Sales_Quotes_Analysis_Data[[#This Row],[Actual_Sale_Value]] - Sales_Quotes_Analysis_Data[[#This Row],[Final_Quote_Value]], "")</f>
        <v/>
      </c>
    </row>
    <row r="201" spans="1:17" x14ac:dyDescent="0.3">
      <c r="A201" t="s">
        <v>320</v>
      </c>
      <c r="B201" t="s">
        <v>50</v>
      </c>
      <c r="C201" t="s">
        <v>24</v>
      </c>
      <c r="D201" t="s">
        <v>25</v>
      </c>
      <c r="E201" t="s">
        <v>51</v>
      </c>
      <c r="F201" s="1">
        <v>45786</v>
      </c>
      <c r="G201" s="10">
        <v>3529</v>
      </c>
      <c r="H201" s="3">
        <v>0.16</v>
      </c>
      <c r="I201" s="5">
        <f>Sales_Quotes_Analysis_Data[[#This Row],[Discount_Rate]]</f>
        <v>0.16</v>
      </c>
      <c r="J20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01" s="10">
        <v>2964</v>
      </c>
      <c r="L201">
        <v>1</v>
      </c>
      <c r="M201" t="str">
        <f>IF(Sales_Quotes_Analysis_Data[[#This Row],[Converted]], "Converted", "Not Converted")</f>
        <v>Converted</v>
      </c>
      <c r="N201" s="1">
        <v>45804</v>
      </c>
      <c r="O201" s="4">
        <f>IF(Sales_Quotes_Analysis_Data[[#This Row],[Converted]] = 1, DATEDIF(Sales_Quotes_Analysis_Data[[#This Row],[Quote_Date]],Sales_Quotes_Analysis_Data[[#This Row],[Sale_Date]],"D"), "")</f>
        <v>18</v>
      </c>
      <c r="P201" s="11">
        <v>2894</v>
      </c>
      <c r="Q201" s="10">
        <f>IF(Sales_Quotes_Analysis_Data[[#This Row],[Converted]] = 1, Sales_Quotes_Analysis_Data[[#This Row],[Actual_Sale_Value]] - Sales_Quotes_Analysis_Data[[#This Row],[Final_Quote_Value]], "")</f>
        <v>-70</v>
      </c>
    </row>
    <row r="202" spans="1:17" x14ac:dyDescent="0.3">
      <c r="A202" t="s">
        <v>321</v>
      </c>
      <c r="B202" t="s">
        <v>210</v>
      </c>
      <c r="C202" t="s">
        <v>24</v>
      </c>
      <c r="D202" t="s">
        <v>25</v>
      </c>
      <c r="E202" t="s">
        <v>98</v>
      </c>
      <c r="F202" s="1">
        <v>45796</v>
      </c>
      <c r="G202" s="10">
        <v>3822</v>
      </c>
      <c r="H202" s="3">
        <v>0.21</v>
      </c>
      <c r="I202" s="5">
        <f>Sales_Quotes_Analysis_Data[[#This Row],[Discount_Rate]]</f>
        <v>0.21</v>
      </c>
      <c r="J20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02" s="10">
        <v>3019</v>
      </c>
      <c r="L202">
        <v>1</v>
      </c>
      <c r="M202" t="str">
        <f>IF(Sales_Quotes_Analysis_Data[[#This Row],[Converted]], "Converted", "Not Converted")</f>
        <v>Converted</v>
      </c>
      <c r="N202" s="1">
        <v>45826</v>
      </c>
      <c r="O202" s="4">
        <f>IF(Sales_Quotes_Analysis_Data[[#This Row],[Converted]] = 1, DATEDIF(Sales_Quotes_Analysis_Data[[#This Row],[Quote_Date]],Sales_Quotes_Analysis_Data[[#This Row],[Sale_Date]],"D"), "")</f>
        <v>30</v>
      </c>
      <c r="P202" s="11">
        <v>2954</v>
      </c>
      <c r="Q202" s="10">
        <f>IF(Sales_Quotes_Analysis_Data[[#This Row],[Converted]] = 1, Sales_Quotes_Analysis_Data[[#This Row],[Actual_Sale_Value]] - Sales_Quotes_Analysis_Data[[#This Row],[Final_Quote_Value]], "")</f>
        <v>-65</v>
      </c>
    </row>
    <row r="203" spans="1:17" x14ac:dyDescent="0.3">
      <c r="A203" t="s">
        <v>322</v>
      </c>
      <c r="B203" t="s">
        <v>276</v>
      </c>
      <c r="C203" t="s">
        <v>32</v>
      </c>
      <c r="D203" t="s">
        <v>15</v>
      </c>
      <c r="E203" t="s">
        <v>51</v>
      </c>
      <c r="F203" s="1">
        <v>45784</v>
      </c>
      <c r="G203" s="10">
        <v>1851</v>
      </c>
      <c r="H203" s="3">
        <v>0.17</v>
      </c>
      <c r="I203" s="5">
        <f>Sales_Quotes_Analysis_Data[[#This Row],[Discount_Rate]]</f>
        <v>0.17</v>
      </c>
      <c r="J20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03" s="10">
        <v>1536</v>
      </c>
      <c r="L203">
        <v>1</v>
      </c>
      <c r="M203" t="str">
        <f>IF(Sales_Quotes_Analysis_Data[[#This Row],[Converted]], "Converted", "Not Converted")</f>
        <v>Converted</v>
      </c>
      <c r="N203" s="1">
        <v>45814</v>
      </c>
      <c r="O203" s="4">
        <f>IF(Sales_Quotes_Analysis_Data[[#This Row],[Converted]] = 1, DATEDIF(Sales_Quotes_Analysis_Data[[#This Row],[Quote_Date]],Sales_Quotes_Analysis_Data[[#This Row],[Sale_Date]],"D"), "")</f>
        <v>30</v>
      </c>
      <c r="P203" s="11">
        <v>1677</v>
      </c>
      <c r="Q203" s="10">
        <f>IF(Sales_Quotes_Analysis_Data[[#This Row],[Converted]] = 1, Sales_Quotes_Analysis_Data[[#This Row],[Actual_Sale_Value]] - Sales_Quotes_Analysis_Data[[#This Row],[Final_Quote_Value]], "")</f>
        <v>141</v>
      </c>
    </row>
    <row r="204" spans="1:17" x14ac:dyDescent="0.3">
      <c r="A204" t="s">
        <v>323</v>
      </c>
      <c r="B204" t="s">
        <v>95</v>
      </c>
      <c r="C204" t="s">
        <v>32</v>
      </c>
      <c r="D204" t="s">
        <v>38</v>
      </c>
      <c r="E204" t="s">
        <v>35</v>
      </c>
      <c r="F204" s="1">
        <v>45770</v>
      </c>
      <c r="G204" s="10">
        <v>1767</v>
      </c>
      <c r="H204" s="3">
        <v>0.25</v>
      </c>
      <c r="I204" s="5">
        <f>Sales_Quotes_Analysis_Data[[#This Row],[Discount_Rate]]</f>
        <v>0.25</v>
      </c>
      <c r="J20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04" s="10">
        <v>1325</v>
      </c>
      <c r="L204">
        <v>1</v>
      </c>
      <c r="M204" t="str">
        <f>IF(Sales_Quotes_Analysis_Data[[#This Row],[Converted]], "Converted", "Not Converted")</f>
        <v>Converted</v>
      </c>
      <c r="N204" s="1">
        <v>45772</v>
      </c>
      <c r="O204" s="4">
        <f>IF(Sales_Quotes_Analysis_Data[[#This Row],[Converted]] = 1, DATEDIF(Sales_Quotes_Analysis_Data[[#This Row],[Quote_Date]],Sales_Quotes_Analysis_Data[[#This Row],[Sale_Date]],"D"), "")</f>
        <v>2</v>
      </c>
      <c r="P204" s="11">
        <v>1371</v>
      </c>
      <c r="Q204" s="10">
        <f>IF(Sales_Quotes_Analysis_Data[[#This Row],[Converted]] = 1, Sales_Quotes_Analysis_Data[[#This Row],[Actual_Sale_Value]] - Sales_Quotes_Analysis_Data[[#This Row],[Final_Quote_Value]], "")</f>
        <v>46</v>
      </c>
    </row>
    <row r="205" spans="1:17" x14ac:dyDescent="0.3">
      <c r="A205" t="s">
        <v>324</v>
      </c>
      <c r="B205" t="s">
        <v>268</v>
      </c>
      <c r="C205" t="s">
        <v>19</v>
      </c>
      <c r="D205" t="s">
        <v>15</v>
      </c>
      <c r="E205" t="s">
        <v>26</v>
      </c>
      <c r="F205" s="1">
        <v>45678</v>
      </c>
      <c r="G205" s="10">
        <v>-21</v>
      </c>
      <c r="H205" s="3">
        <v>0.12</v>
      </c>
      <c r="I205" s="5">
        <f>Sales_Quotes_Analysis_Data[[#This Row],[Discount_Rate]]</f>
        <v>0.12</v>
      </c>
      <c r="J20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05" s="10">
        <v>-18</v>
      </c>
      <c r="L205">
        <v>0</v>
      </c>
      <c r="M205" t="str">
        <f>IF(Sales_Quotes_Analysis_Data[[#This Row],[Converted]], "Converted", "Not Converted")</f>
        <v>Not Converted</v>
      </c>
      <c r="N205" s="1"/>
      <c r="O205" s="4" t="str">
        <f>IF(Sales_Quotes_Analysis_Data[[#This Row],[Converted]] = 1, DATEDIF(Sales_Quotes_Analysis_Data[[#This Row],[Quote_Date]],Sales_Quotes_Analysis_Data[[#This Row],[Sale_Date]],"D"), "")</f>
        <v/>
      </c>
      <c r="P205" s="11"/>
      <c r="Q205" s="10" t="str">
        <f>IF(Sales_Quotes_Analysis_Data[[#This Row],[Converted]] = 1, Sales_Quotes_Analysis_Data[[#This Row],[Actual_Sale_Value]] - Sales_Quotes_Analysis_Data[[#This Row],[Final_Quote_Value]], "")</f>
        <v/>
      </c>
    </row>
    <row r="206" spans="1:17" x14ac:dyDescent="0.3">
      <c r="A206" t="s">
        <v>325</v>
      </c>
      <c r="B206" t="s">
        <v>207</v>
      </c>
      <c r="C206" t="s">
        <v>24</v>
      </c>
      <c r="D206" t="s">
        <v>25</v>
      </c>
      <c r="E206" t="s">
        <v>72</v>
      </c>
      <c r="F206" s="1">
        <v>45811</v>
      </c>
      <c r="G206" s="10">
        <v>3481</v>
      </c>
      <c r="H206" s="3">
        <v>0.05</v>
      </c>
      <c r="I206" s="5">
        <f>Sales_Quotes_Analysis_Data[[#This Row],[Discount_Rate]]</f>
        <v>0.05</v>
      </c>
      <c r="J20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06" s="10">
        <v>3306</v>
      </c>
      <c r="L206">
        <v>1</v>
      </c>
      <c r="M206" t="str">
        <f>IF(Sales_Quotes_Analysis_Data[[#This Row],[Converted]], "Converted", "Not Converted")</f>
        <v>Converted</v>
      </c>
      <c r="N206" s="1">
        <v>45825</v>
      </c>
      <c r="O206" s="4">
        <f>IF(Sales_Quotes_Analysis_Data[[#This Row],[Converted]] = 1, DATEDIF(Sales_Quotes_Analysis_Data[[#This Row],[Quote_Date]],Sales_Quotes_Analysis_Data[[#This Row],[Sale_Date]],"D"), "")</f>
        <v>14</v>
      </c>
      <c r="P206" s="11">
        <v>3298</v>
      </c>
      <c r="Q206" s="10">
        <f>IF(Sales_Quotes_Analysis_Data[[#This Row],[Converted]] = 1, Sales_Quotes_Analysis_Data[[#This Row],[Actual_Sale_Value]] - Sales_Quotes_Analysis_Data[[#This Row],[Final_Quote_Value]], "")</f>
        <v>-8</v>
      </c>
    </row>
    <row r="207" spans="1:17" x14ac:dyDescent="0.3">
      <c r="A207" t="s">
        <v>326</v>
      </c>
      <c r="B207" t="s">
        <v>327</v>
      </c>
      <c r="C207" t="s">
        <v>32</v>
      </c>
      <c r="D207" t="s">
        <v>15</v>
      </c>
      <c r="E207" t="s">
        <v>21</v>
      </c>
      <c r="F207" s="1">
        <v>45668</v>
      </c>
      <c r="G207" s="10">
        <v>2339</v>
      </c>
      <c r="H207" s="3">
        <v>0.03</v>
      </c>
      <c r="I207" s="5">
        <f>Sales_Quotes_Analysis_Data[[#This Row],[Discount_Rate]]</f>
        <v>0.03</v>
      </c>
      <c r="J20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07" s="10">
        <v>2268</v>
      </c>
      <c r="L207">
        <v>1</v>
      </c>
      <c r="M207" t="str">
        <f>IF(Sales_Quotes_Analysis_Data[[#This Row],[Converted]], "Converted", "Not Converted")</f>
        <v>Converted</v>
      </c>
      <c r="N207" s="1">
        <v>45693</v>
      </c>
      <c r="O207" s="4">
        <f>IF(Sales_Quotes_Analysis_Data[[#This Row],[Converted]] = 1, DATEDIF(Sales_Quotes_Analysis_Data[[#This Row],[Quote_Date]],Sales_Quotes_Analysis_Data[[#This Row],[Sale_Date]],"D"), "")</f>
        <v>25</v>
      </c>
      <c r="P207" s="11">
        <v>2237</v>
      </c>
      <c r="Q207" s="10">
        <f>IF(Sales_Quotes_Analysis_Data[[#This Row],[Converted]] = 1, Sales_Quotes_Analysis_Data[[#This Row],[Actual_Sale_Value]] - Sales_Quotes_Analysis_Data[[#This Row],[Final_Quote_Value]], "")</f>
        <v>-31</v>
      </c>
    </row>
    <row r="208" spans="1:17" x14ac:dyDescent="0.3">
      <c r="A208" t="s">
        <v>328</v>
      </c>
      <c r="B208" t="s">
        <v>329</v>
      </c>
      <c r="C208" t="s">
        <v>32</v>
      </c>
      <c r="D208" t="s">
        <v>25</v>
      </c>
      <c r="E208" t="s">
        <v>54</v>
      </c>
      <c r="F208" s="1">
        <v>45768</v>
      </c>
      <c r="G208" s="10">
        <v>2348</v>
      </c>
      <c r="H208" s="3">
        <v>0.18</v>
      </c>
      <c r="I208" s="5">
        <f>Sales_Quotes_Analysis_Data[[#This Row],[Discount_Rate]]</f>
        <v>0.18</v>
      </c>
      <c r="J20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08" s="10">
        <v>1925</v>
      </c>
      <c r="L208">
        <v>1</v>
      </c>
      <c r="M208" t="str">
        <f>IF(Sales_Quotes_Analysis_Data[[#This Row],[Converted]], "Converted", "Not Converted")</f>
        <v>Converted</v>
      </c>
      <c r="N208" s="1">
        <v>45793</v>
      </c>
      <c r="O208" s="4">
        <f>IF(Sales_Quotes_Analysis_Data[[#This Row],[Converted]] = 1, DATEDIF(Sales_Quotes_Analysis_Data[[#This Row],[Quote_Date]],Sales_Quotes_Analysis_Data[[#This Row],[Sale_Date]],"D"), "")</f>
        <v>25</v>
      </c>
      <c r="P208" s="11">
        <v>2040</v>
      </c>
      <c r="Q208" s="10">
        <f>IF(Sales_Quotes_Analysis_Data[[#This Row],[Converted]] = 1, Sales_Quotes_Analysis_Data[[#This Row],[Actual_Sale_Value]] - Sales_Quotes_Analysis_Data[[#This Row],[Final_Quote_Value]], "")</f>
        <v>115</v>
      </c>
    </row>
    <row r="209" spans="1:17" x14ac:dyDescent="0.3">
      <c r="A209" t="s">
        <v>330</v>
      </c>
      <c r="B209" t="s">
        <v>18</v>
      </c>
      <c r="C209" t="s">
        <v>24</v>
      </c>
      <c r="D209" t="s">
        <v>15</v>
      </c>
      <c r="E209" t="s">
        <v>29</v>
      </c>
      <c r="F209" s="1">
        <v>45740</v>
      </c>
      <c r="G209" s="10">
        <v>3799</v>
      </c>
      <c r="H209" s="3">
        <v>0.24</v>
      </c>
      <c r="I209" s="5">
        <f>Sales_Quotes_Analysis_Data[[#This Row],[Discount_Rate]]</f>
        <v>0.24</v>
      </c>
      <c r="J20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09" s="10">
        <v>2887</v>
      </c>
      <c r="L209">
        <v>1</v>
      </c>
      <c r="M209" t="str">
        <f>IF(Sales_Quotes_Analysis_Data[[#This Row],[Converted]], "Converted", "Not Converted")</f>
        <v>Converted</v>
      </c>
      <c r="N209" s="1">
        <v>45752</v>
      </c>
      <c r="O209" s="4">
        <f>IF(Sales_Quotes_Analysis_Data[[#This Row],[Converted]] = 1, DATEDIF(Sales_Quotes_Analysis_Data[[#This Row],[Quote_Date]],Sales_Quotes_Analysis_Data[[#This Row],[Sale_Date]],"D"), "")</f>
        <v>12</v>
      </c>
      <c r="P209" s="11">
        <v>2982</v>
      </c>
      <c r="Q209" s="10">
        <f>IF(Sales_Quotes_Analysis_Data[[#This Row],[Converted]] = 1, Sales_Quotes_Analysis_Data[[#This Row],[Actual_Sale_Value]] - Sales_Quotes_Analysis_Data[[#This Row],[Final_Quote_Value]], "")</f>
        <v>95</v>
      </c>
    </row>
    <row r="210" spans="1:17" x14ac:dyDescent="0.3">
      <c r="A210" t="s">
        <v>331</v>
      </c>
      <c r="B210" t="s">
        <v>147</v>
      </c>
      <c r="C210" t="s">
        <v>32</v>
      </c>
      <c r="D210" t="s">
        <v>25</v>
      </c>
      <c r="E210" t="s">
        <v>43</v>
      </c>
      <c r="F210" s="1">
        <v>45812</v>
      </c>
      <c r="G210" s="10">
        <v>2261</v>
      </c>
      <c r="H210" s="3">
        <v>0.01</v>
      </c>
      <c r="I210" s="5">
        <f>Sales_Quotes_Analysis_Data[[#This Row],[Discount_Rate]]</f>
        <v>0.01</v>
      </c>
      <c r="J21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10" s="10">
        <v>2238</v>
      </c>
      <c r="L210">
        <v>1</v>
      </c>
      <c r="M210" t="str">
        <f>IF(Sales_Quotes_Analysis_Data[[#This Row],[Converted]], "Converted", "Not Converted")</f>
        <v>Converted</v>
      </c>
      <c r="N210" s="1">
        <v>45827</v>
      </c>
      <c r="O210" s="4">
        <f>IF(Sales_Quotes_Analysis_Data[[#This Row],[Converted]] = 1, DATEDIF(Sales_Quotes_Analysis_Data[[#This Row],[Quote_Date]],Sales_Quotes_Analysis_Data[[#This Row],[Sale_Date]],"D"), "")</f>
        <v>15</v>
      </c>
      <c r="P210" s="11">
        <v>2331</v>
      </c>
      <c r="Q210" s="10">
        <f>IF(Sales_Quotes_Analysis_Data[[#This Row],[Converted]] = 1, Sales_Quotes_Analysis_Data[[#This Row],[Actual_Sale_Value]] - Sales_Quotes_Analysis_Data[[#This Row],[Final_Quote_Value]], "")</f>
        <v>93</v>
      </c>
    </row>
    <row r="211" spans="1:17" x14ac:dyDescent="0.3">
      <c r="A211" t="s">
        <v>332</v>
      </c>
      <c r="B211" t="s">
        <v>333</v>
      </c>
      <c r="C211" t="s">
        <v>32</v>
      </c>
      <c r="D211" t="s">
        <v>25</v>
      </c>
      <c r="E211" t="s">
        <v>39</v>
      </c>
      <c r="F211" s="1">
        <v>45722</v>
      </c>
      <c r="G211" s="10">
        <v>2429</v>
      </c>
      <c r="H211" s="3">
        <v>0.05</v>
      </c>
      <c r="I211" s="5">
        <f>Sales_Quotes_Analysis_Data[[#This Row],[Discount_Rate]]</f>
        <v>0.05</v>
      </c>
      <c r="J21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11" s="10">
        <v>2307</v>
      </c>
      <c r="L211">
        <v>0</v>
      </c>
      <c r="M211" t="str">
        <f>IF(Sales_Quotes_Analysis_Data[[#This Row],[Converted]], "Converted", "Not Converted")</f>
        <v>Not Converted</v>
      </c>
      <c r="N211" s="1"/>
      <c r="O211" s="4" t="str">
        <f>IF(Sales_Quotes_Analysis_Data[[#This Row],[Converted]] = 1, DATEDIF(Sales_Quotes_Analysis_Data[[#This Row],[Quote_Date]],Sales_Quotes_Analysis_Data[[#This Row],[Sale_Date]],"D"), "")</f>
        <v/>
      </c>
      <c r="P211" s="11"/>
      <c r="Q211" s="10" t="str">
        <f>IF(Sales_Quotes_Analysis_Data[[#This Row],[Converted]] = 1, Sales_Quotes_Analysis_Data[[#This Row],[Actual_Sale_Value]] - Sales_Quotes_Analysis_Data[[#This Row],[Final_Quote_Value]], "")</f>
        <v/>
      </c>
    </row>
    <row r="212" spans="1:17" x14ac:dyDescent="0.3">
      <c r="A212" t="s">
        <v>334</v>
      </c>
      <c r="B212" t="s">
        <v>335</v>
      </c>
      <c r="C212" t="s">
        <v>14</v>
      </c>
      <c r="D212" t="s">
        <v>25</v>
      </c>
      <c r="E212" t="s">
        <v>43</v>
      </c>
      <c r="F212" s="1">
        <v>45664</v>
      </c>
      <c r="G212" s="10">
        <v>832</v>
      </c>
      <c r="H212" s="3">
        <v>0.2</v>
      </c>
      <c r="I212" s="5">
        <f>Sales_Quotes_Analysis_Data[[#This Row],[Discount_Rate]]</f>
        <v>0.2</v>
      </c>
      <c r="J21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12" s="10">
        <v>665</v>
      </c>
      <c r="L212">
        <v>1</v>
      </c>
      <c r="M212" t="str">
        <f>IF(Sales_Quotes_Analysis_Data[[#This Row],[Converted]], "Converted", "Not Converted")</f>
        <v>Converted</v>
      </c>
      <c r="N212" s="1">
        <v>45677</v>
      </c>
      <c r="O212" s="4">
        <f>IF(Sales_Quotes_Analysis_Data[[#This Row],[Converted]] = 1, DATEDIF(Sales_Quotes_Analysis_Data[[#This Row],[Quote_Date]],Sales_Quotes_Analysis_Data[[#This Row],[Sale_Date]],"D"), "")</f>
        <v>13</v>
      </c>
      <c r="P212" s="11">
        <v>606</v>
      </c>
      <c r="Q212" s="10">
        <f>IF(Sales_Quotes_Analysis_Data[[#This Row],[Converted]] = 1, Sales_Quotes_Analysis_Data[[#This Row],[Actual_Sale_Value]] - Sales_Quotes_Analysis_Data[[#This Row],[Final_Quote_Value]], "")</f>
        <v>-59</v>
      </c>
    </row>
    <row r="213" spans="1:17" x14ac:dyDescent="0.3">
      <c r="A213" t="s">
        <v>336</v>
      </c>
      <c r="B213" t="s">
        <v>212</v>
      </c>
      <c r="C213" t="s">
        <v>24</v>
      </c>
      <c r="D213" t="s">
        <v>38</v>
      </c>
      <c r="E213" t="s">
        <v>29</v>
      </c>
      <c r="F213" s="1">
        <v>45681</v>
      </c>
      <c r="G213" s="10">
        <v>3590</v>
      </c>
      <c r="H213" s="3">
        <v>0.22</v>
      </c>
      <c r="I213" s="5">
        <f>Sales_Quotes_Analysis_Data[[#This Row],[Discount_Rate]]</f>
        <v>0.22</v>
      </c>
      <c r="J21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13" s="10">
        <v>2800</v>
      </c>
      <c r="L213">
        <v>1</v>
      </c>
      <c r="M213" t="str">
        <f>IF(Sales_Quotes_Analysis_Data[[#This Row],[Converted]], "Converted", "Not Converted")</f>
        <v>Converted</v>
      </c>
      <c r="N213" s="1">
        <v>45703</v>
      </c>
      <c r="O213" s="4">
        <f>IF(Sales_Quotes_Analysis_Data[[#This Row],[Converted]] = 1, DATEDIF(Sales_Quotes_Analysis_Data[[#This Row],[Quote_Date]],Sales_Quotes_Analysis_Data[[#This Row],[Sale_Date]],"D"), "")</f>
        <v>22</v>
      </c>
      <c r="P213" s="11">
        <v>2976</v>
      </c>
      <c r="Q213" s="10">
        <f>IF(Sales_Quotes_Analysis_Data[[#This Row],[Converted]] = 1, Sales_Quotes_Analysis_Data[[#This Row],[Actual_Sale_Value]] - Sales_Quotes_Analysis_Data[[#This Row],[Final_Quote_Value]], "")</f>
        <v>176</v>
      </c>
    </row>
    <row r="214" spans="1:17" x14ac:dyDescent="0.3">
      <c r="A214" t="s">
        <v>337</v>
      </c>
      <c r="B214" t="s">
        <v>335</v>
      </c>
      <c r="C214" t="s">
        <v>24</v>
      </c>
      <c r="D214" t="s">
        <v>15</v>
      </c>
      <c r="E214" t="s">
        <v>89</v>
      </c>
      <c r="F214" s="1">
        <v>45716</v>
      </c>
      <c r="G214" s="10">
        <v>3811</v>
      </c>
      <c r="H214" s="3">
        <v>0.08</v>
      </c>
      <c r="I214" s="5">
        <f>Sales_Quotes_Analysis_Data[[#This Row],[Discount_Rate]]</f>
        <v>0.08</v>
      </c>
      <c r="J21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14" s="10">
        <v>3506</v>
      </c>
      <c r="L214">
        <v>1</v>
      </c>
      <c r="M214" t="str">
        <f>IF(Sales_Quotes_Analysis_Data[[#This Row],[Converted]], "Converted", "Not Converted")</f>
        <v>Converted</v>
      </c>
      <c r="N214" s="1">
        <v>45721</v>
      </c>
      <c r="O214" s="4">
        <f>IF(Sales_Quotes_Analysis_Data[[#This Row],[Converted]] = 1, DATEDIF(Sales_Quotes_Analysis_Data[[#This Row],[Quote_Date]],Sales_Quotes_Analysis_Data[[#This Row],[Sale_Date]],"D"), "")</f>
        <v>5</v>
      </c>
      <c r="P214" s="11">
        <v>3584</v>
      </c>
      <c r="Q214" s="10">
        <f>IF(Sales_Quotes_Analysis_Data[[#This Row],[Converted]] = 1, Sales_Quotes_Analysis_Data[[#This Row],[Actual_Sale_Value]] - Sales_Quotes_Analysis_Data[[#This Row],[Final_Quote_Value]], "")</f>
        <v>78</v>
      </c>
    </row>
    <row r="215" spans="1:17" x14ac:dyDescent="0.3">
      <c r="A215" t="s">
        <v>338</v>
      </c>
      <c r="B215" t="s">
        <v>223</v>
      </c>
      <c r="C215" t="s">
        <v>32</v>
      </c>
      <c r="D215" t="s">
        <v>15</v>
      </c>
      <c r="E215" t="s">
        <v>43</v>
      </c>
      <c r="F215" s="1">
        <v>45830</v>
      </c>
      <c r="G215" s="10">
        <v>2243</v>
      </c>
      <c r="H215" s="3">
        <v>0.08</v>
      </c>
      <c r="I215" s="5">
        <f>Sales_Quotes_Analysis_Data[[#This Row],[Discount_Rate]]</f>
        <v>0.08</v>
      </c>
      <c r="J21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15" s="10">
        <v>2063</v>
      </c>
      <c r="L215">
        <v>1</v>
      </c>
      <c r="M215" t="str">
        <f>IF(Sales_Quotes_Analysis_Data[[#This Row],[Converted]], "Converted", "Not Converted")</f>
        <v>Converted</v>
      </c>
      <c r="N215" s="1">
        <v>45834</v>
      </c>
      <c r="O215" s="4">
        <f>IF(Sales_Quotes_Analysis_Data[[#This Row],[Converted]] = 1, DATEDIF(Sales_Quotes_Analysis_Data[[#This Row],[Quote_Date]],Sales_Quotes_Analysis_Data[[#This Row],[Sale_Date]],"D"), "")</f>
        <v>4</v>
      </c>
      <c r="P215" s="11">
        <v>2054</v>
      </c>
      <c r="Q215" s="10">
        <f>IF(Sales_Quotes_Analysis_Data[[#This Row],[Converted]] = 1, Sales_Quotes_Analysis_Data[[#This Row],[Actual_Sale_Value]] - Sales_Quotes_Analysis_Data[[#This Row],[Final_Quote_Value]], "")</f>
        <v>-9</v>
      </c>
    </row>
    <row r="216" spans="1:17" x14ac:dyDescent="0.3">
      <c r="A216" t="s">
        <v>339</v>
      </c>
      <c r="B216" t="s">
        <v>136</v>
      </c>
      <c r="C216" t="s">
        <v>24</v>
      </c>
      <c r="D216" t="s">
        <v>15</v>
      </c>
      <c r="E216" t="s">
        <v>51</v>
      </c>
      <c r="F216" s="1">
        <v>45805</v>
      </c>
      <c r="G216" s="10">
        <v>3501</v>
      </c>
      <c r="H216" s="3">
        <v>0.1</v>
      </c>
      <c r="I216" s="5">
        <f>Sales_Quotes_Analysis_Data[[#This Row],[Discount_Rate]]</f>
        <v>0.1</v>
      </c>
      <c r="J21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16" s="10">
        <v>3150</v>
      </c>
      <c r="L216">
        <v>1</v>
      </c>
      <c r="M216" t="str">
        <f>IF(Sales_Quotes_Analysis_Data[[#This Row],[Converted]], "Converted", "Not Converted")</f>
        <v>Converted</v>
      </c>
      <c r="N216" s="1">
        <v>45823</v>
      </c>
      <c r="O216" s="4">
        <f>IF(Sales_Quotes_Analysis_Data[[#This Row],[Converted]] = 1, DATEDIF(Sales_Quotes_Analysis_Data[[#This Row],[Quote_Date]],Sales_Quotes_Analysis_Data[[#This Row],[Sale_Date]],"D"), "")</f>
        <v>18</v>
      </c>
      <c r="P216" s="11">
        <v>3251</v>
      </c>
      <c r="Q216" s="10">
        <f>IF(Sales_Quotes_Analysis_Data[[#This Row],[Converted]] = 1, Sales_Quotes_Analysis_Data[[#This Row],[Actual_Sale_Value]] - Sales_Quotes_Analysis_Data[[#This Row],[Final_Quote_Value]], "")</f>
        <v>101</v>
      </c>
    </row>
    <row r="217" spans="1:17" x14ac:dyDescent="0.3">
      <c r="A217" t="s">
        <v>340</v>
      </c>
      <c r="B217" t="s">
        <v>136</v>
      </c>
      <c r="C217" t="s">
        <v>32</v>
      </c>
      <c r="D217" t="s">
        <v>25</v>
      </c>
      <c r="E217" t="s">
        <v>35</v>
      </c>
      <c r="F217" s="1">
        <v>45808</v>
      </c>
      <c r="G217" s="10">
        <v>2164</v>
      </c>
      <c r="H217" s="3">
        <v>0.2</v>
      </c>
      <c r="I217" s="5">
        <f>Sales_Quotes_Analysis_Data[[#This Row],[Discount_Rate]]</f>
        <v>0.2</v>
      </c>
      <c r="J21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17" s="10">
        <v>1731</v>
      </c>
      <c r="L217">
        <v>1</v>
      </c>
      <c r="M217" t="str">
        <f>IF(Sales_Quotes_Analysis_Data[[#This Row],[Converted]], "Converted", "Not Converted")</f>
        <v>Converted</v>
      </c>
      <c r="N217" s="1">
        <v>45825</v>
      </c>
      <c r="O217" s="4">
        <f>IF(Sales_Quotes_Analysis_Data[[#This Row],[Converted]] = 1, DATEDIF(Sales_Quotes_Analysis_Data[[#This Row],[Quote_Date]],Sales_Quotes_Analysis_Data[[#This Row],[Sale_Date]],"D"), "")</f>
        <v>17</v>
      </c>
      <c r="P217" s="11">
        <v>1696</v>
      </c>
      <c r="Q217" s="10">
        <f>IF(Sales_Quotes_Analysis_Data[[#This Row],[Converted]] = 1, Sales_Quotes_Analysis_Data[[#This Row],[Actual_Sale_Value]] - Sales_Quotes_Analysis_Data[[#This Row],[Final_Quote_Value]], "")</f>
        <v>-35</v>
      </c>
    </row>
    <row r="218" spans="1:17" x14ac:dyDescent="0.3">
      <c r="A218" t="s">
        <v>341</v>
      </c>
      <c r="B218" t="s">
        <v>127</v>
      </c>
      <c r="C218" t="s">
        <v>14</v>
      </c>
      <c r="D218" t="s">
        <v>15</v>
      </c>
      <c r="E218" t="s">
        <v>26</v>
      </c>
      <c r="F218" s="1">
        <v>45663</v>
      </c>
      <c r="G218" s="10">
        <v>1017</v>
      </c>
      <c r="H218" s="3">
        <v>0.12</v>
      </c>
      <c r="I218" s="5">
        <f>Sales_Quotes_Analysis_Data[[#This Row],[Discount_Rate]]</f>
        <v>0.12</v>
      </c>
      <c r="J21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18" s="10">
        <v>894</v>
      </c>
      <c r="L218">
        <v>0</v>
      </c>
      <c r="M218" t="str">
        <f>IF(Sales_Quotes_Analysis_Data[[#This Row],[Converted]], "Converted", "Not Converted")</f>
        <v>Not Converted</v>
      </c>
      <c r="N218" s="1"/>
      <c r="O218" s="4" t="str">
        <f>IF(Sales_Quotes_Analysis_Data[[#This Row],[Converted]] = 1, DATEDIF(Sales_Quotes_Analysis_Data[[#This Row],[Quote_Date]],Sales_Quotes_Analysis_Data[[#This Row],[Sale_Date]],"D"), "")</f>
        <v/>
      </c>
      <c r="P218" s="11"/>
      <c r="Q218" s="10" t="str">
        <f>IF(Sales_Quotes_Analysis_Data[[#This Row],[Converted]] = 1, Sales_Quotes_Analysis_Data[[#This Row],[Actual_Sale_Value]] - Sales_Quotes_Analysis_Data[[#This Row],[Final_Quote_Value]], "")</f>
        <v/>
      </c>
    </row>
    <row r="219" spans="1:17" x14ac:dyDescent="0.3">
      <c r="A219" t="s">
        <v>342</v>
      </c>
      <c r="B219" t="s">
        <v>327</v>
      </c>
      <c r="C219" t="s">
        <v>24</v>
      </c>
      <c r="D219" t="s">
        <v>15</v>
      </c>
      <c r="E219" t="s">
        <v>43</v>
      </c>
      <c r="F219" s="1">
        <v>45830</v>
      </c>
      <c r="G219" s="10">
        <v>3819</v>
      </c>
      <c r="H219" s="3">
        <v>0.01</v>
      </c>
      <c r="I219" s="5">
        <f>Sales_Quotes_Analysis_Data[[#This Row],[Discount_Rate]]</f>
        <v>0.01</v>
      </c>
      <c r="J21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19" s="10">
        <v>3780</v>
      </c>
      <c r="L219">
        <v>1</v>
      </c>
      <c r="M219" t="str">
        <f>IF(Sales_Quotes_Analysis_Data[[#This Row],[Converted]], "Converted", "Not Converted")</f>
        <v>Converted</v>
      </c>
      <c r="N219" s="1">
        <v>45854</v>
      </c>
      <c r="O219" s="4">
        <f>IF(Sales_Quotes_Analysis_Data[[#This Row],[Converted]] = 1, DATEDIF(Sales_Quotes_Analysis_Data[[#This Row],[Quote_Date]],Sales_Quotes_Analysis_Data[[#This Row],[Sale_Date]],"D"), "")</f>
        <v>24</v>
      </c>
      <c r="P219" s="11">
        <v>3794</v>
      </c>
      <c r="Q219" s="10">
        <f>IF(Sales_Quotes_Analysis_Data[[#This Row],[Converted]] = 1, Sales_Quotes_Analysis_Data[[#This Row],[Actual_Sale_Value]] - Sales_Quotes_Analysis_Data[[#This Row],[Final_Quote_Value]], "")</f>
        <v>14</v>
      </c>
    </row>
    <row r="220" spans="1:17" x14ac:dyDescent="0.3">
      <c r="A220" t="s">
        <v>343</v>
      </c>
      <c r="B220" t="s">
        <v>155</v>
      </c>
      <c r="C220" t="s">
        <v>24</v>
      </c>
      <c r="D220" t="s">
        <v>25</v>
      </c>
      <c r="E220" t="s">
        <v>21</v>
      </c>
      <c r="F220" s="1">
        <v>45726</v>
      </c>
      <c r="G220" s="10">
        <v>3640</v>
      </c>
      <c r="H220" s="3">
        <v>0.16</v>
      </c>
      <c r="I220" s="5">
        <f>Sales_Quotes_Analysis_Data[[#This Row],[Discount_Rate]]</f>
        <v>0.16</v>
      </c>
      <c r="J22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20" s="10">
        <v>3057</v>
      </c>
      <c r="L220">
        <v>1</v>
      </c>
      <c r="M220" t="str">
        <f>IF(Sales_Quotes_Analysis_Data[[#This Row],[Converted]], "Converted", "Not Converted")</f>
        <v>Converted</v>
      </c>
      <c r="N220" s="1">
        <v>45753</v>
      </c>
      <c r="O220" s="4">
        <f>IF(Sales_Quotes_Analysis_Data[[#This Row],[Converted]] = 1, DATEDIF(Sales_Quotes_Analysis_Data[[#This Row],[Quote_Date]],Sales_Quotes_Analysis_Data[[#This Row],[Sale_Date]],"D"), "")</f>
        <v>27</v>
      </c>
      <c r="P220" s="11">
        <v>2958</v>
      </c>
      <c r="Q220" s="10">
        <f>IF(Sales_Quotes_Analysis_Data[[#This Row],[Converted]] = 1, Sales_Quotes_Analysis_Data[[#This Row],[Actual_Sale_Value]] - Sales_Quotes_Analysis_Data[[#This Row],[Final_Quote_Value]], "")</f>
        <v>-99</v>
      </c>
    </row>
    <row r="221" spans="1:17" x14ac:dyDescent="0.3">
      <c r="A221" t="s">
        <v>344</v>
      </c>
      <c r="B221" t="s">
        <v>97</v>
      </c>
      <c r="C221" t="s">
        <v>19</v>
      </c>
      <c r="D221" t="s">
        <v>20</v>
      </c>
      <c r="E221" t="s">
        <v>139</v>
      </c>
      <c r="F221" s="1">
        <v>45805</v>
      </c>
      <c r="G221" s="10">
        <v>-49</v>
      </c>
      <c r="H221" s="3">
        <v>7.0000000000000007E-2</v>
      </c>
      <c r="I221" s="5">
        <f>Sales_Quotes_Analysis_Data[[#This Row],[Discount_Rate]]</f>
        <v>7.0000000000000007E-2</v>
      </c>
      <c r="J22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21" s="10">
        <v>-45</v>
      </c>
      <c r="L221">
        <v>1</v>
      </c>
      <c r="M221" t="str">
        <f>IF(Sales_Quotes_Analysis_Data[[#This Row],[Converted]], "Converted", "Not Converted")</f>
        <v>Converted</v>
      </c>
      <c r="N221" s="1">
        <v>45830</v>
      </c>
      <c r="O221" s="4">
        <f>IF(Sales_Quotes_Analysis_Data[[#This Row],[Converted]] = 1, DATEDIF(Sales_Quotes_Analysis_Data[[#This Row],[Quote_Date]],Sales_Quotes_Analysis_Data[[#This Row],[Sale_Date]],"D"), "")</f>
        <v>25</v>
      </c>
      <c r="P221" s="11">
        <v>-134</v>
      </c>
      <c r="Q221" s="10">
        <f>IF(Sales_Quotes_Analysis_Data[[#This Row],[Converted]] = 1, Sales_Quotes_Analysis_Data[[#This Row],[Actual_Sale_Value]] - Sales_Quotes_Analysis_Data[[#This Row],[Final_Quote_Value]], "")</f>
        <v>-89</v>
      </c>
    </row>
    <row r="222" spans="1:17" x14ac:dyDescent="0.3">
      <c r="A222" t="s">
        <v>345</v>
      </c>
      <c r="B222" t="s">
        <v>131</v>
      </c>
      <c r="C222" t="s">
        <v>24</v>
      </c>
      <c r="D222" t="s">
        <v>25</v>
      </c>
      <c r="E222" t="s">
        <v>98</v>
      </c>
      <c r="F222" s="1">
        <v>45668</v>
      </c>
      <c r="G222" s="10">
        <v>3918</v>
      </c>
      <c r="H222" s="3">
        <v>0.22</v>
      </c>
      <c r="I222" s="5">
        <f>Sales_Quotes_Analysis_Data[[#This Row],[Discount_Rate]]</f>
        <v>0.22</v>
      </c>
      <c r="J22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22" s="10">
        <v>3056</v>
      </c>
      <c r="L222">
        <v>1</v>
      </c>
      <c r="M222" t="str">
        <f>IF(Sales_Quotes_Analysis_Data[[#This Row],[Converted]], "Converted", "Not Converted")</f>
        <v>Converted</v>
      </c>
      <c r="N222" s="1">
        <v>45678</v>
      </c>
      <c r="O222" s="4">
        <f>IF(Sales_Quotes_Analysis_Data[[#This Row],[Converted]] = 1, DATEDIF(Sales_Quotes_Analysis_Data[[#This Row],[Quote_Date]],Sales_Quotes_Analysis_Data[[#This Row],[Sale_Date]],"D"), "")</f>
        <v>10</v>
      </c>
      <c r="P222" s="11">
        <v>3193</v>
      </c>
      <c r="Q222" s="10">
        <f>IF(Sales_Quotes_Analysis_Data[[#This Row],[Converted]] = 1, Sales_Quotes_Analysis_Data[[#This Row],[Actual_Sale_Value]] - Sales_Quotes_Analysis_Data[[#This Row],[Final_Quote_Value]], "")</f>
        <v>137</v>
      </c>
    </row>
    <row r="223" spans="1:17" x14ac:dyDescent="0.3">
      <c r="A223" t="s">
        <v>346</v>
      </c>
      <c r="B223" t="s">
        <v>161</v>
      </c>
      <c r="C223" t="s">
        <v>24</v>
      </c>
      <c r="D223" t="s">
        <v>15</v>
      </c>
      <c r="E223" t="s">
        <v>54</v>
      </c>
      <c r="F223" s="1">
        <v>45702</v>
      </c>
      <c r="G223" s="10">
        <v>3317</v>
      </c>
      <c r="H223" s="3">
        <v>0.01</v>
      </c>
      <c r="I223" s="5">
        <f>Sales_Quotes_Analysis_Data[[#This Row],[Discount_Rate]]</f>
        <v>0.01</v>
      </c>
      <c r="J22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23" s="10">
        <v>3283</v>
      </c>
      <c r="L223">
        <v>0</v>
      </c>
      <c r="M223" t="str">
        <f>IF(Sales_Quotes_Analysis_Data[[#This Row],[Converted]], "Converted", "Not Converted")</f>
        <v>Not Converted</v>
      </c>
      <c r="N223" s="1"/>
      <c r="O223" s="4" t="str">
        <f>IF(Sales_Quotes_Analysis_Data[[#This Row],[Converted]] = 1, DATEDIF(Sales_Quotes_Analysis_Data[[#This Row],[Quote_Date]],Sales_Quotes_Analysis_Data[[#This Row],[Sale_Date]],"D"), "")</f>
        <v/>
      </c>
      <c r="P223" s="11"/>
      <c r="Q223" s="10" t="str">
        <f>IF(Sales_Quotes_Analysis_Data[[#This Row],[Converted]] = 1, Sales_Quotes_Analysis_Data[[#This Row],[Actual_Sale_Value]] - Sales_Quotes_Analysis_Data[[#This Row],[Final_Quote_Value]], "")</f>
        <v/>
      </c>
    </row>
    <row r="224" spans="1:17" x14ac:dyDescent="0.3">
      <c r="A224" t="s">
        <v>347</v>
      </c>
      <c r="B224" t="s">
        <v>348</v>
      </c>
      <c r="C224" t="s">
        <v>32</v>
      </c>
      <c r="D224" t="s">
        <v>25</v>
      </c>
      <c r="E224" t="s">
        <v>139</v>
      </c>
      <c r="F224" s="1">
        <v>45778</v>
      </c>
      <c r="G224" s="10">
        <v>2370</v>
      </c>
      <c r="H224" s="3">
        <v>0.16</v>
      </c>
      <c r="I224" s="5">
        <f>Sales_Quotes_Analysis_Data[[#This Row],[Discount_Rate]]</f>
        <v>0.16</v>
      </c>
      <c r="J22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24" s="10">
        <v>1990</v>
      </c>
      <c r="L224">
        <v>0</v>
      </c>
      <c r="M224" t="str">
        <f>IF(Sales_Quotes_Analysis_Data[[#This Row],[Converted]], "Converted", "Not Converted")</f>
        <v>Not Converted</v>
      </c>
      <c r="N224" s="1"/>
      <c r="O224" s="4" t="str">
        <f>IF(Sales_Quotes_Analysis_Data[[#This Row],[Converted]] = 1, DATEDIF(Sales_Quotes_Analysis_Data[[#This Row],[Quote_Date]],Sales_Quotes_Analysis_Data[[#This Row],[Sale_Date]],"D"), "")</f>
        <v/>
      </c>
      <c r="P224" s="11"/>
      <c r="Q224" s="10" t="str">
        <f>IF(Sales_Quotes_Analysis_Data[[#This Row],[Converted]] = 1, Sales_Quotes_Analysis_Data[[#This Row],[Actual_Sale_Value]] - Sales_Quotes_Analysis_Data[[#This Row],[Final_Quote_Value]], "")</f>
        <v/>
      </c>
    </row>
    <row r="225" spans="1:17" x14ac:dyDescent="0.3">
      <c r="A225" t="s">
        <v>349</v>
      </c>
      <c r="B225" t="s">
        <v>348</v>
      </c>
      <c r="C225" t="s">
        <v>14</v>
      </c>
      <c r="D225" t="s">
        <v>20</v>
      </c>
      <c r="E225" t="s">
        <v>35</v>
      </c>
      <c r="F225" s="1">
        <v>45790</v>
      </c>
      <c r="G225" s="10">
        <v>1166</v>
      </c>
      <c r="H225" s="3">
        <v>7.0000000000000007E-2</v>
      </c>
      <c r="I225" s="5">
        <f>Sales_Quotes_Analysis_Data[[#This Row],[Discount_Rate]]</f>
        <v>7.0000000000000007E-2</v>
      </c>
      <c r="J22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25" s="10">
        <v>1084</v>
      </c>
      <c r="L225">
        <v>1</v>
      </c>
      <c r="M225" t="str">
        <f>IF(Sales_Quotes_Analysis_Data[[#This Row],[Converted]], "Converted", "Not Converted")</f>
        <v>Converted</v>
      </c>
      <c r="N225" s="1">
        <v>45812</v>
      </c>
      <c r="O225" s="4">
        <f>IF(Sales_Quotes_Analysis_Data[[#This Row],[Converted]] = 1, DATEDIF(Sales_Quotes_Analysis_Data[[#This Row],[Quote_Date]],Sales_Quotes_Analysis_Data[[#This Row],[Sale_Date]],"D"), "")</f>
        <v>22</v>
      </c>
      <c r="P225" s="11">
        <v>1262</v>
      </c>
      <c r="Q225" s="10">
        <f>IF(Sales_Quotes_Analysis_Data[[#This Row],[Converted]] = 1, Sales_Quotes_Analysis_Data[[#This Row],[Actual_Sale_Value]] - Sales_Quotes_Analysis_Data[[#This Row],[Final_Quote_Value]], "")</f>
        <v>178</v>
      </c>
    </row>
    <row r="226" spans="1:17" x14ac:dyDescent="0.3">
      <c r="A226" t="s">
        <v>350</v>
      </c>
      <c r="B226" t="s">
        <v>158</v>
      </c>
      <c r="C226" t="s">
        <v>32</v>
      </c>
      <c r="D226" t="s">
        <v>25</v>
      </c>
      <c r="E226" t="s">
        <v>29</v>
      </c>
      <c r="F226" s="1">
        <v>45824</v>
      </c>
      <c r="G226" s="10">
        <v>2487</v>
      </c>
      <c r="H226" s="3">
        <v>0.2</v>
      </c>
      <c r="I226" s="5">
        <f>Sales_Quotes_Analysis_Data[[#This Row],[Discount_Rate]]</f>
        <v>0.2</v>
      </c>
      <c r="J22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26" s="10">
        <v>1989</v>
      </c>
      <c r="L226">
        <v>1</v>
      </c>
      <c r="M226" t="str">
        <f>IF(Sales_Quotes_Analysis_Data[[#This Row],[Converted]], "Converted", "Not Converted")</f>
        <v>Converted</v>
      </c>
      <c r="N226" s="1">
        <v>45838</v>
      </c>
      <c r="O226" s="4">
        <f>IF(Sales_Quotes_Analysis_Data[[#This Row],[Converted]] = 1, DATEDIF(Sales_Quotes_Analysis_Data[[#This Row],[Quote_Date]],Sales_Quotes_Analysis_Data[[#This Row],[Sale_Date]],"D"), "")</f>
        <v>14</v>
      </c>
      <c r="P226" s="11">
        <v>2161</v>
      </c>
      <c r="Q226" s="10">
        <f>IF(Sales_Quotes_Analysis_Data[[#This Row],[Converted]] = 1, Sales_Quotes_Analysis_Data[[#This Row],[Actual_Sale_Value]] - Sales_Quotes_Analysis_Data[[#This Row],[Final_Quote_Value]], "")</f>
        <v>172</v>
      </c>
    </row>
    <row r="227" spans="1:17" x14ac:dyDescent="0.3">
      <c r="A227" t="s">
        <v>351</v>
      </c>
      <c r="B227" t="s">
        <v>352</v>
      </c>
      <c r="C227" t="s">
        <v>32</v>
      </c>
      <c r="D227" t="s">
        <v>15</v>
      </c>
      <c r="E227" t="s">
        <v>39</v>
      </c>
      <c r="F227" s="1">
        <v>45771</v>
      </c>
      <c r="G227" s="10">
        <v>2264</v>
      </c>
      <c r="H227" s="3">
        <v>0.11</v>
      </c>
      <c r="I227" s="5">
        <f>Sales_Quotes_Analysis_Data[[#This Row],[Discount_Rate]]</f>
        <v>0.11</v>
      </c>
      <c r="J22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27" s="10">
        <v>2014</v>
      </c>
      <c r="L227">
        <v>1</v>
      </c>
      <c r="M227" t="str">
        <f>IF(Sales_Quotes_Analysis_Data[[#This Row],[Converted]], "Converted", "Not Converted")</f>
        <v>Converted</v>
      </c>
      <c r="N227" s="1">
        <v>45784</v>
      </c>
      <c r="O227" s="4">
        <f>IF(Sales_Quotes_Analysis_Data[[#This Row],[Converted]] = 1, DATEDIF(Sales_Quotes_Analysis_Data[[#This Row],[Quote_Date]],Sales_Quotes_Analysis_Data[[#This Row],[Sale_Date]],"D"), "")</f>
        <v>13</v>
      </c>
      <c r="P227" s="11">
        <v>2031</v>
      </c>
      <c r="Q227" s="10">
        <f>IF(Sales_Quotes_Analysis_Data[[#This Row],[Converted]] = 1, Sales_Quotes_Analysis_Data[[#This Row],[Actual_Sale_Value]] - Sales_Quotes_Analysis_Data[[#This Row],[Final_Quote_Value]], "")</f>
        <v>17</v>
      </c>
    </row>
    <row r="228" spans="1:17" x14ac:dyDescent="0.3">
      <c r="A228" t="s">
        <v>353</v>
      </c>
      <c r="B228" t="s">
        <v>138</v>
      </c>
      <c r="C228" t="s">
        <v>19</v>
      </c>
      <c r="D228" t="s">
        <v>20</v>
      </c>
      <c r="E228" t="s">
        <v>89</v>
      </c>
      <c r="F228" s="1">
        <v>45729</v>
      </c>
      <c r="G228" s="10">
        <v>588</v>
      </c>
      <c r="H228" s="3">
        <v>0.1</v>
      </c>
      <c r="I228" s="5">
        <f>Sales_Quotes_Analysis_Data[[#This Row],[Discount_Rate]]</f>
        <v>0.1</v>
      </c>
      <c r="J22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28" s="10">
        <v>529</v>
      </c>
      <c r="L228">
        <v>1</v>
      </c>
      <c r="M228" t="str">
        <f>IF(Sales_Quotes_Analysis_Data[[#This Row],[Converted]], "Converted", "Not Converted")</f>
        <v>Converted</v>
      </c>
      <c r="N228" s="1">
        <v>45737</v>
      </c>
      <c r="O228" s="4">
        <f>IF(Sales_Quotes_Analysis_Data[[#This Row],[Converted]] = 1, DATEDIF(Sales_Quotes_Analysis_Data[[#This Row],[Quote_Date]],Sales_Quotes_Analysis_Data[[#This Row],[Sale_Date]],"D"), "")</f>
        <v>8</v>
      </c>
      <c r="P228" s="11">
        <v>664</v>
      </c>
      <c r="Q228" s="10">
        <f>IF(Sales_Quotes_Analysis_Data[[#This Row],[Converted]] = 1, Sales_Quotes_Analysis_Data[[#This Row],[Actual_Sale_Value]] - Sales_Quotes_Analysis_Data[[#This Row],[Final_Quote_Value]], "")</f>
        <v>135</v>
      </c>
    </row>
    <row r="229" spans="1:17" x14ac:dyDescent="0.3">
      <c r="A229" t="s">
        <v>354</v>
      </c>
      <c r="B229" t="s">
        <v>191</v>
      </c>
      <c r="C229" t="s">
        <v>14</v>
      </c>
      <c r="D229" t="s">
        <v>38</v>
      </c>
      <c r="E229" t="s">
        <v>98</v>
      </c>
      <c r="F229" s="1">
        <v>45704</v>
      </c>
      <c r="G229" s="10">
        <v>720</v>
      </c>
      <c r="H229" s="3">
        <v>0.11</v>
      </c>
      <c r="I229" s="5">
        <f>Sales_Quotes_Analysis_Data[[#This Row],[Discount_Rate]]</f>
        <v>0.11</v>
      </c>
      <c r="J22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29" s="10">
        <v>640</v>
      </c>
      <c r="L229">
        <v>1</v>
      </c>
      <c r="M229" t="str">
        <f>IF(Sales_Quotes_Analysis_Data[[#This Row],[Converted]], "Converted", "Not Converted")</f>
        <v>Converted</v>
      </c>
      <c r="N229" s="1">
        <v>45716</v>
      </c>
      <c r="O229" s="4">
        <f>IF(Sales_Quotes_Analysis_Data[[#This Row],[Converted]] = 1, DATEDIF(Sales_Quotes_Analysis_Data[[#This Row],[Quote_Date]],Sales_Quotes_Analysis_Data[[#This Row],[Sale_Date]],"D"), "")</f>
        <v>12</v>
      </c>
      <c r="P229" s="11">
        <v>619</v>
      </c>
      <c r="Q229" s="10">
        <f>IF(Sales_Quotes_Analysis_Data[[#This Row],[Converted]] = 1, Sales_Quotes_Analysis_Data[[#This Row],[Actual_Sale_Value]] - Sales_Quotes_Analysis_Data[[#This Row],[Final_Quote_Value]], "")</f>
        <v>-21</v>
      </c>
    </row>
    <row r="230" spans="1:17" x14ac:dyDescent="0.3">
      <c r="A230" t="s">
        <v>355</v>
      </c>
      <c r="B230" t="s">
        <v>123</v>
      </c>
      <c r="C230" t="s">
        <v>19</v>
      </c>
      <c r="D230" t="s">
        <v>15</v>
      </c>
      <c r="E230" t="s">
        <v>26</v>
      </c>
      <c r="F230" s="1">
        <v>45807</v>
      </c>
      <c r="G230" s="10">
        <v>290</v>
      </c>
      <c r="H230" s="3">
        <v>0.24</v>
      </c>
      <c r="I230" s="5">
        <f>Sales_Quotes_Analysis_Data[[#This Row],[Discount_Rate]]</f>
        <v>0.24</v>
      </c>
      <c r="J23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30" s="10">
        <v>220</v>
      </c>
      <c r="L230">
        <v>1</v>
      </c>
      <c r="M230" t="str">
        <f>IF(Sales_Quotes_Analysis_Data[[#This Row],[Converted]], "Converted", "Not Converted")</f>
        <v>Converted</v>
      </c>
      <c r="N230" s="1">
        <v>45816</v>
      </c>
      <c r="O230" s="4">
        <f>IF(Sales_Quotes_Analysis_Data[[#This Row],[Converted]] = 1, DATEDIF(Sales_Quotes_Analysis_Data[[#This Row],[Quote_Date]],Sales_Quotes_Analysis_Data[[#This Row],[Sale_Date]],"D"), "")</f>
        <v>9</v>
      </c>
      <c r="P230" s="11">
        <v>216</v>
      </c>
      <c r="Q230" s="10">
        <f>IF(Sales_Quotes_Analysis_Data[[#This Row],[Converted]] = 1, Sales_Quotes_Analysis_Data[[#This Row],[Actual_Sale_Value]] - Sales_Quotes_Analysis_Data[[#This Row],[Final_Quote_Value]], "")</f>
        <v>-4</v>
      </c>
    </row>
    <row r="231" spans="1:17" x14ac:dyDescent="0.3">
      <c r="A231" t="s">
        <v>356</v>
      </c>
      <c r="B231" t="s">
        <v>276</v>
      </c>
      <c r="C231" t="s">
        <v>24</v>
      </c>
      <c r="D231" t="s">
        <v>20</v>
      </c>
      <c r="E231" t="s">
        <v>43</v>
      </c>
      <c r="F231" s="1">
        <v>45769</v>
      </c>
      <c r="G231" s="10">
        <v>3662</v>
      </c>
      <c r="H231" s="3">
        <v>0.08</v>
      </c>
      <c r="I231" s="5">
        <f>Sales_Quotes_Analysis_Data[[#This Row],[Discount_Rate]]</f>
        <v>0.08</v>
      </c>
      <c r="J23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31" s="10">
        <v>3369</v>
      </c>
      <c r="L231">
        <v>1</v>
      </c>
      <c r="M231" t="str">
        <f>IF(Sales_Quotes_Analysis_Data[[#This Row],[Converted]], "Converted", "Not Converted")</f>
        <v>Converted</v>
      </c>
      <c r="N231" s="1">
        <v>45799</v>
      </c>
      <c r="O231" s="4">
        <f>IF(Sales_Quotes_Analysis_Data[[#This Row],[Converted]] = 1, DATEDIF(Sales_Quotes_Analysis_Data[[#This Row],[Quote_Date]],Sales_Quotes_Analysis_Data[[#This Row],[Sale_Date]],"D"), "")</f>
        <v>30</v>
      </c>
      <c r="P231" s="11">
        <v>3326</v>
      </c>
      <c r="Q231" s="10">
        <f>IF(Sales_Quotes_Analysis_Data[[#This Row],[Converted]] = 1, Sales_Quotes_Analysis_Data[[#This Row],[Actual_Sale_Value]] - Sales_Quotes_Analysis_Data[[#This Row],[Final_Quote_Value]], "")</f>
        <v>-43</v>
      </c>
    </row>
    <row r="232" spans="1:17" x14ac:dyDescent="0.3">
      <c r="A232" t="s">
        <v>357</v>
      </c>
      <c r="B232" t="s">
        <v>71</v>
      </c>
      <c r="C232" t="s">
        <v>24</v>
      </c>
      <c r="D232" t="s">
        <v>20</v>
      </c>
      <c r="E232" t="s">
        <v>98</v>
      </c>
      <c r="F232" s="1">
        <v>45820</v>
      </c>
      <c r="G232" s="10">
        <v>3433</v>
      </c>
      <c r="H232" s="3">
        <v>0.05</v>
      </c>
      <c r="I232" s="5">
        <f>Sales_Quotes_Analysis_Data[[#This Row],[Discount_Rate]]</f>
        <v>0.05</v>
      </c>
      <c r="J23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32" s="10">
        <v>3261</v>
      </c>
      <c r="L232">
        <v>1</v>
      </c>
      <c r="M232" t="str">
        <f>IF(Sales_Quotes_Analysis_Data[[#This Row],[Converted]], "Converted", "Not Converted")</f>
        <v>Converted</v>
      </c>
      <c r="N232" s="1">
        <v>45822</v>
      </c>
      <c r="O232" s="4">
        <f>IF(Sales_Quotes_Analysis_Data[[#This Row],[Converted]] = 1, DATEDIF(Sales_Quotes_Analysis_Data[[#This Row],[Quote_Date]],Sales_Quotes_Analysis_Data[[#This Row],[Sale_Date]],"D"), "")</f>
        <v>2</v>
      </c>
      <c r="P232" s="11">
        <v>3375</v>
      </c>
      <c r="Q232" s="10">
        <f>IF(Sales_Quotes_Analysis_Data[[#This Row],[Converted]] = 1, Sales_Quotes_Analysis_Data[[#This Row],[Actual_Sale_Value]] - Sales_Quotes_Analysis_Data[[#This Row],[Final_Quote_Value]], "")</f>
        <v>114</v>
      </c>
    </row>
    <row r="233" spans="1:17" x14ac:dyDescent="0.3">
      <c r="A233" t="s">
        <v>358</v>
      </c>
      <c r="B233" t="s">
        <v>58</v>
      </c>
      <c r="C233" t="s">
        <v>14</v>
      </c>
      <c r="D233" t="s">
        <v>38</v>
      </c>
      <c r="E233" t="s">
        <v>72</v>
      </c>
      <c r="F233" s="1">
        <v>45783</v>
      </c>
      <c r="G233" s="10">
        <v>923</v>
      </c>
      <c r="H233" s="3">
        <v>0.17</v>
      </c>
      <c r="I233" s="5">
        <f>Sales_Quotes_Analysis_Data[[#This Row],[Discount_Rate]]</f>
        <v>0.17</v>
      </c>
      <c r="J23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33" s="10">
        <v>766</v>
      </c>
      <c r="L233">
        <v>0</v>
      </c>
      <c r="M233" t="str">
        <f>IF(Sales_Quotes_Analysis_Data[[#This Row],[Converted]], "Converted", "Not Converted")</f>
        <v>Not Converted</v>
      </c>
      <c r="N233" s="1"/>
      <c r="O233" s="4" t="str">
        <f>IF(Sales_Quotes_Analysis_Data[[#This Row],[Converted]] = 1, DATEDIF(Sales_Quotes_Analysis_Data[[#This Row],[Quote_Date]],Sales_Quotes_Analysis_Data[[#This Row],[Sale_Date]],"D"), "")</f>
        <v/>
      </c>
      <c r="P233" s="11"/>
      <c r="Q233" s="10" t="str">
        <f>IF(Sales_Quotes_Analysis_Data[[#This Row],[Converted]] = 1, Sales_Quotes_Analysis_Data[[#This Row],[Actual_Sale_Value]] - Sales_Quotes_Analysis_Data[[#This Row],[Final_Quote_Value]], "")</f>
        <v/>
      </c>
    </row>
    <row r="234" spans="1:17" x14ac:dyDescent="0.3">
      <c r="A234" t="s">
        <v>359</v>
      </c>
      <c r="B234" t="s">
        <v>65</v>
      </c>
      <c r="C234" t="s">
        <v>24</v>
      </c>
      <c r="D234" t="s">
        <v>25</v>
      </c>
      <c r="E234" t="s">
        <v>139</v>
      </c>
      <c r="F234" s="1">
        <v>45681</v>
      </c>
      <c r="G234" s="10">
        <v>3547</v>
      </c>
      <c r="H234" s="3">
        <v>0.09</v>
      </c>
      <c r="I234" s="5">
        <f>Sales_Quotes_Analysis_Data[[#This Row],[Discount_Rate]]</f>
        <v>0.09</v>
      </c>
      <c r="J23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34" s="10">
        <v>3227</v>
      </c>
      <c r="L234">
        <v>1</v>
      </c>
      <c r="M234" t="str">
        <f>IF(Sales_Quotes_Analysis_Data[[#This Row],[Converted]], "Converted", "Not Converted")</f>
        <v>Converted</v>
      </c>
      <c r="N234" s="1">
        <v>45701</v>
      </c>
      <c r="O234" s="4">
        <f>IF(Sales_Quotes_Analysis_Data[[#This Row],[Converted]] = 1, DATEDIF(Sales_Quotes_Analysis_Data[[#This Row],[Quote_Date]],Sales_Quotes_Analysis_Data[[#This Row],[Sale_Date]],"D"), "")</f>
        <v>20</v>
      </c>
      <c r="P234" s="11">
        <v>3135</v>
      </c>
      <c r="Q234" s="10">
        <f>IF(Sales_Quotes_Analysis_Data[[#This Row],[Converted]] = 1, Sales_Quotes_Analysis_Data[[#This Row],[Actual_Sale_Value]] - Sales_Quotes_Analysis_Data[[#This Row],[Final_Quote_Value]], "")</f>
        <v>-92</v>
      </c>
    </row>
    <row r="235" spans="1:17" x14ac:dyDescent="0.3">
      <c r="A235" t="s">
        <v>360</v>
      </c>
      <c r="B235" t="s">
        <v>50</v>
      </c>
      <c r="C235" t="s">
        <v>14</v>
      </c>
      <c r="D235" t="s">
        <v>25</v>
      </c>
      <c r="E235" t="s">
        <v>139</v>
      </c>
      <c r="F235" s="1">
        <v>45778</v>
      </c>
      <c r="G235" s="10">
        <v>964</v>
      </c>
      <c r="H235" s="3">
        <v>0.2</v>
      </c>
      <c r="I235" s="5">
        <f>Sales_Quotes_Analysis_Data[[#This Row],[Discount_Rate]]</f>
        <v>0.2</v>
      </c>
      <c r="J23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35" s="10">
        <v>771</v>
      </c>
      <c r="L235">
        <v>1</v>
      </c>
      <c r="M235" t="str">
        <f>IF(Sales_Quotes_Analysis_Data[[#This Row],[Converted]], "Converted", "Not Converted")</f>
        <v>Converted</v>
      </c>
      <c r="N235" s="1">
        <v>45786</v>
      </c>
      <c r="O235" s="4">
        <f>IF(Sales_Quotes_Analysis_Data[[#This Row],[Converted]] = 1, DATEDIF(Sales_Quotes_Analysis_Data[[#This Row],[Quote_Date]],Sales_Quotes_Analysis_Data[[#This Row],[Sale_Date]],"D"), "")</f>
        <v>8</v>
      </c>
      <c r="P235" s="11">
        <v>776</v>
      </c>
      <c r="Q235" s="10">
        <f>IF(Sales_Quotes_Analysis_Data[[#This Row],[Converted]] = 1, Sales_Quotes_Analysis_Data[[#This Row],[Actual_Sale_Value]] - Sales_Quotes_Analysis_Data[[#This Row],[Final_Quote_Value]], "")</f>
        <v>5</v>
      </c>
    </row>
    <row r="236" spans="1:17" x14ac:dyDescent="0.3">
      <c r="A236" t="s">
        <v>361</v>
      </c>
      <c r="B236" t="s">
        <v>258</v>
      </c>
      <c r="C236" t="s">
        <v>32</v>
      </c>
      <c r="D236" t="s">
        <v>15</v>
      </c>
      <c r="E236" t="s">
        <v>16</v>
      </c>
      <c r="F236" s="1">
        <v>45747</v>
      </c>
      <c r="G236" s="10">
        <v>2108</v>
      </c>
      <c r="H236" s="3">
        <v>7.0000000000000007E-2</v>
      </c>
      <c r="I236" s="5">
        <f>Sales_Quotes_Analysis_Data[[#This Row],[Discount_Rate]]</f>
        <v>7.0000000000000007E-2</v>
      </c>
      <c r="J23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36" s="10">
        <v>1960</v>
      </c>
      <c r="L236">
        <v>0</v>
      </c>
      <c r="M236" t="str">
        <f>IF(Sales_Quotes_Analysis_Data[[#This Row],[Converted]], "Converted", "Not Converted")</f>
        <v>Not Converted</v>
      </c>
      <c r="N236" s="1"/>
      <c r="O236" s="4" t="str">
        <f>IF(Sales_Quotes_Analysis_Data[[#This Row],[Converted]] = 1, DATEDIF(Sales_Quotes_Analysis_Data[[#This Row],[Quote_Date]],Sales_Quotes_Analysis_Data[[#This Row],[Sale_Date]],"D"), "")</f>
        <v/>
      </c>
      <c r="P236" s="11"/>
      <c r="Q236" s="10" t="str">
        <f>IF(Sales_Quotes_Analysis_Data[[#This Row],[Converted]] = 1, Sales_Quotes_Analysis_Data[[#This Row],[Actual_Sale_Value]] - Sales_Quotes_Analysis_Data[[#This Row],[Final_Quote_Value]], "")</f>
        <v/>
      </c>
    </row>
    <row r="237" spans="1:17" x14ac:dyDescent="0.3">
      <c r="A237" t="s">
        <v>362</v>
      </c>
      <c r="B237" t="s">
        <v>127</v>
      </c>
      <c r="C237" t="s">
        <v>24</v>
      </c>
      <c r="D237" t="s">
        <v>38</v>
      </c>
      <c r="E237" t="s">
        <v>62</v>
      </c>
      <c r="F237" s="1">
        <v>45762</v>
      </c>
      <c r="G237" s="10">
        <v>3625</v>
      </c>
      <c r="H237" s="3">
        <v>0.02</v>
      </c>
      <c r="I237" s="5">
        <f>Sales_Quotes_Analysis_Data[[#This Row],[Discount_Rate]]</f>
        <v>0.02</v>
      </c>
      <c r="J23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37" s="10">
        <v>3552</v>
      </c>
      <c r="L237">
        <v>1</v>
      </c>
      <c r="M237" t="str">
        <f>IF(Sales_Quotes_Analysis_Data[[#This Row],[Converted]], "Converted", "Not Converted")</f>
        <v>Converted</v>
      </c>
      <c r="N237" s="1">
        <v>45765</v>
      </c>
      <c r="O237" s="4">
        <f>IF(Sales_Quotes_Analysis_Data[[#This Row],[Converted]] = 1, DATEDIF(Sales_Quotes_Analysis_Data[[#This Row],[Quote_Date]],Sales_Quotes_Analysis_Data[[#This Row],[Sale_Date]],"D"), "")</f>
        <v>3</v>
      </c>
      <c r="P237" s="11">
        <v>3503</v>
      </c>
      <c r="Q237" s="10">
        <f>IF(Sales_Quotes_Analysis_Data[[#This Row],[Converted]] = 1, Sales_Quotes_Analysis_Data[[#This Row],[Actual_Sale_Value]] - Sales_Quotes_Analysis_Data[[#This Row],[Final_Quote_Value]], "")</f>
        <v>-49</v>
      </c>
    </row>
    <row r="238" spans="1:17" x14ac:dyDescent="0.3">
      <c r="A238" t="s">
        <v>363</v>
      </c>
      <c r="B238" t="s">
        <v>202</v>
      </c>
      <c r="C238" t="s">
        <v>32</v>
      </c>
      <c r="D238" t="s">
        <v>25</v>
      </c>
      <c r="E238" t="s">
        <v>43</v>
      </c>
      <c r="F238" s="1">
        <v>45743</v>
      </c>
      <c r="G238" s="10">
        <v>2447</v>
      </c>
      <c r="H238" s="3">
        <v>0.11</v>
      </c>
      <c r="I238" s="5">
        <f>Sales_Quotes_Analysis_Data[[#This Row],[Discount_Rate]]</f>
        <v>0.11</v>
      </c>
      <c r="J23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38" s="10">
        <v>2177</v>
      </c>
      <c r="L238">
        <v>0</v>
      </c>
      <c r="M238" t="str">
        <f>IF(Sales_Quotes_Analysis_Data[[#This Row],[Converted]], "Converted", "Not Converted")</f>
        <v>Not Converted</v>
      </c>
      <c r="N238" s="1"/>
      <c r="O238" s="4" t="str">
        <f>IF(Sales_Quotes_Analysis_Data[[#This Row],[Converted]] = 1, DATEDIF(Sales_Quotes_Analysis_Data[[#This Row],[Quote_Date]],Sales_Quotes_Analysis_Data[[#This Row],[Sale_Date]],"D"), "")</f>
        <v/>
      </c>
      <c r="P238" s="11"/>
      <c r="Q238" s="10" t="str">
        <f>IF(Sales_Quotes_Analysis_Data[[#This Row],[Converted]] = 1, Sales_Quotes_Analysis_Data[[#This Row],[Actual_Sale_Value]] - Sales_Quotes_Analysis_Data[[#This Row],[Final_Quote_Value]], "")</f>
        <v/>
      </c>
    </row>
    <row r="239" spans="1:17" x14ac:dyDescent="0.3">
      <c r="A239" t="s">
        <v>364</v>
      </c>
      <c r="B239" t="s">
        <v>77</v>
      </c>
      <c r="C239" t="s">
        <v>32</v>
      </c>
      <c r="D239" t="s">
        <v>38</v>
      </c>
      <c r="E239" t="s">
        <v>29</v>
      </c>
      <c r="F239" s="1">
        <v>45740</v>
      </c>
      <c r="G239" s="10">
        <v>1797</v>
      </c>
      <c r="H239" s="3">
        <v>0.11</v>
      </c>
      <c r="I239" s="5">
        <f>Sales_Quotes_Analysis_Data[[#This Row],[Discount_Rate]]</f>
        <v>0.11</v>
      </c>
      <c r="J23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39" s="10">
        <v>1599</v>
      </c>
      <c r="L239">
        <v>1</v>
      </c>
      <c r="M239" t="str">
        <f>IF(Sales_Quotes_Analysis_Data[[#This Row],[Converted]], "Converted", "Not Converted")</f>
        <v>Converted</v>
      </c>
      <c r="N239" s="1">
        <v>45760</v>
      </c>
      <c r="O239" s="4">
        <f>IF(Sales_Quotes_Analysis_Data[[#This Row],[Converted]] = 1, DATEDIF(Sales_Quotes_Analysis_Data[[#This Row],[Quote_Date]],Sales_Quotes_Analysis_Data[[#This Row],[Sale_Date]],"D"), "")</f>
        <v>20</v>
      </c>
      <c r="P239" s="11">
        <v>1516</v>
      </c>
      <c r="Q239" s="10">
        <f>IF(Sales_Quotes_Analysis_Data[[#This Row],[Converted]] = 1, Sales_Quotes_Analysis_Data[[#This Row],[Actual_Sale_Value]] - Sales_Quotes_Analysis_Data[[#This Row],[Final_Quote_Value]], "")</f>
        <v>-83</v>
      </c>
    </row>
    <row r="240" spans="1:17" x14ac:dyDescent="0.3">
      <c r="A240" t="s">
        <v>365</v>
      </c>
      <c r="B240" t="s">
        <v>79</v>
      </c>
      <c r="C240" t="s">
        <v>24</v>
      </c>
      <c r="D240" t="s">
        <v>25</v>
      </c>
      <c r="E240" t="s">
        <v>98</v>
      </c>
      <c r="F240" s="1">
        <v>45829</v>
      </c>
      <c r="G240" s="10">
        <v>3520</v>
      </c>
      <c r="H240" s="3">
        <v>0.25</v>
      </c>
      <c r="I240" s="5">
        <f>Sales_Quotes_Analysis_Data[[#This Row],[Discount_Rate]]</f>
        <v>0.25</v>
      </c>
      <c r="J24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40" s="10">
        <v>2640</v>
      </c>
      <c r="L240">
        <v>1</v>
      </c>
      <c r="M240" t="str">
        <f>IF(Sales_Quotes_Analysis_Data[[#This Row],[Converted]], "Converted", "Not Converted")</f>
        <v>Converted</v>
      </c>
      <c r="N240" s="1">
        <v>45844</v>
      </c>
      <c r="O240" s="4">
        <f>IF(Sales_Quotes_Analysis_Data[[#This Row],[Converted]] = 1, DATEDIF(Sales_Quotes_Analysis_Data[[#This Row],[Quote_Date]],Sales_Quotes_Analysis_Data[[#This Row],[Sale_Date]],"D"), "")</f>
        <v>15</v>
      </c>
      <c r="P240" s="11">
        <v>2564</v>
      </c>
      <c r="Q240" s="10">
        <f>IF(Sales_Quotes_Analysis_Data[[#This Row],[Converted]] = 1, Sales_Quotes_Analysis_Data[[#This Row],[Actual_Sale_Value]] - Sales_Quotes_Analysis_Data[[#This Row],[Final_Quote_Value]], "")</f>
        <v>-76</v>
      </c>
    </row>
    <row r="241" spans="1:17" x14ac:dyDescent="0.3">
      <c r="A241" t="s">
        <v>366</v>
      </c>
      <c r="B241" t="s">
        <v>333</v>
      </c>
      <c r="C241" t="s">
        <v>32</v>
      </c>
      <c r="D241" t="s">
        <v>20</v>
      </c>
      <c r="E241" t="s">
        <v>16</v>
      </c>
      <c r="F241" s="1">
        <v>45684</v>
      </c>
      <c r="G241" s="10">
        <v>2137</v>
      </c>
      <c r="H241" s="3">
        <v>0.05</v>
      </c>
      <c r="I241" s="5">
        <f>Sales_Quotes_Analysis_Data[[#This Row],[Discount_Rate]]</f>
        <v>0.05</v>
      </c>
      <c r="J24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41" s="10">
        <v>2030</v>
      </c>
      <c r="L241">
        <v>0</v>
      </c>
      <c r="M241" t="str">
        <f>IF(Sales_Quotes_Analysis_Data[[#This Row],[Converted]], "Converted", "Not Converted")</f>
        <v>Not Converted</v>
      </c>
      <c r="N241" s="1"/>
      <c r="O241" s="4" t="str">
        <f>IF(Sales_Quotes_Analysis_Data[[#This Row],[Converted]] = 1, DATEDIF(Sales_Quotes_Analysis_Data[[#This Row],[Quote_Date]],Sales_Quotes_Analysis_Data[[#This Row],[Sale_Date]],"D"), "")</f>
        <v/>
      </c>
      <c r="P241" s="11"/>
      <c r="Q241" s="10" t="str">
        <f>IF(Sales_Quotes_Analysis_Data[[#This Row],[Converted]] = 1, Sales_Quotes_Analysis_Data[[#This Row],[Actual_Sale_Value]] - Sales_Quotes_Analysis_Data[[#This Row],[Final_Quote_Value]], "")</f>
        <v/>
      </c>
    </row>
    <row r="242" spans="1:17" x14ac:dyDescent="0.3">
      <c r="A242" t="s">
        <v>367</v>
      </c>
      <c r="B242" t="s">
        <v>218</v>
      </c>
      <c r="C242" t="s">
        <v>19</v>
      </c>
      <c r="D242" t="s">
        <v>25</v>
      </c>
      <c r="E242" t="s">
        <v>39</v>
      </c>
      <c r="F242" s="1">
        <v>45699</v>
      </c>
      <c r="G242" s="10">
        <v>170</v>
      </c>
      <c r="H242" s="3">
        <v>7.0000000000000007E-2</v>
      </c>
      <c r="I242" s="5">
        <f>Sales_Quotes_Analysis_Data[[#This Row],[Discount_Rate]]</f>
        <v>7.0000000000000007E-2</v>
      </c>
      <c r="J24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42" s="10">
        <v>158</v>
      </c>
      <c r="L242">
        <v>0</v>
      </c>
      <c r="M242" t="str">
        <f>IF(Sales_Quotes_Analysis_Data[[#This Row],[Converted]], "Converted", "Not Converted")</f>
        <v>Not Converted</v>
      </c>
      <c r="N242" s="1"/>
      <c r="O242" s="4" t="str">
        <f>IF(Sales_Quotes_Analysis_Data[[#This Row],[Converted]] = 1, DATEDIF(Sales_Quotes_Analysis_Data[[#This Row],[Quote_Date]],Sales_Quotes_Analysis_Data[[#This Row],[Sale_Date]],"D"), "")</f>
        <v/>
      </c>
      <c r="P242" s="11"/>
      <c r="Q242" s="10" t="str">
        <f>IF(Sales_Quotes_Analysis_Data[[#This Row],[Converted]] = 1, Sales_Quotes_Analysis_Data[[#This Row],[Actual_Sale_Value]] - Sales_Quotes_Analysis_Data[[#This Row],[Final_Quote_Value]], "")</f>
        <v/>
      </c>
    </row>
    <row r="243" spans="1:17" x14ac:dyDescent="0.3">
      <c r="A243" t="s">
        <v>368</v>
      </c>
      <c r="B243" t="s">
        <v>178</v>
      </c>
      <c r="C243" t="s">
        <v>19</v>
      </c>
      <c r="D243" t="s">
        <v>38</v>
      </c>
      <c r="E243" t="s">
        <v>21</v>
      </c>
      <c r="F243" s="1">
        <v>45742</v>
      </c>
      <c r="G243" s="10">
        <v>531</v>
      </c>
      <c r="H243" s="3">
        <v>0.03</v>
      </c>
      <c r="I243" s="5">
        <f>Sales_Quotes_Analysis_Data[[#This Row],[Discount_Rate]]</f>
        <v>0.03</v>
      </c>
      <c r="J24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43" s="10">
        <v>515</v>
      </c>
      <c r="L243">
        <v>0</v>
      </c>
      <c r="M243" t="str">
        <f>IF(Sales_Quotes_Analysis_Data[[#This Row],[Converted]], "Converted", "Not Converted")</f>
        <v>Not Converted</v>
      </c>
      <c r="N243" s="1"/>
      <c r="O243" s="4" t="str">
        <f>IF(Sales_Quotes_Analysis_Data[[#This Row],[Converted]] = 1, DATEDIF(Sales_Quotes_Analysis_Data[[#This Row],[Quote_Date]],Sales_Quotes_Analysis_Data[[#This Row],[Sale_Date]],"D"), "")</f>
        <v/>
      </c>
      <c r="P243" s="11"/>
      <c r="Q243" s="10" t="str">
        <f>IF(Sales_Quotes_Analysis_Data[[#This Row],[Converted]] = 1, Sales_Quotes_Analysis_Data[[#This Row],[Actual_Sale_Value]] - Sales_Quotes_Analysis_Data[[#This Row],[Final_Quote_Value]], "")</f>
        <v/>
      </c>
    </row>
    <row r="244" spans="1:17" x14ac:dyDescent="0.3">
      <c r="A244" t="s">
        <v>369</v>
      </c>
      <c r="B244" t="s">
        <v>81</v>
      </c>
      <c r="C244" t="s">
        <v>19</v>
      </c>
      <c r="D244" t="s">
        <v>20</v>
      </c>
      <c r="E244" t="s">
        <v>29</v>
      </c>
      <c r="F244" s="1">
        <v>45763</v>
      </c>
      <c r="G244" s="10">
        <v>111</v>
      </c>
      <c r="H244" s="3">
        <v>0.08</v>
      </c>
      <c r="I244" s="5">
        <f>Sales_Quotes_Analysis_Data[[#This Row],[Discount_Rate]]</f>
        <v>0.08</v>
      </c>
      <c r="J24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44" s="10">
        <v>102</v>
      </c>
      <c r="L244">
        <v>1</v>
      </c>
      <c r="M244" t="str">
        <f>IF(Sales_Quotes_Analysis_Data[[#This Row],[Converted]], "Converted", "Not Converted")</f>
        <v>Converted</v>
      </c>
      <c r="N244" s="1">
        <v>45771</v>
      </c>
      <c r="O244" s="4">
        <f>IF(Sales_Quotes_Analysis_Data[[#This Row],[Converted]] = 1, DATEDIF(Sales_Quotes_Analysis_Data[[#This Row],[Quote_Date]],Sales_Quotes_Analysis_Data[[#This Row],[Sale_Date]],"D"), "")</f>
        <v>8</v>
      </c>
      <c r="P244" s="11">
        <v>24</v>
      </c>
      <c r="Q244" s="10">
        <f>IF(Sales_Quotes_Analysis_Data[[#This Row],[Converted]] = 1, Sales_Quotes_Analysis_Data[[#This Row],[Actual_Sale_Value]] - Sales_Quotes_Analysis_Data[[#This Row],[Final_Quote_Value]], "")</f>
        <v>-78</v>
      </c>
    </row>
    <row r="245" spans="1:17" x14ac:dyDescent="0.3">
      <c r="A245" t="s">
        <v>370</v>
      </c>
      <c r="B245" t="s">
        <v>173</v>
      </c>
      <c r="C245" t="s">
        <v>14</v>
      </c>
      <c r="D245" t="s">
        <v>20</v>
      </c>
      <c r="E245" t="s">
        <v>139</v>
      </c>
      <c r="F245" s="1">
        <v>45835</v>
      </c>
      <c r="G245" s="10">
        <v>883</v>
      </c>
      <c r="H245" s="3">
        <v>7.0000000000000007E-2</v>
      </c>
      <c r="I245" s="5">
        <f>Sales_Quotes_Analysis_Data[[#This Row],[Discount_Rate]]</f>
        <v>7.0000000000000007E-2</v>
      </c>
      <c r="J24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45" s="10">
        <v>821</v>
      </c>
      <c r="L245">
        <v>1</v>
      </c>
      <c r="M245" t="str">
        <f>IF(Sales_Quotes_Analysis_Data[[#This Row],[Converted]], "Converted", "Not Converted")</f>
        <v>Converted</v>
      </c>
      <c r="N245" s="1">
        <v>45848</v>
      </c>
      <c r="O245" s="4">
        <f>IF(Sales_Quotes_Analysis_Data[[#This Row],[Converted]] = 1, DATEDIF(Sales_Quotes_Analysis_Data[[#This Row],[Quote_Date]],Sales_Quotes_Analysis_Data[[#This Row],[Sale_Date]],"D"), "")</f>
        <v>13</v>
      </c>
      <c r="P245" s="11">
        <v>945</v>
      </c>
      <c r="Q245" s="10">
        <f>IF(Sales_Quotes_Analysis_Data[[#This Row],[Converted]] = 1, Sales_Quotes_Analysis_Data[[#This Row],[Actual_Sale_Value]] - Sales_Quotes_Analysis_Data[[#This Row],[Final_Quote_Value]], "")</f>
        <v>124</v>
      </c>
    </row>
    <row r="246" spans="1:17" x14ac:dyDescent="0.3">
      <c r="A246" t="s">
        <v>371</v>
      </c>
      <c r="B246" t="s">
        <v>372</v>
      </c>
      <c r="C246" t="s">
        <v>32</v>
      </c>
      <c r="D246" t="s">
        <v>20</v>
      </c>
      <c r="E246" t="s">
        <v>51</v>
      </c>
      <c r="F246" s="1">
        <v>45784</v>
      </c>
      <c r="G246" s="10">
        <v>1856</v>
      </c>
      <c r="H246" s="3">
        <v>0.11</v>
      </c>
      <c r="I246" s="5">
        <f>Sales_Quotes_Analysis_Data[[#This Row],[Discount_Rate]]</f>
        <v>0.11</v>
      </c>
      <c r="J24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46" s="10">
        <v>1651</v>
      </c>
      <c r="L246">
        <v>1</v>
      </c>
      <c r="M246" t="str">
        <f>IF(Sales_Quotes_Analysis_Data[[#This Row],[Converted]], "Converted", "Not Converted")</f>
        <v>Converted</v>
      </c>
      <c r="N246" s="1">
        <v>45792</v>
      </c>
      <c r="O246" s="4">
        <f>IF(Sales_Quotes_Analysis_Data[[#This Row],[Converted]] = 1, DATEDIF(Sales_Quotes_Analysis_Data[[#This Row],[Quote_Date]],Sales_Quotes_Analysis_Data[[#This Row],[Sale_Date]],"D"), "")</f>
        <v>8</v>
      </c>
      <c r="P246" s="11">
        <v>1827</v>
      </c>
      <c r="Q246" s="10">
        <f>IF(Sales_Quotes_Analysis_Data[[#This Row],[Converted]] = 1, Sales_Quotes_Analysis_Data[[#This Row],[Actual_Sale_Value]] - Sales_Quotes_Analysis_Data[[#This Row],[Final_Quote_Value]], "")</f>
        <v>176</v>
      </c>
    </row>
    <row r="247" spans="1:17" x14ac:dyDescent="0.3">
      <c r="A247" t="s">
        <v>373</v>
      </c>
      <c r="B247" t="s">
        <v>374</v>
      </c>
      <c r="C247" t="s">
        <v>19</v>
      </c>
      <c r="D247" t="s">
        <v>38</v>
      </c>
      <c r="E247" t="s">
        <v>39</v>
      </c>
      <c r="F247" s="1">
        <v>45731</v>
      </c>
      <c r="G247" s="10">
        <v>553</v>
      </c>
      <c r="H247" s="3">
        <v>0.18</v>
      </c>
      <c r="I247" s="5">
        <f>Sales_Quotes_Analysis_Data[[#This Row],[Discount_Rate]]</f>
        <v>0.18</v>
      </c>
      <c r="J24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47" s="10">
        <v>453</v>
      </c>
      <c r="L247">
        <v>1</v>
      </c>
      <c r="M247" t="str">
        <f>IF(Sales_Quotes_Analysis_Data[[#This Row],[Converted]], "Converted", "Not Converted")</f>
        <v>Converted</v>
      </c>
      <c r="N247" s="1">
        <v>45738</v>
      </c>
      <c r="O247" s="4">
        <f>IF(Sales_Quotes_Analysis_Data[[#This Row],[Converted]] = 1, DATEDIF(Sales_Quotes_Analysis_Data[[#This Row],[Quote_Date]],Sales_Quotes_Analysis_Data[[#This Row],[Sale_Date]],"D"), "")</f>
        <v>7</v>
      </c>
      <c r="P247" s="11">
        <v>381</v>
      </c>
      <c r="Q247" s="10">
        <f>IF(Sales_Quotes_Analysis_Data[[#This Row],[Converted]] = 1, Sales_Quotes_Analysis_Data[[#This Row],[Actual_Sale_Value]] - Sales_Quotes_Analysis_Data[[#This Row],[Final_Quote_Value]], "")</f>
        <v>-72</v>
      </c>
    </row>
    <row r="248" spans="1:17" x14ac:dyDescent="0.3">
      <c r="A248" t="s">
        <v>375</v>
      </c>
      <c r="B248" t="s">
        <v>91</v>
      </c>
      <c r="C248" t="s">
        <v>14</v>
      </c>
      <c r="D248" t="s">
        <v>15</v>
      </c>
      <c r="E248" t="s">
        <v>29</v>
      </c>
      <c r="F248" s="1">
        <v>45827</v>
      </c>
      <c r="G248" s="10">
        <v>985</v>
      </c>
      <c r="H248" s="3">
        <v>0.04</v>
      </c>
      <c r="I248" s="5">
        <f>Sales_Quotes_Analysis_Data[[#This Row],[Discount_Rate]]</f>
        <v>0.04</v>
      </c>
      <c r="J24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48" s="10">
        <v>945</v>
      </c>
      <c r="L248">
        <v>0</v>
      </c>
      <c r="M248" t="str">
        <f>IF(Sales_Quotes_Analysis_Data[[#This Row],[Converted]], "Converted", "Not Converted")</f>
        <v>Not Converted</v>
      </c>
      <c r="N248" s="1"/>
      <c r="O248" s="4" t="str">
        <f>IF(Sales_Quotes_Analysis_Data[[#This Row],[Converted]] = 1, DATEDIF(Sales_Quotes_Analysis_Data[[#This Row],[Quote_Date]],Sales_Quotes_Analysis_Data[[#This Row],[Sale_Date]],"D"), "")</f>
        <v/>
      </c>
      <c r="P248" s="11"/>
      <c r="Q248" s="10" t="str">
        <f>IF(Sales_Quotes_Analysis_Data[[#This Row],[Converted]] = 1, Sales_Quotes_Analysis_Data[[#This Row],[Actual_Sale_Value]] - Sales_Quotes_Analysis_Data[[#This Row],[Final_Quote_Value]], "")</f>
        <v/>
      </c>
    </row>
    <row r="249" spans="1:17" x14ac:dyDescent="0.3">
      <c r="A249" t="s">
        <v>376</v>
      </c>
      <c r="B249" t="s">
        <v>133</v>
      </c>
      <c r="C249" t="s">
        <v>19</v>
      </c>
      <c r="D249" t="s">
        <v>15</v>
      </c>
      <c r="E249" t="s">
        <v>139</v>
      </c>
      <c r="F249" s="1">
        <v>45760</v>
      </c>
      <c r="G249" s="10">
        <v>-82</v>
      </c>
      <c r="H249" s="3">
        <v>0.11</v>
      </c>
      <c r="I249" s="5">
        <f>Sales_Quotes_Analysis_Data[[#This Row],[Discount_Rate]]</f>
        <v>0.11</v>
      </c>
      <c r="J24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49" s="10">
        <v>-72</v>
      </c>
      <c r="L249">
        <v>1</v>
      </c>
      <c r="M249" t="str">
        <f>IF(Sales_Quotes_Analysis_Data[[#This Row],[Converted]], "Converted", "Not Converted")</f>
        <v>Converted</v>
      </c>
      <c r="N249" s="1">
        <v>45765</v>
      </c>
      <c r="O249" s="4">
        <f>IF(Sales_Quotes_Analysis_Data[[#This Row],[Converted]] = 1, DATEDIF(Sales_Quotes_Analysis_Data[[#This Row],[Quote_Date]],Sales_Quotes_Analysis_Data[[#This Row],[Sale_Date]],"D"), "")</f>
        <v>5</v>
      </c>
      <c r="P249" s="11">
        <v>85</v>
      </c>
      <c r="Q249" s="10">
        <f>IF(Sales_Quotes_Analysis_Data[[#This Row],[Converted]] = 1, Sales_Quotes_Analysis_Data[[#This Row],[Actual_Sale_Value]] - Sales_Quotes_Analysis_Data[[#This Row],[Final_Quote_Value]], "")</f>
        <v>157</v>
      </c>
    </row>
    <row r="250" spans="1:17" x14ac:dyDescent="0.3">
      <c r="A250" t="s">
        <v>377</v>
      </c>
      <c r="B250" t="s">
        <v>34</v>
      </c>
      <c r="C250" t="s">
        <v>19</v>
      </c>
      <c r="D250" t="s">
        <v>15</v>
      </c>
      <c r="E250" t="s">
        <v>98</v>
      </c>
      <c r="F250" s="1">
        <v>45798</v>
      </c>
      <c r="G250" s="10">
        <v>-57</v>
      </c>
      <c r="H250" s="3">
        <v>0.11</v>
      </c>
      <c r="I250" s="5">
        <f>Sales_Quotes_Analysis_Data[[#This Row],[Discount_Rate]]</f>
        <v>0.11</v>
      </c>
      <c r="J25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50" s="10">
        <v>-50</v>
      </c>
      <c r="L250">
        <v>0</v>
      </c>
      <c r="M250" t="str">
        <f>IF(Sales_Quotes_Analysis_Data[[#This Row],[Converted]], "Converted", "Not Converted")</f>
        <v>Not Converted</v>
      </c>
      <c r="N250" s="1"/>
      <c r="O250" s="4" t="str">
        <f>IF(Sales_Quotes_Analysis_Data[[#This Row],[Converted]] = 1, DATEDIF(Sales_Quotes_Analysis_Data[[#This Row],[Quote_Date]],Sales_Quotes_Analysis_Data[[#This Row],[Sale_Date]],"D"), "")</f>
        <v/>
      </c>
      <c r="P250" s="11"/>
      <c r="Q250" s="10" t="str">
        <f>IF(Sales_Quotes_Analysis_Data[[#This Row],[Converted]] = 1, Sales_Quotes_Analysis_Data[[#This Row],[Actual_Sale_Value]] - Sales_Quotes_Analysis_Data[[#This Row],[Final_Quote_Value]], "")</f>
        <v/>
      </c>
    </row>
    <row r="251" spans="1:17" x14ac:dyDescent="0.3">
      <c r="A251" t="s">
        <v>378</v>
      </c>
      <c r="B251" t="s">
        <v>37</v>
      </c>
      <c r="C251" t="s">
        <v>19</v>
      </c>
      <c r="D251" t="s">
        <v>38</v>
      </c>
      <c r="E251" t="s">
        <v>29</v>
      </c>
      <c r="F251" s="1">
        <v>45667</v>
      </c>
      <c r="G251" s="10">
        <v>-63</v>
      </c>
      <c r="H251" s="3">
        <v>0.18</v>
      </c>
      <c r="I251" s="5">
        <f>Sales_Quotes_Analysis_Data[[#This Row],[Discount_Rate]]</f>
        <v>0.18</v>
      </c>
      <c r="J25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51" s="10">
        <v>-51</v>
      </c>
      <c r="L251">
        <v>1</v>
      </c>
      <c r="M251" t="str">
        <f>IF(Sales_Quotes_Analysis_Data[[#This Row],[Converted]], "Converted", "Not Converted")</f>
        <v>Converted</v>
      </c>
      <c r="N251" s="1">
        <v>45677</v>
      </c>
      <c r="O251" s="4">
        <f>IF(Sales_Quotes_Analysis_Data[[#This Row],[Converted]] = 1, DATEDIF(Sales_Quotes_Analysis_Data[[#This Row],[Quote_Date]],Sales_Quotes_Analysis_Data[[#This Row],[Sale_Date]],"D"), "")</f>
        <v>10</v>
      </c>
      <c r="P251" s="11">
        <v>-32</v>
      </c>
      <c r="Q251" s="10">
        <f>IF(Sales_Quotes_Analysis_Data[[#This Row],[Converted]] = 1, Sales_Quotes_Analysis_Data[[#This Row],[Actual_Sale_Value]] - Sales_Quotes_Analysis_Data[[#This Row],[Final_Quote_Value]], "")</f>
        <v>19</v>
      </c>
    </row>
    <row r="252" spans="1:17" x14ac:dyDescent="0.3">
      <c r="A252" t="s">
        <v>379</v>
      </c>
      <c r="B252" t="s">
        <v>155</v>
      </c>
      <c r="C252" t="s">
        <v>32</v>
      </c>
      <c r="D252" t="s">
        <v>20</v>
      </c>
      <c r="E252" t="s">
        <v>26</v>
      </c>
      <c r="F252" s="1">
        <v>45774</v>
      </c>
      <c r="G252" s="10">
        <v>1795</v>
      </c>
      <c r="H252" s="3">
        <v>0.23</v>
      </c>
      <c r="I252" s="5">
        <f>Sales_Quotes_Analysis_Data[[#This Row],[Discount_Rate]]</f>
        <v>0.23</v>
      </c>
      <c r="J25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52" s="10">
        <v>1382</v>
      </c>
      <c r="L252">
        <v>1</v>
      </c>
      <c r="M252" t="str">
        <f>IF(Sales_Quotes_Analysis_Data[[#This Row],[Converted]], "Converted", "Not Converted")</f>
        <v>Converted</v>
      </c>
      <c r="N252" s="1">
        <v>45801</v>
      </c>
      <c r="O252" s="4">
        <f>IF(Sales_Quotes_Analysis_Data[[#This Row],[Converted]] = 1, DATEDIF(Sales_Quotes_Analysis_Data[[#This Row],[Quote_Date]],Sales_Quotes_Analysis_Data[[#This Row],[Sale_Date]],"D"), "")</f>
        <v>27</v>
      </c>
      <c r="P252" s="11">
        <v>1576</v>
      </c>
      <c r="Q252" s="10">
        <f>IF(Sales_Quotes_Analysis_Data[[#This Row],[Converted]] = 1, Sales_Quotes_Analysis_Data[[#This Row],[Actual_Sale_Value]] - Sales_Quotes_Analysis_Data[[#This Row],[Final_Quote_Value]], "")</f>
        <v>194</v>
      </c>
    </row>
    <row r="253" spans="1:17" x14ac:dyDescent="0.3">
      <c r="A253" t="s">
        <v>380</v>
      </c>
      <c r="B253" t="s">
        <v>104</v>
      </c>
      <c r="C253" t="s">
        <v>14</v>
      </c>
      <c r="D253" t="s">
        <v>15</v>
      </c>
      <c r="E253" t="s">
        <v>21</v>
      </c>
      <c r="F253" s="1">
        <v>45680</v>
      </c>
      <c r="G253" s="10">
        <v>942</v>
      </c>
      <c r="H253" s="3">
        <v>0.15</v>
      </c>
      <c r="I253" s="5">
        <f>Sales_Quotes_Analysis_Data[[#This Row],[Discount_Rate]]</f>
        <v>0.15</v>
      </c>
      <c r="J25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53" s="10">
        <v>800</v>
      </c>
      <c r="L253">
        <v>1</v>
      </c>
      <c r="M253" t="str">
        <f>IF(Sales_Quotes_Analysis_Data[[#This Row],[Converted]], "Converted", "Not Converted")</f>
        <v>Converted</v>
      </c>
      <c r="N253" s="1">
        <v>45691</v>
      </c>
      <c r="O253" s="4">
        <f>IF(Sales_Quotes_Analysis_Data[[#This Row],[Converted]] = 1, DATEDIF(Sales_Quotes_Analysis_Data[[#This Row],[Quote_Date]],Sales_Quotes_Analysis_Data[[#This Row],[Sale_Date]],"D"), "")</f>
        <v>11</v>
      </c>
      <c r="P253" s="11">
        <v>995</v>
      </c>
      <c r="Q253" s="10">
        <f>IF(Sales_Quotes_Analysis_Data[[#This Row],[Converted]] = 1, Sales_Quotes_Analysis_Data[[#This Row],[Actual_Sale_Value]] - Sales_Quotes_Analysis_Data[[#This Row],[Final_Quote_Value]], "")</f>
        <v>195</v>
      </c>
    </row>
    <row r="254" spans="1:17" x14ac:dyDescent="0.3">
      <c r="A254" t="s">
        <v>381</v>
      </c>
      <c r="B254" t="s">
        <v>329</v>
      </c>
      <c r="C254" t="s">
        <v>19</v>
      </c>
      <c r="D254" t="s">
        <v>38</v>
      </c>
      <c r="E254" t="s">
        <v>39</v>
      </c>
      <c r="F254" s="1">
        <v>45738</v>
      </c>
      <c r="G254" s="10">
        <v>-52</v>
      </c>
      <c r="H254" s="3">
        <v>0.11</v>
      </c>
      <c r="I254" s="5">
        <f>Sales_Quotes_Analysis_Data[[#This Row],[Discount_Rate]]</f>
        <v>0.11</v>
      </c>
      <c r="J25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54" s="10">
        <v>-46</v>
      </c>
      <c r="L254">
        <v>0</v>
      </c>
      <c r="M254" t="str">
        <f>IF(Sales_Quotes_Analysis_Data[[#This Row],[Converted]], "Converted", "Not Converted")</f>
        <v>Not Converted</v>
      </c>
      <c r="N254" s="1"/>
      <c r="O254" s="4" t="str">
        <f>IF(Sales_Quotes_Analysis_Data[[#This Row],[Converted]] = 1, DATEDIF(Sales_Quotes_Analysis_Data[[#This Row],[Quote_Date]],Sales_Quotes_Analysis_Data[[#This Row],[Sale_Date]],"D"), "")</f>
        <v/>
      </c>
      <c r="P254" s="11"/>
      <c r="Q254" s="10" t="str">
        <f>IF(Sales_Quotes_Analysis_Data[[#This Row],[Converted]] = 1, Sales_Quotes_Analysis_Data[[#This Row],[Actual_Sale_Value]] - Sales_Quotes_Analysis_Data[[#This Row],[Final_Quote_Value]], "")</f>
        <v/>
      </c>
    </row>
    <row r="255" spans="1:17" x14ac:dyDescent="0.3">
      <c r="A255" t="s">
        <v>382</v>
      </c>
      <c r="B255" t="s">
        <v>56</v>
      </c>
      <c r="C255" t="s">
        <v>14</v>
      </c>
      <c r="D255" t="s">
        <v>15</v>
      </c>
      <c r="E255" t="s">
        <v>98</v>
      </c>
      <c r="F255" s="1">
        <v>45722</v>
      </c>
      <c r="G255" s="10">
        <v>1262</v>
      </c>
      <c r="H255" s="3">
        <v>0.16</v>
      </c>
      <c r="I255" s="5">
        <f>Sales_Quotes_Analysis_Data[[#This Row],[Discount_Rate]]</f>
        <v>0.16</v>
      </c>
      <c r="J25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55" s="10">
        <v>1060</v>
      </c>
      <c r="L255">
        <v>0</v>
      </c>
      <c r="M255" t="str">
        <f>IF(Sales_Quotes_Analysis_Data[[#This Row],[Converted]], "Converted", "Not Converted")</f>
        <v>Not Converted</v>
      </c>
      <c r="N255" s="1"/>
      <c r="O255" s="4" t="str">
        <f>IF(Sales_Quotes_Analysis_Data[[#This Row],[Converted]] = 1, DATEDIF(Sales_Quotes_Analysis_Data[[#This Row],[Quote_Date]],Sales_Quotes_Analysis_Data[[#This Row],[Sale_Date]],"D"), "")</f>
        <v/>
      </c>
      <c r="P255" s="11"/>
      <c r="Q255" s="10" t="str">
        <f>IF(Sales_Quotes_Analysis_Data[[#This Row],[Converted]] = 1, Sales_Quotes_Analysis_Data[[#This Row],[Actual_Sale_Value]] - Sales_Quotes_Analysis_Data[[#This Row],[Final_Quote_Value]], "")</f>
        <v/>
      </c>
    </row>
    <row r="256" spans="1:17" x14ac:dyDescent="0.3">
      <c r="A256" t="s">
        <v>383</v>
      </c>
      <c r="B256" t="s">
        <v>138</v>
      </c>
      <c r="C256" t="s">
        <v>32</v>
      </c>
      <c r="D256" t="s">
        <v>25</v>
      </c>
      <c r="E256" t="s">
        <v>98</v>
      </c>
      <c r="F256" s="1">
        <v>45740</v>
      </c>
      <c r="G256" s="10">
        <v>2456</v>
      </c>
      <c r="H256" s="3">
        <v>0.2</v>
      </c>
      <c r="I256" s="5">
        <f>Sales_Quotes_Analysis_Data[[#This Row],[Discount_Rate]]</f>
        <v>0.2</v>
      </c>
      <c r="J25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56" s="10">
        <v>1964</v>
      </c>
      <c r="L256">
        <v>0</v>
      </c>
      <c r="M256" t="str">
        <f>IF(Sales_Quotes_Analysis_Data[[#This Row],[Converted]], "Converted", "Not Converted")</f>
        <v>Not Converted</v>
      </c>
      <c r="N256" s="1"/>
      <c r="O256" s="4" t="str">
        <f>IF(Sales_Quotes_Analysis_Data[[#This Row],[Converted]] = 1, DATEDIF(Sales_Quotes_Analysis_Data[[#This Row],[Quote_Date]],Sales_Quotes_Analysis_Data[[#This Row],[Sale_Date]],"D"), "")</f>
        <v/>
      </c>
      <c r="P256" s="11"/>
      <c r="Q256" s="10" t="str">
        <f>IF(Sales_Quotes_Analysis_Data[[#This Row],[Converted]] = 1, Sales_Quotes_Analysis_Data[[#This Row],[Actual_Sale_Value]] - Sales_Quotes_Analysis_Data[[#This Row],[Final_Quote_Value]], "")</f>
        <v/>
      </c>
    </row>
    <row r="257" spans="1:17" x14ac:dyDescent="0.3">
      <c r="A257" t="s">
        <v>384</v>
      </c>
      <c r="B257" t="s">
        <v>67</v>
      </c>
      <c r="C257" t="s">
        <v>24</v>
      </c>
      <c r="D257" t="s">
        <v>15</v>
      </c>
      <c r="E257" t="s">
        <v>82</v>
      </c>
      <c r="F257" s="1">
        <v>45687</v>
      </c>
      <c r="G257" s="10">
        <v>3581</v>
      </c>
      <c r="H257" s="3">
        <v>0.01</v>
      </c>
      <c r="I257" s="5">
        <f>Sales_Quotes_Analysis_Data[[#This Row],[Discount_Rate]]</f>
        <v>0.01</v>
      </c>
      <c r="J25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57" s="10">
        <v>3545</v>
      </c>
      <c r="L257">
        <v>1</v>
      </c>
      <c r="M257" t="str">
        <f>IF(Sales_Quotes_Analysis_Data[[#This Row],[Converted]], "Converted", "Not Converted")</f>
        <v>Converted</v>
      </c>
      <c r="N257" s="1">
        <v>45707</v>
      </c>
      <c r="O257" s="4">
        <f>IF(Sales_Quotes_Analysis_Data[[#This Row],[Converted]] = 1, DATEDIF(Sales_Quotes_Analysis_Data[[#This Row],[Quote_Date]],Sales_Quotes_Analysis_Data[[#This Row],[Sale_Date]],"D"), "")</f>
        <v>20</v>
      </c>
      <c r="P257" s="11">
        <v>3609</v>
      </c>
      <c r="Q257" s="10">
        <f>IF(Sales_Quotes_Analysis_Data[[#This Row],[Converted]] = 1, Sales_Quotes_Analysis_Data[[#This Row],[Actual_Sale_Value]] - Sales_Quotes_Analysis_Data[[#This Row],[Final_Quote_Value]], "")</f>
        <v>64</v>
      </c>
    </row>
    <row r="258" spans="1:17" x14ac:dyDescent="0.3">
      <c r="A258" t="s">
        <v>385</v>
      </c>
      <c r="B258" t="s">
        <v>56</v>
      </c>
      <c r="C258" t="s">
        <v>19</v>
      </c>
      <c r="D258" t="s">
        <v>15</v>
      </c>
      <c r="E258" t="s">
        <v>43</v>
      </c>
      <c r="F258" s="1">
        <v>45761</v>
      </c>
      <c r="G258" s="10">
        <v>-17</v>
      </c>
      <c r="H258" s="3">
        <v>0.17</v>
      </c>
      <c r="I258" s="5">
        <f>Sales_Quotes_Analysis_Data[[#This Row],[Discount_Rate]]</f>
        <v>0.17</v>
      </c>
      <c r="J25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58" s="10">
        <v>-14</v>
      </c>
      <c r="L258">
        <v>0</v>
      </c>
      <c r="M258" t="str">
        <f>IF(Sales_Quotes_Analysis_Data[[#This Row],[Converted]], "Converted", "Not Converted")</f>
        <v>Not Converted</v>
      </c>
      <c r="N258" s="1"/>
      <c r="O258" s="4" t="str">
        <f>IF(Sales_Quotes_Analysis_Data[[#This Row],[Converted]] = 1, DATEDIF(Sales_Quotes_Analysis_Data[[#This Row],[Quote_Date]],Sales_Quotes_Analysis_Data[[#This Row],[Sale_Date]],"D"), "")</f>
        <v/>
      </c>
      <c r="P258" s="11"/>
      <c r="Q258" s="10" t="str">
        <f>IF(Sales_Quotes_Analysis_Data[[#This Row],[Converted]] = 1, Sales_Quotes_Analysis_Data[[#This Row],[Actual_Sale_Value]] - Sales_Quotes_Analysis_Data[[#This Row],[Final_Quote_Value]], "")</f>
        <v/>
      </c>
    </row>
    <row r="259" spans="1:17" x14ac:dyDescent="0.3">
      <c r="A259" t="s">
        <v>386</v>
      </c>
      <c r="B259" t="s">
        <v>37</v>
      </c>
      <c r="C259" t="s">
        <v>24</v>
      </c>
      <c r="D259" t="s">
        <v>20</v>
      </c>
      <c r="E259" t="s">
        <v>35</v>
      </c>
      <c r="F259" s="1">
        <v>45789</v>
      </c>
      <c r="G259" s="10">
        <v>3769</v>
      </c>
      <c r="H259" s="3">
        <v>0.1</v>
      </c>
      <c r="I259" s="5">
        <f>Sales_Quotes_Analysis_Data[[#This Row],[Discount_Rate]]</f>
        <v>0.1</v>
      </c>
      <c r="J25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59" s="10">
        <v>3392</v>
      </c>
      <c r="L259">
        <v>0</v>
      </c>
      <c r="M259" t="str">
        <f>IF(Sales_Quotes_Analysis_Data[[#This Row],[Converted]], "Converted", "Not Converted")</f>
        <v>Not Converted</v>
      </c>
      <c r="N259" s="1"/>
      <c r="O259" s="4" t="str">
        <f>IF(Sales_Quotes_Analysis_Data[[#This Row],[Converted]] = 1, DATEDIF(Sales_Quotes_Analysis_Data[[#This Row],[Quote_Date]],Sales_Quotes_Analysis_Data[[#This Row],[Sale_Date]],"D"), "")</f>
        <v/>
      </c>
      <c r="P259" s="11"/>
      <c r="Q259" s="10" t="str">
        <f>IF(Sales_Quotes_Analysis_Data[[#This Row],[Converted]] = 1, Sales_Quotes_Analysis_Data[[#This Row],[Actual_Sale_Value]] - Sales_Quotes_Analysis_Data[[#This Row],[Final_Quote_Value]], "")</f>
        <v/>
      </c>
    </row>
    <row r="260" spans="1:17" x14ac:dyDescent="0.3">
      <c r="A260" t="s">
        <v>387</v>
      </c>
      <c r="B260" t="s">
        <v>95</v>
      </c>
      <c r="C260" t="s">
        <v>24</v>
      </c>
      <c r="D260" t="s">
        <v>38</v>
      </c>
      <c r="E260" t="s">
        <v>39</v>
      </c>
      <c r="F260" s="1">
        <v>45658</v>
      </c>
      <c r="G260" s="10">
        <v>3261</v>
      </c>
      <c r="H260" s="3">
        <v>0.13</v>
      </c>
      <c r="I260" s="5">
        <f>Sales_Quotes_Analysis_Data[[#This Row],[Discount_Rate]]</f>
        <v>0.13</v>
      </c>
      <c r="J26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60" s="10">
        <v>2837</v>
      </c>
      <c r="L260">
        <v>1</v>
      </c>
      <c r="M260" t="str">
        <f>IF(Sales_Quotes_Analysis_Data[[#This Row],[Converted]], "Converted", "Not Converted")</f>
        <v>Converted</v>
      </c>
      <c r="N260" s="1">
        <v>45666</v>
      </c>
      <c r="O260" s="4">
        <f>IF(Sales_Quotes_Analysis_Data[[#This Row],[Converted]] = 1, DATEDIF(Sales_Quotes_Analysis_Data[[#This Row],[Quote_Date]],Sales_Quotes_Analysis_Data[[#This Row],[Sale_Date]],"D"), "")</f>
        <v>8</v>
      </c>
      <c r="P260" s="11">
        <v>2891</v>
      </c>
      <c r="Q260" s="10">
        <f>IF(Sales_Quotes_Analysis_Data[[#This Row],[Converted]] = 1, Sales_Quotes_Analysis_Data[[#This Row],[Actual_Sale_Value]] - Sales_Quotes_Analysis_Data[[#This Row],[Final_Quote_Value]], "")</f>
        <v>54</v>
      </c>
    </row>
    <row r="261" spans="1:17" x14ac:dyDescent="0.3">
      <c r="A261" t="s">
        <v>388</v>
      </c>
      <c r="B261" t="s">
        <v>187</v>
      </c>
      <c r="C261" t="s">
        <v>32</v>
      </c>
      <c r="D261" t="s">
        <v>20</v>
      </c>
      <c r="E261" t="s">
        <v>72</v>
      </c>
      <c r="F261" s="1">
        <v>45826</v>
      </c>
      <c r="G261" s="10">
        <v>2300</v>
      </c>
      <c r="H261" s="3">
        <v>0.19</v>
      </c>
      <c r="I261" s="5">
        <f>Sales_Quotes_Analysis_Data[[#This Row],[Discount_Rate]]</f>
        <v>0.19</v>
      </c>
      <c r="J26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61" s="10">
        <v>1863</v>
      </c>
      <c r="L261">
        <v>1</v>
      </c>
      <c r="M261" t="str">
        <f>IF(Sales_Quotes_Analysis_Data[[#This Row],[Converted]], "Converted", "Not Converted")</f>
        <v>Converted</v>
      </c>
      <c r="N261" s="1">
        <v>45855</v>
      </c>
      <c r="O261" s="4">
        <f>IF(Sales_Quotes_Analysis_Data[[#This Row],[Converted]] = 1, DATEDIF(Sales_Quotes_Analysis_Data[[#This Row],[Quote_Date]],Sales_Quotes_Analysis_Data[[#This Row],[Sale_Date]],"D"), "")</f>
        <v>29</v>
      </c>
      <c r="P261" s="11">
        <v>1836</v>
      </c>
      <c r="Q261" s="10">
        <f>IF(Sales_Quotes_Analysis_Data[[#This Row],[Converted]] = 1, Sales_Quotes_Analysis_Data[[#This Row],[Actual_Sale_Value]] - Sales_Quotes_Analysis_Data[[#This Row],[Final_Quote_Value]], "")</f>
        <v>-27</v>
      </c>
    </row>
    <row r="262" spans="1:17" x14ac:dyDescent="0.3">
      <c r="A262" t="s">
        <v>389</v>
      </c>
      <c r="B262" t="s">
        <v>153</v>
      </c>
      <c r="C262" t="s">
        <v>24</v>
      </c>
      <c r="D262" t="s">
        <v>20</v>
      </c>
      <c r="E262" t="s">
        <v>82</v>
      </c>
      <c r="F262" s="1">
        <v>45796</v>
      </c>
      <c r="G262" s="10">
        <v>3775</v>
      </c>
      <c r="H262" s="3">
        <v>0.04</v>
      </c>
      <c r="I262" s="5">
        <f>Sales_Quotes_Analysis_Data[[#This Row],[Discount_Rate]]</f>
        <v>0.04</v>
      </c>
      <c r="J26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62" s="10">
        <v>3624</v>
      </c>
      <c r="L262">
        <v>1</v>
      </c>
      <c r="M262" t="str">
        <f>IF(Sales_Quotes_Analysis_Data[[#This Row],[Converted]], "Converted", "Not Converted")</f>
        <v>Converted</v>
      </c>
      <c r="N262" s="1">
        <v>45818</v>
      </c>
      <c r="O262" s="4">
        <f>IF(Sales_Quotes_Analysis_Data[[#This Row],[Converted]] = 1, DATEDIF(Sales_Quotes_Analysis_Data[[#This Row],[Quote_Date]],Sales_Quotes_Analysis_Data[[#This Row],[Sale_Date]],"D"), "")</f>
        <v>22</v>
      </c>
      <c r="P262" s="11">
        <v>3790</v>
      </c>
      <c r="Q262" s="10">
        <f>IF(Sales_Quotes_Analysis_Data[[#This Row],[Converted]] = 1, Sales_Quotes_Analysis_Data[[#This Row],[Actual_Sale_Value]] - Sales_Quotes_Analysis_Data[[#This Row],[Final_Quote_Value]], "")</f>
        <v>166</v>
      </c>
    </row>
    <row r="263" spans="1:17" x14ac:dyDescent="0.3">
      <c r="A263" t="s">
        <v>390</v>
      </c>
      <c r="B263" t="s">
        <v>143</v>
      </c>
      <c r="C263" t="s">
        <v>19</v>
      </c>
      <c r="D263" t="s">
        <v>20</v>
      </c>
      <c r="E263" t="s">
        <v>43</v>
      </c>
      <c r="F263" s="1">
        <v>45776</v>
      </c>
      <c r="G263" s="10">
        <v>425</v>
      </c>
      <c r="H263" s="3">
        <v>0.01</v>
      </c>
      <c r="I263" s="5">
        <f>Sales_Quotes_Analysis_Data[[#This Row],[Discount_Rate]]</f>
        <v>0.01</v>
      </c>
      <c r="J26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63" s="10">
        <v>420</v>
      </c>
      <c r="L263">
        <v>0</v>
      </c>
      <c r="M263" t="str">
        <f>IF(Sales_Quotes_Analysis_Data[[#This Row],[Converted]], "Converted", "Not Converted")</f>
        <v>Not Converted</v>
      </c>
      <c r="N263" s="1"/>
      <c r="O263" s="4" t="str">
        <f>IF(Sales_Quotes_Analysis_Data[[#This Row],[Converted]] = 1, DATEDIF(Sales_Quotes_Analysis_Data[[#This Row],[Quote_Date]],Sales_Quotes_Analysis_Data[[#This Row],[Sale_Date]],"D"), "")</f>
        <v/>
      </c>
      <c r="P263" s="11"/>
      <c r="Q263" s="10" t="str">
        <f>IF(Sales_Quotes_Analysis_Data[[#This Row],[Converted]] = 1, Sales_Quotes_Analysis_Data[[#This Row],[Actual_Sale_Value]] - Sales_Quotes_Analysis_Data[[#This Row],[Final_Quote_Value]], "")</f>
        <v/>
      </c>
    </row>
    <row r="264" spans="1:17" x14ac:dyDescent="0.3">
      <c r="A264" t="s">
        <v>391</v>
      </c>
      <c r="B264" t="s">
        <v>212</v>
      </c>
      <c r="C264" t="s">
        <v>32</v>
      </c>
      <c r="D264" t="s">
        <v>20</v>
      </c>
      <c r="E264" t="s">
        <v>43</v>
      </c>
      <c r="F264" s="1">
        <v>45763</v>
      </c>
      <c r="G264" s="10">
        <v>2037</v>
      </c>
      <c r="H264" s="3">
        <v>0.21</v>
      </c>
      <c r="I264" s="5">
        <f>Sales_Quotes_Analysis_Data[[#This Row],[Discount_Rate]]</f>
        <v>0.21</v>
      </c>
      <c r="J26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64" s="10">
        <v>1609</v>
      </c>
      <c r="L264">
        <v>0</v>
      </c>
      <c r="M264" t="str">
        <f>IF(Sales_Quotes_Analysis_Data[[#This Row],[Converted]], "Converted", "Not Converted")</f>
        <v>Not Converted</v>
      </c>
      <c r="N264" s="1"/>
      <c r="O264" s="4" t="str">
        <f>IF(Sales_Quotes_Analysis_Data[[#This Row],[Converted]] = 1, DATEDIF(Sales_Quotes_Analysis_Data[[#This Row],[Quote_Date]],Sales_Quotes_Analysis_Data[[#This Row],[Sale_Date]],"D"), "")</f>
        <v/>
      </c>
      <c r="P264" s="11"/>
      <c r="Q264" s="10" t="str">
        <f>IF(Sales_Quotes_Analysis_Data[[#This Row],[Converted]] = 1, Sales_Quotes_Analysis_Data[[#This Row],[Actual_Sale_Value]] - Sales_Quotes_Analysis_Data[[#This Row],[Final_Quote_Value]], "")</f>
        <v/>
      </c>
    </row>
    <row r="265" spans="1:17" x14ac:dyDescent="0.3">
      <c r="A265" t="s">
        <v>392</v>
      </c>
      <c r="B265" t="s">
        <v>67</v>
      </c>
      <c r="C265" t="s">
        <v>14</v>
      </c>
      <c r="D265" t="s">
        <v>20</v>
      </c>
      <c r="E265" t="s">
        <v>139</v>
      </c>
      <c r="F265" s="1">
        <v>45671</v>
      </c>
      <c r="G265" s="10">
        <v>1186</v>
      </c>
      <c r="H265" s="3">
        <v>0.17</v>
      </c>
      <c r="I265" s="5">
        <f>Sales_Quotes_Analysis_Data[[#This Row],[Discount_Rate]]</f>
        <v>0.17</v>
      </c>
      <c r="J26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65" s="10">
        <v>984</v>
      </c>
      <c r="L265">
        <v>1</v>
      </c>
      <c r="M265" t="str">
        <f>IF(Sales_Quotes_Analysis_Data[[#This Row],[Converted]], "Converted", "Not Converted")</f>
        <v>Converted</v>
      </c>
      <c r="N265" s="1">
        <v>45679</v>
      </c>
      <c r="O265" s="4">
        <f>IF(Sales_Quotes_Analysis_Data[[#This Row],[Converted]] = 1, DATEDIF(Sales_Quotes_Analysis_Data[[#This Row],[Quote_Date]],Sales_Quotes_Analysis_Data[[#This Row],[Sale_Date]],"D"), "")</f>
        <v>8</v>
      </c>
      <c r="P265" s="11">
        <v>1095</v>
      </c>
      <c r="Q265" s="10">
        <f>IF(Sales_Quotes_Analysis_Data[[#This Row],[Converted]] = 1, Sales_Quotes_Analysis_Data[[#This Row],[Actual_Sale_Value]] - Sales_Quotes_Analysis_Data[[#This Row],[Final_Quote_Value]], "")</f>
        <v>111</v>
      </c>
    </row>
    <row r="266" spans="1:17" x14ac:dyDescent="0.3">
      <c r="A266" t="s">
        <v>393</v>
      </c>
      <c r="B266" t="s">
        <v>155</v>
      </c>
      <c r="C266" t="s">
        <v>19</v>
      </c>
      <c r="D266" t="s">
        <v>15</v>
      </c>
      <c r="E266" t="s">
        <v>98</v>
      </c>
      <c r="F266" s="1">
        <v>45706</v>
      </c>
      <c r="G266" s="10">
        <v>-25</v>
      </c>
      <c r="H266" s="3">
        <v>0.11</v>
      </c>
      <c r="I266" s="5">
        <f>Sales_Quotes_Analysis_Data[[#This Row],[Discount_Rate]]</f>
        <v>0.11</v>
      </c>
      <c r="J26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66" s="10">
        <v>-22</v>
      </c>
      <c r="L266">
        <v>0</v>
      </c>
      <c r="M266" t="str">
        <f>IF(Sales_Quotes_Analysis_Data[[#This Row],[Converted]], "Converted", "Not Converted")</f>
        <v>Not Converted</v>
      </c>
      <c r="N266" s="1"/>
      <c r="O266" s="4" t="str">
        <f>IF(Sales_Quotes_Analysis_Data[[#This Row],[Converted]] = 1, DATEDIF(Sales_Quotes_Analysis_Data[[#This Row],[Quote_Date]],Sales_Quotes_Analysis_Data[[#This Row],[Sale_Date]],"D"), "")</f>
        <v/>
      </c>
      <c r="P266" s="11"/>
      <c r="Q266" s="10" t="str">
        <f>IF(Sales_Quotes_Analysis_Data[[#This Row],[Converted]] = 1, Sales_Quotes_Analysis_Data[[#This Row],[Actual_Sale_Value]] - Sales_Quotes_Analysis_Data[[#This Row],[Final_Quote_Value]], "")</f>
        <v/>
      </c>
    </row>
    <row r="267" spans="1:17" x14ac:dyDescent="0.3">
      <c r="A267" t="s">
        <v>394</v>
      </c>
      <c r="B267" t="s">
        <v>60</v>
      </c>
      <c r="C267" t="s">
        <v>24</v>
      </c>
      <c r="D267" t="s">
        <v>20</v>
      </c>
      <c r="E267" t="s">
        <v>72</v>
      </c>
      <c r="F267" s="1">
        <v>45790</v>
      </c>
      <c r="G267" s="10">
        <v>3620</v>
      </c>
      <c r="H267" s="3">
        <v>0.03</v>
      </c>
      <c r="I267" s="5">
        <f>Sales_Quotes_Analysis_Data[[#This Row],[Discount_Rate]]</f>
        <v>0.03</v>
      </c>
      <c r="J26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67" s="10">
        <v>3511</v>
      </c>
      <c r="L267">
        <v>0</v>
      </c>
      <c r="M267" t="str">
        <f>IF(Sales_Quotes_Analysis_Data[[#This Row],[Converted]], "Converted", "Not Converted")</f>
        <v>Not Converted</v>
      </c>
      <c r="N267" s="1"/>
      <c r="O267" s="4" t="str">
        <f>IF(Sales_Quotes_Analysis_Data[[#This Row],[Converted]] = 1, DATEDIF(Sales_Quotes_Analysis_Data[[#This Row],[Quote_Date]],Sales_Quotes_Analysis_Data[[#This Row],[Sale_Date]],"D"), "")</f>
        <v/>
      </c>
      <c r="P267" s="11"/>
      <c r="Q267" s="10" t="str">
        <f>IF(Sales_Quotes_Analysis_Data[[#This Row],[Converted]] = 1, Sales_Quotes_Analysis_Data[[#This Row],[Actual_Sale_Value]] - Sales_Quotes_Analysis_Data[[#This Row],[Final_Quote_Value]], "")</f>
        <v/>
      </c>
    </row>
    <row r="268" spans="1:17" x14ac:dyDescent="0.3">
      <c r="A268" t="s">
        <v>395</v>
      </c>
      <c r="B268" t="s">
        <v>396</v>
      </c>
      <c r="C268" t="s">
        <v>24</v>
      </c>
      <c r="D268" t="s">
        <v>20</v>
      </c>
      <c r="E268" t="s">
        <v>35</v>
      </c>
      <c r="F268" s="1">
        <v>45750</v>
      </c>
      <c r="G268" s="10">
        <v>3562</v>
      </c>
      <c r="H268" s="3">
        <v>0.06</v>
      </c>
      <c r="I268" s="5">
        <f>Sales_Quotes_Analysis_Data[[#This Row],[Discount_Rate]]</f>
        <v>0.06</v>
      </c>
      <c r="J26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68" s="10">
        <v>3348</v>
      </c>
      <c r="L268">
        <v>1</v>
      </c>
      <c r="M268" t="str">
        <f>IF(Sales_Quotes_Analysis_Data[[#This Row],[Converted]], "Converted", "Not Converted")</f>
        <v>Converted</v>
      </c>
      <c r="N268" s="1">
        <v>45760</v>
      </c>
      <c r="O268" s="4">
        <f>IF(Sales_Quotes_Analysis_Data[[#This Row],[Converted]] = 1, DATEDIF(Sales_Quotes_Analysis_Data[[#This Row],[Quote_Date]],Sales_Quotes_Analysis_Data[[#This Row],[Sale_Date]],"D"), "")</f>
        <v>10</v>
      </c>
      <c r="P268" s="11">
        <v>3388</v>
      </c>
      <c r="Q268" s="10">
        <f>IF(Sales_Quotes_Analysis_Data[[#This Row],[Converted]] = 1, Sales_Quotes_Analysis_Data[[#This Row],[Actual_Sale_Value]] - Sales_Quotes_Analysis_Data[[#This Row],[Final_Quote_Value]], "")</f>
        <v>40</v>
      </c>
    </row>
    <row r="269" spans="1:17" x14ac:dyDescent="0.3">
      <c r="A269" t="s">
        <v>397</v>
      </c>
      <c r="B269" t="s">
        <v>187</v>
      </c>
      <c r="C269" t="s">
        <v>24</v>
      </c>
      <c r="D269" t="s">
        <v>38</v>
      </c>
      <c r="E269" t="s">
        <v>82</v>
      </c>
      <c r="F269" s="1">
        <v>45817</v>
      </c>
      <c r="G269" s="10">
        <v>3881</v>
      </c>
      <c r="H269" s="3">
        <v>0.16</v>
      </c>
      <c r="I269" s="5">
        <f>Sales_Quotes_Analysis_Data[[#This Row],[Discount_Rate]]</f>
        <v>0.16</v>
      </c>
      <c r="J26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69" s="10">
        <v>3260</v>
      </c>
      <c r="L269">
        <v>1</v>
      </c>
      <c r="M269" t="str">
        <f>IF(Sales_Quotes_Analysis_Data[[#This Row],[Converted]], "Converted", "Not Converted")</f>
        <v>Converted</v>
      </c>
      <c r="N269" s="1">
        <v>45819</v>
      </c>
      <c r="O269" s="4">
        <f>IF(Sales_Quotes_Analysis_Data[[#This Row],[Converted]] = 1, DATEDIF(Sales_Quotes_Analysis_Data[[#This Row],[Quote_Date]],Sales_Quotes_Analysis_Data[[#This Row],[Sale_Date]],"D"), "")</f>
        <v>2</v>
      </c>
      <c r="P269" s="11">
        <v>3445</v>
      </c>
      <c r="Q269" s="10">
        <f>IF(Sales_Quotes_Analysis_Data[[#This Row],[Converted]] = 1, Sales_Quotes_Analysis_Data[[#This Row],[Actual_Sale_Value]] - Sales_Quotes_Analysis_Data[[#This Row],[Final_Quote_Value]], "")</f>
        <v>185</v>
      </c>
    </row>
    <row r="270" spans="1:17" x14ac:dyDescent="0.3">
      <c r="A270" t="s">
        <v>398</v>
      </c>
      <c r="B270" t="s">
        <v>254</v>
      </c>
      <c r="C270" t="s">
        <v>14</v>
      </c>
      <c r="D270" t="s">
        <v>25</v>
      </c>
      <c r="E270" t="s">
        <v>98</v>
      </c>
      <c r="F270" s="1">
        <v>45785</v>
      </c>
      <c r="G270" s="10">
        <v>1268</v>
      </c>
      <c r="H270" s="3">
        <v>0.09</v>
      </c>
      <c r="I270" s="5">
        <f>Sales_Quotes_Analysis_Data[[#This Row],[Discount_Rate]]</f>
        <v>0.09</v>
      </c>
      <c r="J27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70" s="10">
        <v>1153</v>
      </c>
      <c r="L270">
        <v>0</v>
      </c>
      <c r="M270" t="str">
        <f>IF(Sales_Quotes_Analysis_Data[[#This Row],[Converted]], "Converted", "Not Converted")</f>
        <v>Not Converted</v>
      </c>
      <c r="N270" s="1"/>
      <c r="O270" s="4" t="str">
        <f>IF(Sales_Quotes_Analysis_Data[[#This Row],[Converted]] = 1, DATEDIF(Sales_Quotes_Analysis_Data[[#This Row],[Quote_Date]],Sales_Quotes_Analysis_Data[[#This Row],[Sale_Date]],"D"), "")</f>
        <v/>
      </c>
      <c r="P270" s="11"/>
      <c r="Q270" s="10" t="str">
        <f>IF(Sales_Quotes_Analysis_Data[[#This Row],[Converted]] = 1, Sales_Quotes_Analysis_Data[[#This Row],[Actual_Sale_Value]] - Sales_Quotes_Analysis_Data[[#This Row],[Final_Quote_Value]], "")</f>
        <v/>
      </c>
    </row>
    <row r="271" spans="1:17" x14ac:dyDescent="0.3">
      <c r="A271" t="s">
        <v>399</v>
      </c>
      <c r="B271" t="s">
        <v>335</v>
      </c>
      <c r="C271" t="s">
        <v>32</v>
      </c>
      <c r="D271" t="s">
        <v>15</v>
      </c>
      <c r="E271" t="s">
        <v>89</v>
      </c>
      <c r="F271" s="1">
        <v>45818</v>
      </c>
      <c r="G271" s="10">
        <v>2133</v>
      </c>
      <c r="H271" s="3">
        <v>0.24</v>
      </c>
      <c r="I271" s="5">
        <f>Sales_Quotes_Analysis_Data[[#This Row],[Discount_Rate]]</f>
        <v>0.24</v>
      </c>
      <c r="J27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71" s="10">
        <v>1621</v>
      </c>
      <c r="L271">
        <v>1</v>
      </c>
      <c r="M271" t="str">
        <f>IF(Sales_Quotes_Analysis_Data[[#This Row],[Converted]], "Converted", "Not Converted")</f>
        <v>Converted</v>
      </c>
      <c r="N271" s="1">
        <v>45837</v>
      </c>
      <c r="O271" s="4">
        <f>IF(Sales_Quotes_Analysis_Data[[#This Row],[Converted]] = 1, DATEDIF(Sales_Quotes_Analysis_Data[[#This Row],[Quote_Date]],Sales_Quotes_Analysis_Data[[#This Row],[Sale_Date]],"D"), "")</f>
        <v>19</v>
      </c>
      <c r="P271" s="11">
        <v>1610</v>
      </c>
      <c r="Q271" s="10">
        <f>IF(Sales_Quotes_Analysis_Data[[#This Row],[Converted]] = 1, Sales_Quotes_Analysis_Data[[#This Row],[Actual_Sale_Value]] - Sales_Quotes_Analysis_Data[[#This Row],[Final_Quote_Value]], "")</f>
        <v>-11</v>
      </c>
    </row>
    <row r="272" spans="1:17" x14ac:dyDescent="0.3">
      <c r="A272" t="s">
        <v>400</v>
      </c>
      <c r="B272" t="s">
        <v>31</v>
      </c>
      <c r="C272" t="s">
        <v>19</v>
      </c>
      <c r="D272" t="s">
        <v>15</v>
      </c>
      <c r="E272" t="s">
        <v>21</v>
      </c>
      <c r="F272" s="1">
        <v>45771</v>
      </c>
      <c r="G272" s="10">
        <v>588</v>
      </c>
      <c r="H272" s="3">
        <v>0.01</v>
      </c>
      <c r="I272" s="5">
        <f>Sales_Quotes_Analysis_Data[[#This Row],[Discount_Rate]]</f>
        <v>0.01</v>
      </c>
      <c r="J27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72" s="10">
        <v>582</v>
      </c>
      <c r="L272">
        <v>0</v>
      </c>
      <c r="M272" t="str">
        <f>IF(Sales_Quotes_Analysis_Data[[#This Row],[Converted]], "Converted", "Not Converted")</f>
        <v>Not Converted</v>
      </c>
      <c r="N272" s="1"/>
      <c r="O272" s="4" t="str">
        <f>IF(Sales_Quotes_Analysis_Data[[#This Row],[Converted]] = 1, DATEDIF(Sales_Quotes_Analysis_Data[[#This Row],[Quote_Date]],Sales_Quotes_Analysis_Data[[#This Row],[Sale_Date]],"D"), "")</f>
        <v/>
      </c>
      <c r="P272" s="11"/>
      <c r="Q272" s="10" t="str">
        <f>IF(Sales_Quotes_Analysis_Data[[#This Row],[Converted]] = 1, Sales_Quotes_Analysis_Data[[#This Row],[Actual_Sale_Value]] - Sales_Quotes_Analysis_Data[[#This Row],[Final_Quote_Value]], "")</f>
        <v/>
      </c>
    </row>
    <row r="273" spans="1:17" x14ac:dyDescent="0.3">
      <c r="A273" t="s">
        <v>401</v>
      </c>
      <c r="B273" t="s">
        <v>178</v>
      </c>
      <c r="C273" t="s">
        <v>19</v>
      </c>
      <c r="D273" t="s">
        <v>15</v>
      </c>
      <c r="E273" t="s">
        <v>82</v>
      </c>
      <c r="F273" s="1">
        <v>45671</v>
      </c>
      <c r="G273" s="10">
        <v>-98</v>
      </c>
      <c r="H273" s="3">
        <v>0.04</v>
      </c>
      <c r="I273" s="5">
        <f>Sales_Quotes_Analysis_Data[[#This Row],[Discount_Rate]]</f>
        <v>0.04</v>
      </c>
      <c r="J27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73" s="10">
        <v>-94</v>
      </c>
      <c r="L273">
        <v>1</v>
      </c>
      <c r="M273" t="str">
        <f>IF(Sales_Quotes_Analysis_Data[[#This Row],[Converted]], "Converted", "Not Converted")</f>
        <v>Converted</v>
      </c>
      <c r="N273" s="1">
        <v>45692</v>
      </c>
      <c r="O273" s="4">
        <f>IF(Sales_Quotes_Analysis_Data[[#This Row],[Converted]] = 1, DATEDIF(Sales_Quotes_Analysis_Data[[#This Row],[Quote_Date]],Sales_Quotes_Analysis_Data[[#This Row],[Sale_Date]],"D"), "")</f>
        <v>21</v>
      </c>
      <c r="P273" s="11">
        <v>24</v>
      </c>
      <c r="Q273" s="10">
        <f>IF(Sales_Quotes_Analysis_Data[[#This Row],[Converted]] = 1, Sales_Quotes_Analysis_Data[[#This Row],[Actual_Sale_Value]] - Sales_Quotes_Analysis_Data[[#This Row],[Final_Quote_Value]], "")</f>
        <v>118</v>
      </c>
    </row>
    <row r="274" spans="1:17" x14ac:dyDescent="0.3">
      <c r="A274" t="s">
        <v>402</v>
      </c>
      <c r="B274" t="s">
        <v>327</v>
      </c>
      <c r="C274" t="s">
        <v>19</v>
      </c>
      <c r="D274" t="s">
        <v>20</v>
      </c>
      <c r="E274" t="s">
        <v>35</v>
      </c>
      <c r="F274" s="1">
        <v>45710</v>
      </c>
      <c r="G274" s="10">
        <v>144</v>
      </c>
      <c r="H274" s="3">
        <v>0.11</v>
      </c>
      <c r="I274" s="5">
        <f>Sales_Quotes_Analysis_Data[[#This Row],[Discount_Rate]]</f>
        <v>0.11</v>
      </c>
      <c r="J27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74" s="10">
        <v>128</v>
      </c>
      <c r="L274">
        <v>0</v>
      </c>
      <c r="M274" t="str">
        <f>IF(Sales_Quotes_Analysis_Data[[#This Row],[Converted]], "Converted", "Not Converted")</f>
        <v>Not Converted</v>
      </c>
      <c r="N274" s="1"/>
      <c r="O274" s="4" t="str">
        <f>IF(Sales_Quotes_Analysis_Data[[#This Row],[Converted]] = 1, DATEDIF(Sales_Quotes_Analysis_Data[[#This Row],[Quote_Date]],Sales_Quotes_Analysis_Data[[#This Row],[Sale_Date]],"D"), "")</f>
        <v/>
      </c>
      <c r="P274" s="11"/>
      <c r="Q274" s="10" t="str">
        <f>IF(Sales_Quotes_Analysis_Data[[#This Row],[Converted]] = 1, Sales_Quotes_Analysis_Data[[#This Row],[Actual_Sale_Value]] - Sales_Quotes_Analysis_Data[[#This Row],[Final_Quote_Value]], "")</f>
        <v/>
      </c>
    </row>
    <row r="275" spans="1:17" x14ac:dyDescent="0.3">
      <c r="A275" t="s">
        <v>403</v>
      </c>
      <c r="B275" t="s">
        <v>65</v>
      </c>
      <c r="C275" t="s">
        <v>19</v>
      </c>
      <c r="D275" t="s">
        <v>20</v>
      </c>
      <c r="E275" t="s">
        <v>82</v>
      </c>
      <c r="F275" s="1">
        <v>45726</v>
      </c>
      <c r="G275" s="10">
        <v>464</v>
      </c>
      <c r="H275" s="3">
        <v>0.09</v>
      </c>
      <c r="I275" s="5">
        <f>Sales_Quotes_Analysis_Data[[#This Row],[Discount_Rate]]</f>
        <v>0.09</v>
      </c>
      <c r="J27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75" s="10">
        <v>422</v>
      </c>
      <c r="L275">
        <v>0</v>
      </c>
      <c r="M275" t="str">
        <f>IF(Sales_Quotes_Analysis_Data[[#This Row],[Converted]], "Converted", "Not Converted")</f>
        <v>Not Converted</v>
      </c>
      <c r="N275" s="1"/>
      <c r="O275" s="4" t="str">
        <f>IF(Sales_Quotes_Analysis_Data[[#This Row],[Converted]] = 1, DATEDIF(Sales_Quotes_Analysis_Data[[#This Row],[Quote_Date]],Sales_Quotes_Analysis_Data[[#This Row],[Sale_Date]],"D"), "")</f>
        <v/>
      </c>
      <c r="P275" s="11"/>
      <c r="Q275" s="10" t="str">
        <f>IF(Sales_Quotes_Analysis_Data[[#This Row],[Converted]] = 1, Sales_Quotes_Analysis_Data[[#This Row],[Actual_Sale_Value]] - Sales_Quotes_Analysis_Data[[#This Row],[Final_Quote_Value]], "")</f>
        <v/>
      </c>
    </row>
    <row r="276" spans="1:17" x14ac:dyDescent="0.3">
      <c r="A276" t="s">
        <v>404</v>
      </c>
      <c r="B276" t="s">
        <v>50</v>
      </c>
      <c r="C276" t="s">
        <v>14</v>
      </c>
      <c r="D276" t="s">
        <v>20</v>
      </c>
      <c r="E276" t="s">
        <v>62</v>
      </c>
      <c r="F276" s="1">
        <v>45798</v>
      </c>
      <c r="G276" s="10">
        <v>819</v>
      </c>
      <c r="H276" s="3">
        <v>0.11</v>
      </c>
      <c r="I276" s="5">
        <f>Sales_Quotes_Analysis_Data[[#This Row],[Discount_Rate]]</f>
        <v>0.11</v>
      </c>
      <c r="J27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76" s="10">
        <v>728</v>
      </c>
      <c r="L276">
        <v>0</v>
      </c>
      <c r="M276" t="str">
        <f>IF(Sales_Quotes_Analysis_Data[[#This Row],[Converted]], "Converted", "Not Converted")</f>
        <v>Not Converted</v>
      </c>
      <c r="N276" s="1"/>
      <c r="O276" s="4" t="str">
        <f>IF(Sales_Quotes_Analysis_Data[[#This Row],[Converted]] = 1, DATEDIF(Sales_Quotes_Analysis_Data[[#This Row],[Quote_Date]],Sales_Quotes_Analysis_Data[[#This Row],[Sale_Date]],"D"), "")</f>
        <v/>
      </c>
      <c r="P276" s="11"/>
      <c r="Q276" s="10" t="str">
        <f>IF(Sales_Quotes_Analysis_Data[[#This Row],[Converted]] = 1, Sales_Quotes_Analysis_Data[[#This Row],[Actual_Sale_Value]] - Sales_Quotes_Analysis_Data[[#This Row],[Final_Quote_Value]], "")</f>
        <v/>
      </c>
    </row>
    <row r="277" spans="1:17" x14ac:dyDescent="0.3">
      <c r="A277" t="s">
        <v>405</v>
      </c>
      <c r="B277" t="s">
        <v>348</v>
      </c>
      <c r="C277" t="s">
        <v>14</v>
      </c>
      <c r="D277" t="s">
        <v>38</v>
      </c>
      <c r="E277" t="s">
        <v>62</v>
      </c>
      <c r="F277" s="1">
        <v>45691</v>
      </c>
      <c r="G277" s="10">
        <v>860</v>
      </c>
      <c r="H277" s="3">
        <v>0.02</v>
      </c>
      <c r="I277" s="5">
        <f>Sales_Quotes_Analysis_Data[[#This Row],[Discount_Rate]]</f>
        <v>0.02</v>
      </c>
      <c r="J27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77" s="10">
        <v>842</v>
      </c>
      <c r="L277">
        <v>1</v>
      </c>
      <c r="M277" t="str">
        <f>IF(Sales_Quotes_Analysis_Data[[#This Row],[Converted]], "Converted", "Not Converted")</f>
        <v>Converted</v>
      </c>
      <c r="N277" s="1">
        <v>45709</v>
      </c>
      <c r="O277" s="4">
        <f>IF(Sales_Quotes_Analysis_Data[[#This Row],[Converted]] = 1, DATEDIF(Sales_Quotes_Analysis_Data[[#This Row],[Quote_Date]],Sales_Quotes_Analysis_Data[[#This Row],[Sale_Date]],"D"), "")</f>
        <v>18</v>
      </c>
      <c r="P277" s="11">
        <v>995</v>
      </c>
      <c r="Q277" s="10">
        <f>IF(Sales_Quotes_Analysis_Data[[#This Row],[Converted]] = 1, Sales_Quotes_Analysis_Data[[#This Row],[Actual_Sale_Value]] - Sales_Quotes_Analysis_Data[[#This Row],[Final_Quote_Value]], "")</f>
        <v>153</v>
      </c>
    </row>
    <row r="278" spans="1:17" x14ac:dyDescent="0.3">
      <c r="A278" t="s">
        <v>406</v>
      </c>
      <c r="B278" t="s">
        <v>284</v>
      </c>
      <c r="C278" t="s">
        <v>24</v>
      </c>
      <c r="D278" t="s">
        <v>25</v>
      </c>
      <c r="E278" t="s">
        <v>29</v>
      </c>
      <c r="F278" s="1">
        <v>45731</v>
      </c>
      <c r="G278" s="10">
        <v>3306</v>
      </c>
      <c r="H278" s="3">
        <v>0.03</v>
      </c>
      <c r="I278" s="5">
        <f>Sales_Quotes_Analysis_Data[[#This Row],[Discount_Rate]]</f>
        <v>0.03</v>
      </c>
      <c r="J27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78" s="10">
        <v>3206</v>
      </c>
      <c r="L278">
        <v>0</v>
      </c>
      <c r="M278" t="str">
        <f>IF(Sales_Quotes_Analysis_Data[[#This Row],[Converted]], "Converted", "Not Converted")</f>
        <v>Not Converted</v>
      </c>
      <c r="N278" s="1"/>
      <c r="O278" s="4" t="str">
        <f>IF(Sales_Quotes_Analysis_Data[[#This Row],[Converted]] = 1, DATEDIF(Sales_Quotes_Analysis_Data[[#This Row],[Quote_Date]],Sales_Quotes_Analysis_Data[[#This Row],[Sale_Date]],"D"), "")</f>
        <v/>
      </c>
      <c r="P278" s="11"/>
      <c r="Q278" s="10" t="str">
        <f>IF(Sales_Quotes_Analysis_Data[[#This Row],[Converted]] = 1, Sales_Quotes_Analysis_Data[[#This Row],[Actual_Sale_Value]] - Sales_Quotes_Analysis_Data[[#This Row],[Final_Quote_Value]], "")</f>
        <v/>
      </c>
    </row>
    <row r="279" spans="1:17" x14ac:dyDescent="0.3">
      <c r="A279" t="s">
        <v>407</v>
      </c>
      <c r="B279" t="s">
        <v>149</v>
      </c>
      <c r="C279" t="s">
        <v>24</v>
      </c>
      <c r="D279" t="s">
        <v>20</v>
      </c>
      <c r="E279" t="s">
        <v>139</v>
      </c>
      <c r="F279" s="1">
        <v>45770</v>
      </c>
      <c r="G279" s="10">
        <v>3791</v>
      </c>
      <c r="H279" s="3">
        <v>0.09</v>
      </c>
      <c r="I279" s="5">
        <f>Sales_Quotes_Analysis_Data[[#This Row],[Discount_Rate]]</f>
        <v>0.09</v>
      </c>
      <c r="J27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79" s="10">
        <v>3449</v>
      </c>
      <c r="L279">
        <v>0</v>
      </c>
      <c r="M279" t="str">
        <f>IF(Sales_Quotes_Analysis_Data[[#This Row],[Converted]], "Converted", "Not Converted")</f>
        <v>Not Converted</v>
      </c>
      <c r="N279" s="1"/>
      <c r="O279" s="4" t="str">
        <f>IF(Sales_Quotes_Analysis_Data[[#This Row],[Converted]] = 1, DATEDIF(Sales_Quotes_Analysis_Data[[#This Row],[Quote_Date]],Sales_Quotes_Analysis_Data[[#This Row],[Sale_Date]],"D"), "")</f>
        <v/>
      </c>
      <c r="P279" s="11"/>
      <c r="Q279" s="10" t="str">
        <f>IF(Sales_Quotes_Analysis_Data[[#This Row],[Converted]] = 1, Sales_Quotes_Analysis_Data[[#This Row],[Actual_Sale_Value]] - Sales_Quotes_Analysis_Data[[#This Row],[Final_Quote_Value]], "")</f>
        <v/>
      </c>
    </row>
    <row r="280" spans="1:17" x14ac:dyDescent="0.3">
      <c r="A280" t="s">
        <v>408</v>
      </c>
      <c r="B280" t="s">
        <v>149</v>
      </c>
      <c r="C280" t="s">
        <v>24</v>
      </c>
      <c r="D280" t="s">
        <v>25</v>
      </c>
      <c r="E280" t="s">
        <v>89</v>
      </c>
      <c r="F280" s="1">
        <v>45836</v>
      </c>
      <c r="G280" s="10">
        <v>3719</v>
      </c>
      <c r="H280" s="3">
        <v>0.08</v>
      </c>
      <c r="I280" s="5">
        <f>Sales_Quotes_Analysis_Data[[#This Row],[Discount_Rate]]</f>
        <v>0.08</v>
      </c>
      <c r="J28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80" s="10">
        <v>3421</v>
      </c>
      <c r="L280">
        <v>1</v>
      </c>
      <c r="M280" t="str">
        <f>IF(Sales_Quotes_Analysis_Data[[#This Row],[Converted]], "Converted", "Not Converted")</f>
        <v>Converted</v>
      </c>
      <c r="N280" s="1">
        <v>45838</v>
      </c>
      <c r="O280" s="4">
        <f>IF(Sales_Quotes_Analysis_Data[[#This Row],[Converted]] = 1, DATEDIF(Sales_Quotes_Analysis_Data[[#This Row],[Quote_Date]],Sales_Quotes_Analysis_Data[[#This Row],[Sale_Date]],"D"), "")</f>
        <v>2</v>
      </c>
      <c r="P280" s="11">
        <v>3497</v>
      </c>
      <c r="Q280" s="10">
        <f>IF(Sales_Quotes_Analysis_Data[[#This Row],[Converted]] = 1, Sales_Quotes_Analysis_Data[[#This Row],[Actual_Sale_Value]] - Sales_Quotes_Analysis_Data[[#This Row],[Final_Quote_Value]], "")</f>
        <v>76</v>
      </c>
    </row>
    <row r="281" spans="1:17" x14ac:dyDescent="0.3">
      <c r="A281" t="s">
        <v>409</v>
      </c>
      <c r="B281" t="s">
        <v>352</v>
      </c>
      <c r="C281" t="s">
        <v>24</v>
      </c>
      <c r="D281" t="s">
        <v>38</v>
      </c>
      <c r="E281" t="s">
        <v>26</v>
      </c>
      <c r="F281" s="1">
        <v>45782</v>
      </c>
      <c r="G281" s="10">
        <v>3417</v>
      </c>
      <c r="H281" s="3">
        <v>7.0000000000000007E-2</v>
      </c>
      <c r="I281" s="5">
        <f>Sales_Quotes_Analysis_Data[[#This Row],[Discount_Rate]]</f>
        <v>7.0000000000000007E-2</v>
      </c>
      <c r="J28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281" s="10">
        <v>3177</v>
      </c>
      <c r="L281">
        <v>0</v>
      </c>
      <c r="M281" t="str">
        <f>IF(Sales_Quotes_Analysis_Data[[#This Row],[Converted]], "Converted", "Not Converted")</f>
        <v>Not Converted</v>
      </c>
      <c r="N281" s="1"/>
      <c r="O281" s="4" t="str">
        <f>IF(Sales_Quotes_Analysis_Data[[#This Row],[Converted]] = 1, DATEDIF(Sales_Quotes_Analysis_Data[[#This Row],[Quote_Date]],Sales_Quotes_Analysis_Data[[#This Row],[Sale_Date]],"D"), "")</f>
        <v/>
      </c>
      <c r="P281" s="11"/>
      <c r="Q281" s="10" t="str">
        <f>IF(Sales_Quotes_Analysis_Data[[#This Row],[Converted]] = 1, Sales_Quotes_Analysis_Data[[#This Row],[Actual_Sale_Value]] - Sales_Quotes_Analysis_Data[[#This Row],[Final_Quote_Value]], "")</f>
        <v/>
      </c>
    </row>
    <row r="282" spans="1:17" x14ac:dyDescent="0.3">
      <c r="A282" t="s">
        <v>410</v>
      </c>
      <c r="B282" t="s">
        <v>34</v>
      </c>
      <c r="C282" t="s">
        <v>19</v>
      </c>
      <c r="D282" t="s">
        <v>15</v>
      </c>
      <c r="E282" t="s">
        <v>26</v>
      </c>
      <c r="F282" s="1">
        <v>45689</v>
      </c>
      <c r="G282" s="10">
        <v>8</v>
      </c>
      <c r="H282" s="3">
        <v>0.24</v>
      </c>
      <c r="I282" s="5">
        <f>Sales_Quotes_Analysis_Data[[#This Row],[Discount_Rate]]</f>
        <v>0.24</v>
      </c>
      <c r="J28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82" s="10">
        <v>6</v>
      </c>
      <c r="L282">
        <v>1</v>
      </c>
      <c r="M282" t="str">
        <f>IF(Sales_Quotes_Analysis_Data[[#This Row],[Converted]], "Converted", "Not Converted")</f>
        <v>Converted</v>
      </c>
      <c r="N282" s="1">
        <v>45710</v>
      </c>
      <c r="O282" s="4">
        <f>IF(Sales_Quotes_Analysis_Data[[#This Row],[Converted]] = 1, DATEDIF(Sales_Quotes_Analysis_Data[[#This Row],[Quote_Date]],Sales_Quotes_Analysis_Data[[#This Row],[Sale_Date]],"D"), "")</f>
        <v>21</v>
      </c>
      <c r="P282" s="11">
        <v>101</v>
      </c>
      <c r="Q282" s="10">
        <f>IF(Sales_Quotes_Analysis_Data[[#This Row],[Converted]] = 1, Sales_Quotes_Analysis_Data[[#This Row],[Actual_Sale_Value]] - Sales_Quotes_Analysis_Data[[#This Row],[Final_Quote_Value]], "")</f>
        <v>95</v>
      </c>
    </row>
    <row r="283" spans="1:17" x14ac:dyDescent="0.3">
      <c r="A283" t="s">
        <v>411</v>
      </c>
      <c r="B283" t="s">
        <v>352</v>
      </c>
      <c r="C283" t="s">
        <v>14</v>
      </c>
      <c r="D283" t="s">
        <v>20</v>
      </c>
      <c r="E283" t="s">
        <v>35</v>
      </c>
      <c r="F283" s="1">
        <v>45665</v>
      </c>
      <c r="G283" s="10">
        <v>1172</v>
      </c>
      <c r="H283" s="3">
        <v>0.01</v>
      </c>
      <c r="I283" s="5">
        <f>Sales_Quotes_Analysis_Data[[#This Row],[Discount_Rate]]</f>
        <v>0.01</v>
      </c>
      <c r="J28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83" s="10">
        <v>1160</v>
      </c>
      <c r="L283">
        <v>1</v>
      </c>
      <c r="M283" t="str">
        <f>IF(Sales_Quotes_Analysis_Data[[#This Row],[Converted]], "Converted", "Not Converted")</f>
        <v>Converted</v>
      </c>
      <c r="N283" s="1">
        <v>45691</v>
      </c>
      <c r="O283" s="4">
        <f>IF(Sales_Quotes_Analysis_Data[[#This Row],[Converted]] = 1, DATEDIF(Sales_Quotes_Analysis_Data[[#This Row],[Quote_Date]],Sales_Quotes_Analysis_Data[[#This Row],[Sale_Date]],"D"), "")</f>
        <v>26</v>
      </c>
      <c r="P283" s="11">
        <v>1328</v>
      </c>
      <c r="Q283" s="10">
        <f>IF(Sales_Quotes_Analysis_Data[[#This Row],[Converted]] = 1, Sales_Quotes_Analysis_Data[[#This Row],[Actual_Sale_Value]] - Sales_Quotes_Analysis_Data[[#This Row],[Final_Quote_Value]], "")</f>
        <v>168</v>
      </c>
    </row>
    <row r="284" spans="1:17" x14ac:dyDescent="0.3">
      <c r="A284" t="s">
        <v>412</v>
      </c>
      <c r="B284" t="s">
        <v>413</v>
      </c>
      <c r="C284" t="s">
        <v>14</v>
      </c>
      <c r="D284" t="s">
        <v>25</v>
      </c>
      <c r="E284" t="s">
        <v>51</v>
      </c>
      <c r="F284" s="1">
        <v>45819</v>
      </c>
      <c r="G284" s="10">
        <v>993</v>
      </c>
      <c r="H284" s="3">
        <v>0.05</v>
      </c>
      <c r="I284" s="5">
        <f>Sales_Quotes_Analysis_Data[[#This Row],[Discount_Rate]]</f>
        <v>0.05</v>
      </c>
      <c r="J28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84" s="10">
        <v>943</v>
      </c>
      <c r="L284">
        <v>1</v>
      </c>
      <c r="M284" t="str">
        <f>IF(Sales_Quotes_Analysis_Data[[#This Row],[Converted]], "Converted", "Not Converted")</f>
        <v>Converted</v>
      </c>
      <c r="N284" s="1">
        <v>45830</v>
      </c>
      <c r="O284" s="4">
        <f>IF(Sales_Quotes_Analysis_Data[[#This Row],[Converted]] = 1, DATEDIF(Sales_Quotes_Analysis_Data[[#This Row],[Quote_Date]],Sales_Quotes_Analysis_Data[[#This Row],[Sale_Date]],"D"), "")</f>
        <v>11</v>
      </c>
      <c r="P284" s="11">
        <v>1056</v>
      </c>
      <c r="Q284" s="10">
        <f>IF(Sales_Quotes_Analysis_Data[[#This Row],[Converted]] = 1, Sales_Quotes_Analysis_Data[[#This Row],[Actual_Sale_Value]] - Sales_Quotes_Analysis_Data[[#This Row],[Final_Quote_Value]], "")</f>
        <v>113</v>
      </c>
    </row>
    <row r="285" spans="1:17" x14ac:dyDescent="0.3">
      <c r="A285" t="s">
        <v>414</v>
      </c>
      <c r="B285" t="s">
        <v>151</v>
      </c>
      <c r="C285" t="s">
        <v>32</v>
      </c>
      <c r="D285" t="s">
        <v>25</v>
      </c>
      <c r="E285" t="s">
        <v>21</v>
      </c>
      <c r="F285" s="1">
        <v>45813</v>
      </c>
      <c r="G285" s="10">
        <v>1929</v>
      </c>
      <c r="H285" s="3">
        <v>0.13</v>
      </c>
      <c r="I285" s="5">
        <f>Sales_Quotes_Analysis_Data[[#This Row],[Discount_Rate]]</f>
        <v>0.13</v>
      </c>
      <c r="J28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85" s="10">
        <v>1678</v>
      </c>
      <c r="L285">
        <v>1</v>
      </c>
      <c r="M285" t="str">
        <f>IF(Sales_Quotes_Analysis_Data[[#This Row],[Converted]], "Converted", "Not Converted")</f>
        <v>Converted</v>
      </c>
      <c r="N285" s="1">
        <v>45827</v>
      </c>
      <c r="O285" s="4">
        <f>IF(Sales_Quotes_Analysis_Data[[#This Row],[Converted]] = 1, DATEDIF(Sales_Quotes_Analysis_Data[[#This Row],[Quote_Date]],Sales_Quotes_Analysis_Data[[#This Row],[Sale_Date]],"D"), "")</f>
        <v>14</v>
      </c>
      <c r="P285" s="11">
        <v>1654</v>
      </c>
      <c r="Q285" s="10">
        <f>IF(Sales_Quotes_Analysis_Data[[#This Row],[Converted]] = 1, Sales_Quotes_Analysis_Data[[#This Row],[Actual_Sale_Value]] - Sales_Quotes_Analysis_Data[[#This Row],[Final_Quote_Value]], "")</f>
        <v>-24</v>
      </c>
    </row>
    <row r="286" spans="1:17" x14ac:dyDescent="0.3">
      <c r="A286" t="s">
        <v>415</v>
      </c>
      <c r="B286" t="s">
        <v>116</v>
      </c>
      <c r="C286" t="s">
        <v>24</v>
      </c>
      <c r="D286" t="s">
        <v>20</v>
      </c>
      <c r="E286" t="s">
        <v>26</v>
      </c>
      <c r="F286" s="1">
        <v>45719</v>
      </c>
      <c r="G286" s="10">
        <v>3310</v>
      </c>
      <c r="H286" s="3">
        <v>0.23</v>
      </c>
      <c r="I286" s="5">
        <f>Sales_Quotes_Analysis_Data[[#This Row],[Discount_Rate]]</f>
        <v>0.23</v>
      </c>
      <c r="J28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86" s="10">
        <v>2548</v>
      </c>
      <c r="L286">
        <v>1</v>
      </c>
      <c r="M286" t="str">
        <f>IF(Sales_Quotes_Analysis_Data[[#This Row],[Converted]], "Converted", "Not Converted")</f>
        <v>Converted</v>
      </c>
      <c r="N286" s="1">
        <v>45729</v>
      </c>
      <c r="O286" s="4">
        <f>IF(Sales_Quotes_Analysis_Data[[#This Row],[Converted]] = 1, DATEDIF(Sales_Quotes_Analysis_Data[[#This Row],[Quote_Date]],Sales_Quotes_Analysis_Data[[#This Row],[Sale_Date]],"D"), "")</f>
        <v>10</v>
      </c>
      <c r="P286" s="11">
        <v>2640</v>
      </c>
      <c r="Q286" s="10">
        <f>IF(Sales_Quotes_Analysis_Data[[#This Row],[Converted]] = 1, Sales_Quotes_Analysis_Data[[#This Row],[Actual_Sale_Value]] - Sales_Quotes_Analysis_Data[[#This Row],[Final_Quote_Value]], "")</f>
        <v>92</v>
      </c>
    </row>
    <row r="287" spans="1:17" x14ac:dyDescent="0.3">
      <c r="A287" t="s">
        <v>416</v>
      </c>
      <c r="B287" t="s">
        <v>116</v>
      </c>
      <c r="C287" t="s">
        <v>32</v>
      </c>
      <c r="D287" t="s">
        <v>15</v>
      </c>
      <c r="E287" t="s">
        <v>21</v>
      </c>
      <c r="F287" s="1">
        <v>45698</v>
      </c>
      <c r="G287" s="10">
        <v>2058</v>
      </c>
      <c r="H287" s="3">
        <v>0.03</v>
      </c>
      <c r="I287" s="5">
        <f>Sales_Quotes_Analysis_Data[[#This Row],[Discount_Rate]]</f>
        <v>0.03</v>
      </c>
      <c r="J28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87" s="10">
        <v>1996</v>
      </c>
      <c r="L287">
        <v>0</v>
      </c>
      <c r="M287" t="str">
        <f>IF(Sales_Quotes_Analysis_Data[[#This Row],[Converted]], "Converted", "Not Converted")</f>
        <v>Not Converted</v>
      </c>
      <c r="N287" s="1"/>
      <c r="O287" s="4" t="str">
        <f>IF(Sales_Quotes_Analysis_Data[[#This Row],[Converted]] = 1, DATEDIF(Sales_Quotes_Analysis_Data[[#This Row],[Quote_Date]],Sales_Quotes_Analysis_Data[[#This Row],[Sale_Date]],"D"), "")</f>
        <v/>
      </c>
      <c r="P287" s="11"/>
      <c r="Q287" s="10" t="str">
        <f>IF(Sales_Quotes_Analysis_Data[[#This Row],[Converted]] = 1, Sales_Quotes_Analysis_Data[[#This Row],[Actual_Sale_Value]] - Sales_Quotes_Analysis_Data[[#This Row],[Final_Quote_Value]], "")</f>
        <v/>
      </c>
    </row>
    <row r="288" spans="1:17" x14ac:dyDescent="0.3">
      <c r="A288" t="s">
        <v>417</v>
      </c>
      <c r="B288" t="s">
        <v>158</v>
      </c>
      <c r="C288" t="s">
        <v>14</v>
      </c>
      <c r="D288" t="s">
        <v>15</v>
      </c>
      <c r="E288" t="s">
        <v>35</v>
      </c>
      <c r="F288" s="1">
        <v>45737</v>
      </c>
      <c r="G288" s="10">
        <v>1069</v>
      </c>
      <c r="H288" s="3">
        <v>0.19</v>
      </c>
      <c r="I288" s="5">
        <f>Sales_Quotes_Analysis_Data[[#This Row],[Discount_Rate]]</f>
        <v>0.19</v>
      </c>
      <c r="J28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88" s="10">
        <v>865</v>
      </c>
      <c r="L288">
        <v>1</v>
      </c>
      <c r="M288" t="str">
        <f>IF(Sales_Quotes_Analysis_Data[[#This Row],[Converted]], "Converted", "Not Converted")</f>
        <v>Converted</v>
      </c>
      <c r="N288" s="1">
        <v>45743</v>
      </c>
      <c r="O288" s="4">
        <f>IF(Sales_Quotes_Analysis_Data[[#This Row],[Converted]] = 1, DATEDIF(Sales_Quotes_Analysis_Data[[#This Row],[Quote_Date]],Sales_Quotes_Analysis_Data[[#This Row],[Sale_Date]],"D"), "")</f>
        <v>6</v>
      </c>
      <c r="P288" s="11">
        <v>1040</v>
      </c>
      <c r="Q288" s="10">
        <f>IF(Sales_Quotes_Analysis_Data[[#This Row],[Converted]] = 1, Sales_Quotes_Analysis_Data[[#This Row],[Actual_Sale_Value]] - Sales_Quotes_Analysis_Data[[#This Row],[Final_Quote_Value]], "")</f>
        <v>175</v>
      </c>
    </row>
    <row r="289" spans="1:17" x14ac:dyDescent="0.3">
      <c r="A289" t="s">
        <v>418</v>
      </c>
      <c r="B289" t="s">
        <v>296</v>
      </c>
      <c r="C289" t="s">
        <v>14</v>
      </c>
      <c r="D289" t="s">
        <v>15</v>
      </c>
      <c r="E289" t="s">
        <v>89</v>
      </c>
      <c r="F289" s="1">
        <v>45799</v>
      </c>
      <c r="G289" s="10">
        <v>876</v>
      </c>
      <c r="H289" s="3">
        <v>0.18</v>
      </c>
      <c r="I289" s="5">
        <f>Sales_Quotes_Analysis_Data[[#This Row],[Discount_Rate]]</f>
        <v>0.18</v>
      </c>
      <c r="J28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89" s="10">
        <v>718</v>
      </c>
      <c r="L289">
        <v>0</v>
      </c>
      <c r="M289" t="str">
        <f>IF(Sales_Quotes_Analysis_Data[[#This Row],[Converted]], "Converted", "Not Converted")</f>
        <v>Not Converted</v>
      </c>
      <c r="N289" s="1"/>
      <c r="O289" s="4" t="str">
        <f>IF(Sales_Quotes_Analysis_Data[[#This Row],[Converted]] = 1, DATEDIF(Sales_Quotes_Analysis_Data[[#This Row],[Quote_Date]],Sales_Quotes_Analysis_Data[[#This Row],[Sale_Date]],"D"), "")</f>
        <v/>
      </c>
      <c r="P289" s="11"/>
      <c r="Q289" s="10" t="str">
        <f>IF(Sales_Quotes_Analysis_Data[[#This Row],[Converted]] = 1, Sales_Quotes_Analysis_Data[[#This Row],[Actual_Sale_Value]] - Sales_Quotes_Analysis_Data[[#This Row],[Final_Quote_Value]], "")</f>
        <v/>
      </c>
    </row>
    <row r="290" spans="1:17" x14ac:dyDescent="0.3">
      <c r="A290" t="s">
        <v>419</v>
      </c>
      <c r="B290" t="s">
        <v>118</v>
      </c>
      <c r="C290" t="s">
        <v>32</v>
      </c>
      <c r="D290" t="s">
        <v>38</v>
      </c>
      <c r="E290" t="s">
        <v>51</v>
      </c>
      <c r="F290" s="1">
        <v>45661</v>
      </c>
      <c r="G290" s="10">
        <v>1817</v>
      </c>
      <c r="H290" s="3">
        <v>0.05</v>
      </c>
      <c r="I290" s="5">
        <f>Sales_Quotes_Analysis_Data[[#This Row],[Discount_Rate]]</f>
        <v>0.05</v>
      </c>
      <c r="J29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90" s="10">
        <v>1726</v>
      </c>
      <c r="L290">
        <v>1</v>
      </c>
      <c r="M290" t="str">
        <f>IF(Sales_Quotes_Analysis_Data[[#This Row],[Converted]], "Converted", "Not Converted")</f>
        <v>Converted</v>
      </c>
      <c r="N290" s="1">
        <v>45677</v>
      </c>
      <c r="O290" s="4">
        <f>IF(Sales_Quotes_Analysis_Data[[#This Row],[Converted]] = 1, DATEDIF(Sales_Quotes_Analysis_Data[[#This Row],[Quote_Date]],Sales_Quotes_Analysis_Data[[#This Row],[Sale_Date]],"D"), "")</f>
        <v>16</v>
      </c>
      <c r="P290" s="11">
        <v>1749</v>
      </c>
      <c r="Q290" s="10">
        <f>IF(Sales_Quotes_Analysis_Data[[#This Row],[Converted]] = 1, Sales_Quotes_Analysis_Data[[#This Row],[Actual_Sale_Value]] - Sales_Quotes_Analysis_Data[[#This Row],[Final_Quote_Value]], "")</f>
        <v>23</v>
      </c>
    </row>
    <row r="291" spans="1:17" x14ac:dyDescent="0.3">
      <c r="A291" t="s">
        <v>420</v>
      </c>
      <c r="B291" t="s">
        <v>58</v>
      </c>
      <c r="C291" t="s">
        <v>24</v>
      </c>
      <c r="D291" t="s">
        <v>25</v>
      </c>
      <c r="E291" t="s">
        <v>51</v>
      </c>
      <c r="F291" s="1">
        <v>45799</v>
      </c>
      <c r="G291" s="10">
        <v>3980</v>
      </c>
      <c r="H291" s="3">
        <v>0.15</v>
      </c>
      <c r="I291" s="5">
        <f>Sales_Quotes_Analysis_Data[[#This Row],[Discount_Rate]]</f>
        <v>0.15</v>
      </c>
      <c r="J29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291" s="10">
        <v>3383</v>
      </c>
      <c r="L291">
        <v>1</v>
      </c>
      <c r="M291" t="str">
        <f>IF(Sales_Quotes_Analysis_Data[[#This Row],[Converted]], "Converted", "Not Converted")</f>
        <v>Converted</v>
      </c>
      <c r="N291" s="1">
        <v>45827</v>
      </c>
      <c r="O291" s="4">
        <f>IF(Sales_Quotes_Analysis_Data[[#This Row],[Converted]] = 1, DATEDIF(Sales_Quotes_Analysis_Data[[#This Row],[Quote_Date]],Sales_Quotes_Analysis_Data[[#This Row],[Sale_Date]],"D"), "")</f>
        <v>28</v>
      </c>
      <c r="P291" s="11">
        <v>3398</v>
      </c>
      <c r="Q291" s="10">
        <f>IF(Sales_Quotes_Analysis_Data[[#This Row],[Converted]] = 1, Sales_Quotes_Analysis_Data[[#This Row],[Actual_Sale_Value]] - Sales_Quotes_Analysis_Data[[#This Row],[Final_Quote_Value]], "")</f>
        <v>15</v>
      </c>
    </row>
    <row r="292" spans="1:17" x14ac:dyDescent="0.3">
      <c r="A292" t="s">
        <v>421</v>
      </c>
      <c r="B292" t="s">
        <v>413</v>
      </c>
      <c r="C292" t="s">
        <v>32</v>
      </c>
      <c r="D292" t="s">
        <v>25</v>
      </c>
      <c r="E292" t="s">
        <v>62</v>
      </c>
      <c r="F292" s="1">
        <v>45762</v>
      </c>
      <c r="G292" s="10">
        <v>1985</v>
      </c>
      <c r="H292" s="3">
        <v>0.17</v>
      </c>
      <c r="I292" s="5">
        <f>Sales_Quotes_Analysis_Data[[#This Row],[Discount_Rate]]</f>
        <v>0.17</v>
      </c>
      <c r="J29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92" s="10">
        <v>1647</v>
      </c>
      <c r="L292">
        <v>1</v>
      </c>
      <c r="M292" t="str">
        <f>IF(Sales_Quotes_Analysis_Data[[#This Row],[Converted]], "Converted", "Not Converted")</f>
        <v>Converted</v>
      </c>
      <c r="N292" s="1">
        <v>45772</v>
      </c>
      <c r="O292" s="4">
        <f>IF(Sales_Quotes_Analysis_Data[[#This Row],[Converted]] = 1, DATEDIF(Sales_Quotes_Analysis_Data[[#This Row],[Quote_Date]],Sales_Quotes_Analysis_Data[[#This Row],[Sale_Date]],"D"), "")</f>
        <v>10</v>
      </c>
      <c r="P292" s="11">
        <v>1620</v>
      </c>
      <c r="Q292" s="10">
        <f>IF(Sales_Quotes_Analysis_Data[[#This Row],[Converted]] = 1, Sales_Quotes_Analysis_Data[[#This Row],[Actual_Sale_Value]] - Sales_Quotes_Analysis_Data[[#This Row],[Final_Quote_Value]], "")</f>
        <v>-27</v>
      </c>
    </row>
    <row r="293" spans="1:17" x14ac:dyDescent="0.3">
      <c r="A293" t="s">
        <v>422</v>
      </c>
      <c r="B293" t="s">
        <v>197</v>
      </c>
      <c r="C293" t="s">
        <v>32</v>
      </c>
      <c r="D293" t="s">
        <v>25</v>
      </c>
      <c r="E293" t="s">
        <v>139</v>
      </c>
      <c r="F293" s="1">
        <v>45681</v>
      </c>
      <c r="G293" s="10">
        <v>2287</v>
      </c>
      <c r="H293" s="3">
        <v>0.25</v>
      </c>
      <c r="I293" s="5">
        <f>Sales_Quotes_Analysis_Data[[#This Row],[Discount_Rate]]</f>
        <v>0.25</v>
      </c>
      <c r="J29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93" s="10">
        <v>1715</v>
      </c>
      <c r="L293">
        <v>0</v>
      </c>
      <c r="M293" t="str">
        <f>IF(Sales_Quotes_Analysis_Data[[#This Row],[Converted]], "Converted", "Not Converted")</f>
        <v>Not Converted</v>
      </c>
      <c r="N293" s="1"/>
      <c r="O293" s="4" t="str">
        <f>IF(Sales_Quotes_Analysis_Data[[#This Row],[Converted]] = 1, DATEDIF(Sales_Quotes_Analysis_Data[[#This Row],[Quote_Date]],Sales_Quotes_Analysis_Data[[#This Row],[Sale_Date]],"D"), "")</f>
        <v/>
      </c>
      <c r="P293" s="11"/>
      <c r="Q293" s="10" t="str">
        <f>IF(Sales_Quotes_Analysis_Data[[#This Row],[Converted]] = 1, Sales_Quotes_Analysis_Data[[#This Row],[Actual_Sale_Value]] - Sales_Quotes_Analysis_Data[[#This Row],[Final_Quote_Value]], "")</f>
        <v/>
      </c>
    </row>
    <row r="294" spans="1:17" x14ac:dyDescent="0.3">
      <c r="A294" t="s">
        <v>423</v>
      </c>
      <c r="B294" t="s">
        <v>127</v>
      </c>
      <c r="C294" t="s">
        <v>19</v>
      </c>
      <c r="D294" t="s">
        <v>38</v>
      </c>
      <c r="E294" t="s">
        <v>98</v>
      </c>
      <c r="F294" s="1">
        <v>45715</v>
      </c>
      <c r="G294" s="10">
        <v>81</v>
      </c>
      <c r="H294" s="3">
        <v>0.05</v>
      </c>
      <c r="I294" s="5">
        <f>Sales_Quotes_Analysis_Data[[#This Row],[Discount_Rate]]</f>
        <v>0.05</v>
      </c>
      <c r="J29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94" s="10">
        <v>76</v>
      </c>
      <c r="L294">
        <v>1</v>
      </c>
      <c r="M294" t="str">
        <f>IF(Sales_Quotes_Analysis_Data[[#This Row],[Converted]], "Converted", "Not Converted")</f>
        <v>Converted</v>
      </c>
      <c r="N294" s="1">
        <v>45741</v>
      </c>
      <c r="O294" s="4">
        <f>IF(Sales_Quotes_Analysis_Data[[#This Row],[Converted]] = 1, DATEDIF(Sales_Quotes_Analysis_Data[[#This Row],[Quote_Date]],Sales_Quotes_Analysis_Data[[#This Row],[Sale_Date]],"D"), "")</f>
        <v>26</v>
      </c>
      <c r="P294" s="11">
        <v>213</v>
      </c>
      <c r="Q294" s="10">
        <f>IF(Sales_Quotes_Analysis_Data[[#This Row],[Converted]] = 1, Sales_Quotes_Analysis_Data[[#This Row],[Actual_Sale_Value]] - Sales_Quotes_Analysis_Data[[#This Row],[Final_Quote_Value]], "")</f>
        <v>137</v>
      </c>
    </row>
    <row r="295" spans="1:17" x14ac:dyDescent="0.3">
      <c r="A295" t="s">
        <v>424</v>
      </c>
      <c r="B295" t="s">
        <v>260</v>
      </c>
      <c r="C295" t="s">
        <v>14</v>
      </c>
      <c r="D295" t="s">
        <v>25</v>
      </c>
      <c r="E295" t="s">
        <v>51</v>
      </c>
      <c r="F295" s="1">
        <v>45687</v>
      </c>
      <c r="G295" s="10">
        <v>939</v>
      </c>
      <c r="H295" s="3">
        <v>0.03</v>
      </c>
      <c r="I295" s="5">
        <f>Sales_Quotes_Analysis_Data[[#This Row],[Discount_Rate]]</f>
        <v>0.03</v>
      </c>
      <c r="J29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95" s="10">
        <v>910</v>
      </c>
      <c r="L295">
        <v>1</v>
      </c>
      <c r="M295" t="str">
        <f>IF(Sales_Quotes_Analysis_Data[[#This Row],[Converted]], "Converted", "Not Converted")</f>
        <v>Converted</v>
      </c>
      <c r="N295" s="1">
        <v>45717</v>
      </c>
      <c r="O295" s="4">
        <f>IF(Sales_Quotes_Analysis_Data[[#This Row],[Converted]] = 1, DATEDIF(Sales_Quotes_Analysis_Data[[#This Row],[Quote_Date]],Sales_Quotes_Analysis_Data[[#This Row],[Sale_Date]],"D"), "")</f>
        <v>30</v>
      </c>
      <c r="P295" s="11">
        <v>839</v>
      </c>
      <c r="Q295" s="10">
        <f>IF(Sales_Quotes_Analysis_Data[[#This Row],[Converted]] = 1, Sales_Quotes_Analysis_Data[[#This Row],[Actual_Sale_Value]] - Sales_Quotes_Analysis_Data[[#This Row],[Final_Quote_Value]], "")</f>
        <v>-71</v>
      </c>
    </row>
    <row r="296" spans="1:17" x14ac:dyDescent="0.3">
      <c r="A296" t="s">
        <v>425</v>
      </c>
      <c r="B296" t="s">
        <v>47</v>
      </c>
      <c r="C296" t="s">
        <v>32</v>
      </c>
      <c r="D296" t="s">
        <v>38</v>
      </c>
      <c r="E296" t="s">
        <v>54</v>
      </c>
      <c r="F296" s="1">
        <v>45776</v>
      </c>
      <c r="G296" s="10">
        <v>2274</v>
      </c>
      <c r="H296" s="3">
        <v>0.02</v>
      </c>
      <c r="I296" s="5">
        <f>Sales_Quotes_Analysis_Data[[#This Row],[Discount_Rate]]</f>
        <v>0.02</v>
      </c>
      <c r="J29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96" s="10">
        <v>2228</v>
      </c>
      <c r="L296">
        <v>0</v>
      </c>
      <c r="M296" t="str">
        <f>IF(Sales_Quotes_Analysis_Data[[#This Row],[Converted]], "Converted", "Not Converted")</f>
        <v>Not Converted</v>
      </c>
      <c r="N296" s="1"/>
      <c r="O296" s="4" t="str">
        <f>IF(Sales_Quotes_Analysis_Data[[#This Row],[Converted]] = 1, DATEDIF(Sales_Quotes_Analysis_Data[[#This Row],[Quote_Date]],Sales_Quotes_Analysis_Data[[#This Row],[Sale_Date]],"D"), "")</f>
        <v/>
      </c>
      <c r="P296" s="11"/>
      <c r="Q296" s="10" t="str">
        <f>IF(Sales_Quotes_Analysis_Data[[#This Row],[Converted]] = 1, Sales_Quotes_Analysis_Data[[#This Row],[Actual_Sale_Value]] - Sales_Quotes_Analysis_Data[[#This Row],[Final_Quote_Value]], "")</f>
        <v/>
      </c>
    </row>
    <row r="297" spans="1:17" x14ac:dyDescent="0.3">
      <c r="A297" t="s">
        <v>426</v>
      </c>
      <c r="B297" t="s">
        <v>81</v>
      </c>
      <c r="C297" t="s">
        <v>14</v>
      </c>
      <c r="D297" t="s">
        <v>15</v>
      </c>
      <c r="E297" t="s">
        <v>35</v>
      </c>
      <c r="F297" s="1">
        <v>45688</v>
      </c>
      <c r="G297" s="10">
        <v>1285</v>
      </c>
      <c r="H297" s="3">
        <v>0.04</v>
      </c>
      <c r="I297" s="5">
        <f>Sales_Quotes_Analysis_Data[[#This Row],[Discount_Rate]]</f>
        <v>0.04</v>
      </c>
      <c r="J29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297" s="10">
        <v>1233</v>
      </c>
      <c r="L297">
        <v>1</v>
      </c>
      <c r="M297" t="str">
        <f>IF(Sales_Quotes_Analysis_Data[[#This Row],[Converted]], "Converted", "Not Converted")</f>
        <v>Converted</v>
      </c>
      <c r="N297" s="1">
        <v>45706</v>
      </c>
      <c r="O297" s="4">
        <f>IF(Sales_Quotes_Analysis_Data[[#This Row],[Converted]] = 1, DATEDIF(Sales_Quotes_Analysis_Data[[#This Row],[Quote_Date]],Sales_Quotes_Analysis_Data[[#This Row],[Sale_Date]],"D"), "")</f>
        <v>18</v>
      </c>
      <c r="P297" s="11">
        <v>1344</v>
      </c>
      <c r="Q297" s="10">
        <f>IF(Sales_Quotes_Analysis_Data[[#This Row],[Converted]] = 1, Sales_Quotes_Analysis_Data[[#This Row],[Actual_Sale_Value]] - Sales_Quotes_Analysis_Data[[#This Row],[Final_Quote_Value]], "")</f>
        <v>111</v>
      </c>
    </row>
    <row r="298" spans="1:17" x14ac:dyDescent="0.3">
      <c r="A298" t="s">
        <v>427</v>
      </c>
      <c r="B298" t="s">
        <v>185</v>
      </c>
      <c r="C298" t="s">
        <v>24</v>
      </c>
      <c r="D298" t="s">
        <v>20</v>
      </c>
      <c r="E298" t="s">
        <v>39</v>
      </c>
      <c r="F298" s="1">
        <v>45823</v>
      </c>
      <c r="G298" s="10">
        <v>3836</v>
      </c>
      <c r="H298" s="3">
        <v>0.18</v>
      </c>
      <c r="I298" s="5">
        <f>Sales_Quotes_Analysis_Data[[#This Row],[Discount_Rate]]</f>
        <v>0.18</v>
      </c>
      <c r="J29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298" s="10">
        <v>3145</v>
      </c>
      <c r="L298">
        <v>1</v>
      </c>
      <c r="M298" t="str">
        <f>IF(Sales_Quotes_Analysis_Data[[#This Row],[Converted]], "Converted", "Not Converted")</f>
        <v>Converted</v>
      </c>
      <c r="N298" s="1">
        <v>45837</v>
      </c>
      <c r="O298" s="4">
        <f>IF(Sales_Quotes_Analysis_Data[[#This Row],[Converted]] = 1, DATEDIF(Sales_Quotes_Analysis_Data[[#This Row],[Quote_Date]],Sales_Quotes_Analysis_Data[[#This Row],[Sale_Date]],"D"), "")</f>
        <v>14</v>
      </c>
      <c r="P298" s="11">
        <v>3330</v>
      </c>
      <c r="Q298" s="10">
        <f>IF(Sales_Quotes_Analysis_Data[[#This Row],[Converted]] = 1, Sales_Quotes_Analysis_Data[[#This Row],[Actual_Sale_Value]] - Sales_Quotes_Analysis_Data[[#This Row],[Final_Quote_Value]], "")</f>
        <v>185</v>
      </c>
    </row>
    <row r="299" spans="1:17" x14ac:dyDescent="0.3">
      <c r="A299" t="s">
        <v>428</v>
      </c>
      <c r="B299" t="s">
        <v>116</v>
      </c>
      <c r="C299" t="s">
        <v>32</v>
      </c>
      <c r="D299" t="s">
        <v>25</v>
      </c>
      <c r="E299" t="s">
        <v>51</v>
      </c>
      <c r="F299" s="1">
        <v>45697</v>
      </c>
      <c r="G299" s="10">
        <v>2328</v>
      </c>
      <c r="H299" s="3">
        <v>0.25</v>
      </c>
      <c r="I299" s="5">
        <f>Sales_Quotes_Analysis_Data[[#This Row],[Discount_Rate]]</f>
        <v>0.25</v>
      </c>
      <c r="J29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299" s="10">
        <v>1746</v>
      </c>
      <c r="L299">
        <v>1</v>
      </c>
      <c r="M299" t="str">
        <f>IF(Sales_Quotes_Analysis_Data[[#This Row],[Converted]], "Converted", "Not Converted")</f>
        <v>Converted</v>
      </c>
      <c r="N299" s="1">
        <v>45714</v>
      </c>
      <c r="O299" s="4">
        <f>IF(Sales_Quotes_Analysis_Data[[#This Row],[Converted]] = 1, DATEDIF(Sales_Quotes_Analysis_Data[[#This Row],[Quote_Date]],Sales_Quotes_Analysis_Data[[#This Row],[Sale_Date]],"D"), "")</f>
        <v>17</v>
      </c>
      <c r="P299" s="11">
        <v>1714</v>
      </c>
      <c r="Q299" s="10">
        <f>IF(Sales_Quotes_Analysis_Data[[#This Row],[Converted]] = 1, Sales_Quotes_Analysis_Data[[#This Row],[Actual_Sale_Value]] - Sales_Quotes_Analysis_Data[[#This Row],[Final_Quote_Value]], "")</f>
        <v>-32</v>
      </c>
    </row>
    <row r="300" spans="1:17" x14ac:dyDescent="0.3">
      <c r="A300" t="s">
        <v>429</v>
      </c>
      <c r="B300" t="s">
        <v>212</v>
      </c>
      <c r="C300" t="s">
        <v>24</v>
      </c>
      <c r="D300" t="s">
        <v>25</v>
      </c>
      <c r="E300" t="s">
        <v>51</v>
      </c>
      <c r="F300" s="1">
        <v>45785</v>
      </c>
      <c r="G300" s="10">
        <v>3891</v>
      </c>
      <c r="H300" s="3">
        <v>0.2</v>
      </c>
      <c r="I300" s="5">
        <f>Sales_Quotes_Analysis_Data[[#This Row],[Discount_Rate]]</f>
        <v>0.2</v>
      </c>
      <c r="J30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00" s="10">
        <v>3112</v>
      </c>
      <c r="L300">
        <v>0</v>
      </c>
      <c r="M300" t="str">
        <f>IF(Sales_Quotes_Analysis_Data[[#This Row],[Converted]], "Converted", "Not Converted")</f>
        <v>Not Converted</v>
      </c>
      <c r="N300" s="1"/>
      <c r="O300" s="4" t="str">
        <f>IF(Sales_Quotes_Analysis_Data[[#This Row],[Converted]] = 1, DATEDIF(Sales_Quotes_Analysis_Data[[#This Row],[Quote_Date]],Sales_Quotes_Analysis_Data[[#This Row],[Sale_Date]],"D"), "")</f>
        <v/>
      </c>
      <c r="P300" s="11"/>
      <c r="Q300" s="10" t="str">
        <f>IF(Sales_Quotes_Analysis_Data[[#This Row],[Converted]] = 1, Sales_Quotes_Analysis_Data[[#This Row],[Actual_Sale_Value]] - Sales_Quotes_Analysis_Data[[#This Row],[Final_Quote_Value]], "")</f>
        <v/>
      </c>
    </row>
    <row r="301" spans="1:17" x14ac:dyDescent="0.3">
      <c r="A301" t="s">
        <v>430</v>
      </c>
      <c r="B301" t="s">
        <v>218</v>
      </c>
      <c r="C301" t="s">
        <v>32</v>
      </c>
      <c r="D301" t="s">
        <v>15</v>
      </c>
      <c r="E301" t="s">
        <v>29</v>
      </c>
      <c r="F301" s="1">
        <v>45732</v>
      </c>
      <c r="G301" s="10">
        <v>2358</v>
      </c>
      <c r="H301" s="3">
        <v>0.24</v>
      </c>
      <c r="I301" s="5">
        <f>Sales_Quotes_Analysis_Data[[#This Row],[Discount_Rate]]</f>
        <v>0.24</v>
      </c>
      <c r="J30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01" s="10">
        <v>1792</v>
      </c>
      <c r="L301">
        <v>1</v>
      </c>
      <c r="M301" t="str">
        <f>IF(Sales_Quotes_Analysis_Data[[#This Row],[Converted]], "Converted", "Not Converted")</f>
        <v>Converted</v>
      </c>
      <c r="N301" s="1">
        <v>45745</v>
      </c>
      <c r="O301" s="4">
        <f>IF(Sales_Quotes_Analysis_Data[[#This Row],[Converted]] = 1, DATEDIF(Sales_Quotes_Analysis_Data[[#This Row],[Quote_Date]],Sales_Quotes_Analysis_Data[[#This Row],[Sale_Date]],"D"), "")</f>
        <v>13</v>
      </c>
      <c r="P301" s="11">
        <v>1816</v>
      </c>
      <c r="Q301" s="10">
        <f>IF(Sales_Quotes_Analysis_Data[[#This Row],[Converted]] = 1, Sales_Quotes_Analysis_Data[[#This Row],[Actual_Sale_Value]] - Sales_Quotes_Analysis_Data[[#This Row],[Final_Quote_Value]], "")</f>
        <v>24</v>
      </c>
    </row>
    <row r="302" spans="1:17" x14ac:dyDescent="0.3">
      <c r="A302" t="s">
        <v>431</v>
      </c>
      <c r="B302" t="s">
        <v>127</v>
      </c>
      <c r="C302" t="s">
        <v>32</v>
      </c>
      <c r="D302" t="s">
        <v>20</v>
      </c>
      <c r="E302" t="s">
        <v>43</v>
      </c>
      <c r="F302" s="1">
        <v>45788</v>
      </c>
      <c r="G302" s="10">
        <v>2270</v>
      </c>
      <c r="H302" s="3">
        <v>0.25</v>
      </c>
      <c r="I302" s="5">
        <f>Sales_Quotes_Analysis_Data[[#This Row],[Discount_Rate]]</f>
        <v>0.25</v>
      </c>
      <c r="J30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02" s="10">
        <v>1702</v>
      </c>
      <c r="L302">
        <v>0</v>
      </c>
      <c r="M302" t="str">
        <f>IF(Sales_Quotes_Analysis_Data[[#This Row],[Converted]], "Converted", "Not Converted")</f>
        <v>Not Converted</v>
      </c>
      <c r="N302" s="1"/>
      <c r="O302" s="4" t="str">
        <f>IF(Sales_Quotes_Analysis_Data[[#This Row],[Converted]] = 1, DATEDIF(Sales_Quotes_Analysis_Data[[#This Row],[Quote_Date]],Sales_Quotes_Analysis_Data[[#This Row],[Sale_Date]],"D"), "")</f>
        <v/>
      </c>
      <c r="P302" s="11"/>
      <c r="Q302" s="10" t="str">
        <f>IF(Sales_Quotes_Analysis_Data[[#This Row],[Converted]] = 1, Sales_Quotes_Analysis_Data[[#This Row],[Actual_Sale_Value]] - Sales_Quotes_Analysis_Data[[#This Row],[Final_Quote_Value]], "")</f>
        <v/>
      </c>
    </row>
    <row r="303" spans="1:17" x14ac:dyDescent="0.3">
      <c r="A303" t="s">
        <v>432</v>
      </c>
      <c r="B303" t="s">
        <v>104</v>
      </c>
      <c r="C303" t="s">
        <v>14</v>
      </c>
      <c r="D303" t="s">
        <v>38</v>
      </c>
      <c r="E303" t="s">
        <v>16</v>
      </c>
      <c r="F303" s="1">
        <v>45838</v>
      </c>
      <c r="G303" s="10">
        <v>526</v>
      </c>
      <c r="H303" s="3">
        <v>0.17</v>
      </c>
      <c r="I303" s="5">
        <f>Sales_Quotes_Analysis_Data[[#This Row],[Discount_Rate]]</f>
        <v>0.17</v>
      </c>
      <c r="J30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03" s="10">
        <v>436</v>
      </c>
      <c r="L303">
        <v>1</v>
      </c>
      <c r="M303" t="str">
        <f>IF(Sales_Quotes_Analysis_Data[[#This Row],[Converted]], "Converted", "Not Converted")</f>
        <v>Converted</v>
      </c>
      <c r="N303" s="1">
        <v>45847</v>
      </c>
      <c r="O303" s="4">
        <f>IF(Sales_Quotes_Analysis_Data[[#This Row],[Converted]] = 1, DATEDIF(Sales_Quotes_Analysis_Data[[#This Row],[Quote_Date]],Sales_Quotes_Analysis_Data[[#This Row],[Sale_Date]],"D"), "")</f>
        <v>9</v>
      </c>
      <c r="P303" s="11">
        <v>440</v>
      </c>
      <c r="Q303" s="10">
        <f>IF(Sales_Quotes_Analysis_Data[[#This Row],[Converted]] = 1, Sales_Quotes_Analysis_Data[[#This Row],[Actual_Sale_Value]] - Sales_Quotes_Analysis_Data[[#This Row],[Final_Quote_Value]], "")</f>
        <v>4</v>
      </c>
    </row>
    <row r="304" spans="1:17" x14ac:dyDescent="0.3">
      <c r="A304" t="s">
        <v>433</v>
      </c>
      <c r="B304" t="s">
        <v>45</v>
      </c>
      <c r="C304" t="s">
        <v>14</v>
      </c>
      <c r="D304" t="s">
        <v>20</v>
      </c>
      <c r="E304" t="s">
        <v>21</v>
      </c>
      <c r="F304" s="1">
        <v>45727</v>
      </c>
      <c r="G304" s="10">
        <v>1123</v>
      </c>
      <c r="H304" s="3">
        <v>0.18</v>
      </c>
      <c r="I304" s="5">
        <f>Sales_Quotes_Analysis_Data[[#This Row],[Discount_Rate]]</f>
        <v>0.18</v>
      </c>
      <c r="J30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04" s="10">
        <v>920</v>
      </c>
      <c r="L304">
        <v>0</v>
      </c>
      <c r="M304" t="str">
        <f>IF(Sales_Quotes_Analysis_Data[[#This Row],[Converted]], "Converted", "Not Converted")</f>
        <v>Not Converted</v>
      </c>
      <c r="N304" s="1"/>
      <c r="O304" s="4" t="str">
        <f>IF(Sales_Quotes_Analysis_Data[[#This Row],[Converted]] = 1, DATEDIF(Sales_Quotes_Analysis_Data[[#This Row],[Quote_Date]],Sales_Quotes_Analysis_Data[[#This Row],[Sale_Date]],"D"), "")</f>
        <v/>
      </c>
      <c r="P304" s="11"/>
      <c r="Q304" s="10" t="str">
        <f>IF(Sales_Quotes_Analysis_Data[[#This Row],[Converted]] = 1, Sales_Quotes_Analysis_Data[[#This Row],[Actual_Sale_Value]] - Sales_Quotes_Analysis_Data[[#This Row],[Final_Quote_Value]], "")</f>
        <v/>
      </c>
    </row>
    <row r="305" spans="1:17" x14ac:dyDescent="0.3">
      <c r="A305" t="s">
        <v>434</v>
      </c>
      <c r="B305" t="s">
        <v>34</v>
      </c>
      <c r="C305" t="s">
        <v>24</v>
      </c>
      <c r="D305" t="s">
        <v>15</v>
      </c>
      <c r="E305" t="s">
        <v>54</v>
      </c>
      <c r="F305" s="1">
        <v>45764</v>
      </c>
      <c r="G305" s="10">
        <v>3873</v>
      </c>
      <c r="H305" s="3">
        <v>0.14000000000000001</v>
      </c>
      <c r="I305" s="5">
        <f>Sales_Quotes_Analysis_Data[[#This Row],[Discount_Rate]]</f>
        <v>0.14000000000000001</v>
      </c>
      <c r="J30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05" s="10">
        <v>3330</v>
      </c>
      <c r="L305">
        <v>0</v>
      </c>
      <c r="M305" t="str">
        <f>IF(Sales_Quotes_Analysis_Data[[#This Row],[Converted]], "Converted", "Not Converted")</f>
        <v>Not Converted</v>
      </c>
      <c r="N305" s="1"/>
      <c r="O305" s="4" t="str">
        <f>IF(Sales_Quotes_Analysis_Data[[#This Row],[Converted]] = 1, DATEDIF(Sales_Quotes_Analysis_Data[[#This Row],[Quote_Date]],Sales_Quotes_Analysis_Data[[#This Row],[Sale_Date]],"D"), "")</f>
        <v/>
      </c>
      <c r="P305" s="11"/>
      <c r="Q305" s="10" t="str">
        <f>IF(Sales_Quotes_Analysis_Data[[#This Row],[Converted]] = 1, Sales_Quotes_Analysis_Data[[#This Row],[Actual_Sale_Value]] - Sales_Quotes_Analysis_Data[[#This Row],[Final_Quote_Value]], "")</f>
        <v/>
      </c>
    </row>
    <row r="306" spans="1:17" x14ac:dyDescent="0.3">
      <c r="A306" t="s">
        <v>435</v>
      </c>
      <c r="B306" t="s">
        <v>151</v>
      </c>
      <c r="C306" t="s">
        <v>24</v>
      </c>
      <c r="D306" t="s">
        <v>15</v>
      </c>
      <c r="E306" t="s">
        <v>39</v>
      </c>
      <c r="F306" s="1">
        <v>45781</v>
      </c>
      <c r="G306" s="10">
        <v>3910</v>
      </c>
      <c r="H306" s="3">
        <v>7.0000000000000007E-2</v>
      </c>
      <c r="I306" s="5">
        <f>Sales_Quotes_Analysis_Data[[#This Row],[Discount_Rate]]</f>
        <v>7.0000000000000007E-2</v>
      </c>
      <c r="J30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06" s="10">
        <v>3636</v>
      </c>
      <c r="L306">
        <v>0</v>
      </c>
      <c r="M306" t="str">
        <f>IF(Sales_Quotes_Analysis_Data[[#This Row],[Converted]], "Converted", "Not Converted")</f>
        <v>Not Converted</v>
      </c>
      <c r="N306" s="1"/>
      <c r="O306" s="4" t="str">
        <f>IF(Sales_Quotes_Analysis_Data[[#This Row],[Converted]] = 1, DATEDIF(Sales_Quotes_Analysis_Data[[#This Row],[Quote_Date]],Sales_Quotes_Analysis_Data[[#This Row],[Sale_Date]],"D"), "")</f>
        <v/>
      </c>
      <c r="P306" s="11"/>
      <c r="Q306" s="10" t="str">
        <f>IF(Sales_Quotes_Analysis_Data[[#This Row],[Converted]] = 1, Sales_Quotes_Analysis_Data[[#This Row],[Actual_Sale_Value]] - Sales_Quotes_Analysis_Data[[#This Row],[Final_Quote_Value]], "")</f>
        <v/>
      </c>
    </row>
    <row r="307" spans="1:17" x14ac:dyDescent="0.3">
      <c r="A307" t="s">
        <v>436</v>
      </c>
      <c r="B307" t="s">
        <v>151</v>
      </c>
      <c r="C307" t="s">
        <v>19</v>
      </c>
      <c r="D307" t="s">
        <v>20</v>
      </c>
      <c r="E307" t="s">
        <v>29</v>
      </c>
      <c r="F307" s="1">
        <v>45778</v>
      </c>
      <c r="G307" s="10">
        <v>123</v>
      </c>
      <c r="H307" s="3">
        <v>7.0000000000000007E-2</v>
      </c>
      <c r="I307" s="5">
        <f>Sales_Quotes_Analysis_Data[[#This Row],[Discount_Rate]]</f>
        <v>7.0000000000000007E-2</v>
      </c>
      <c r="J30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07" s="10">
        <v>114</v>
      </c>
      <c r="L307">
        <v>1</v>
      </c>
      <c r="M307" t="str">
        <f>IF(Sales_Quotes_Analysis_Data[[#This Row],[Converted]], "Converted", "Not Converted")</f>
        <v>Converted</v>
      </c>
      <c r="N307" s="1">
        <v>45789</v>
      </c>
      <c r="O307" s="4">
        <f>IF(Sales_Quotes_Analysis_Data[[#This Row],[Converted]] = 1, DATEDIF(Sales_Quotes_Analysis_Data[[#This Row],[Quote_Date]],Sales_Quotes_Analysis_Data[[#This Row],[Sale_Date]],"D"), "")</f>
        <v>11</v>
      </c>
      <c r="P307" s="11">
        <v>54</v>
      </c>
      <c r="Q307" s="10">
        <f>IF(Sales_Quotes_Analysis_Data[[#This Row],[Converted]] = 1, Sales_Quotes_Analysis_Data[[#This Row],[Actual_Sale_Value]] - Sales_Quotes_Analysis_Data[[#This Row],[Final_Quote_Value]], "")</f>
        <v>-60</v>
      </c>
    </row>
    <row r="308" spans="1:17" x14ac:dyDescent="0.3">
      <c r="A308" t="s">
        <v>437</v>
      </c>
      <c r="B308" t="s">
        <v>131</v>
      </c>
      <c r="C308" t="s">
        <v>14</v>
      </c>
      <c r="D308" t="s">
        <v>38</v>
      </c>
      <c r="E308" t="s">
        <v>43</v>
      </c>
      <c r="F308" s="1">
        <v>45720</v>
      </c>
      <c r="G308" s="10">
        <v>529</v>
      </c>
      <c r="H308" s="3">
        <v>0.04</v>
      </c>
      <c r="I308" s="5">
        <f>Sales_Quotes_Analysis_Data[[#This Row],[Discount_Rate]]</f>
        <v>0.04</v>
      </c>
      <c r="J30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08" s="10">
        <v>507</v>
      </c>
      <c r="L308">
        <v>0</v>
      </c>
      <c r="M308" t="str">
        <f>IF(Sales_Quotes_Analysis_Data[[#This Row],[Converted]], "Converted", "Not Converted")</f>
        <v>Not Converted</v>
      </c>
      <c r="N308" s="1"/>
      <c r="O308" s="4" t="str">
        <f>IF(Sales_Quotes_Analysis_Data[[#This Row],[Converted]] = 1, DATEDIF(Sales_Quotes_Analysis_Data[[#This Row],[Quote_Date]],Sales_Quotes_Analysis_Data[[#This Row],[Sale_Date]],"D"), "")</f>
        <v/>
      </c>
      <c r="P308" s="11"/>
      <c r="Q308" s="10" t="str">
        <f>IF(Sales_Quotes_Analysis_Data[[#This Row],[Converted]] = 1, Sales_Quotes_Analysis_Data[[#This Row],[Actual_Sale_Value]] - Sales_Quotes_Analysis_Data[[#This Row],[Final_Quote_Value]], "")</f>
        <v/>
      </c>
    </row>
    <row r="309" spans="1:17" x14ac:dyDescent="0.3">
      <c r="A309" t="s">
        <v>438</v>
      </c>
      <c r="B309" t="s">
        <v>91</v>
      </c>
      <c r="C309" t="s">
        <v>14</v>
      </c>
      <c r="D309" t="s">
        <v>38</v>
      </c>
      <c r="E309" t="s">
        <v>16</v>
      </c>
      <c r="F309" s="1">
        <v>45774</v>
      </c>
      <c r="G309" s="10">
        <v>684</v>
      </c>
      <c r="H309" s="3">
        <v>0.18</v>
      </c>
      <c r="I309" s="5">
        <f>Sales_Quotes_Analysis_Data[[#This Row],[Discount_Rate]]</f>
        <v>0.18</v>
      </c>
      <c r="J30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09" s="10">
        <v>560</v>
      </c>
      <c r="L309">
        <v>1</v>
      </c>
      <c r="M309" t="str">
        <f>IF(Sales_Quotes_Analysis_Data[[#This Row],[Converted]], "Converted", "Not Converted")</f>
        <v>Converted</v>
      </c>
      <c r="N309" s="1">
        <v>45804</v>
      </c>
      <c r="O309" s="4">
        <f>IF(Sales_Quotes_Analysis_Data[[#This Row],[Converted]] = 1, DATEDIF(Sales_Quotes_Analysis_Data[[#This Row],[Quote_Date]],Sales_Quotes_Analysis_Data[[#This Row],[Sale_Date]],"D"), "")</f>
        <v>30</v>
      </c>
      <c r="P309" s="11">
        <v>690</v>
      </c>
      <c r="Q309" s="10">
        <f>IF(Sales_Quotes_Analysis_Data[[#This Row],[Converted]] = 1, Sales_Quotes_Analysis_Data[[#This Row],[Actual_Sale_Value]] - Sales_Quotes_Analysis_Data[[#This Row],[Final_Quote_Value]], "")</f>
        <v>130</v>
      </c>
    </row>
    <row r="310" spans="1:17" x14ac:dyDescent="0.3">
      <c r="A310" t="s">
        <v>439</v>
      </c>
      <c r="B310" t="s">
        <v>41</v>
      </c>
      <c r="C310" t="s">
        <v>24</v>
      </c>
      <c r="D310" t="s">
        <v>25</v>
      </c>
      <c r="E310" t="s">
        <v>51</v>
      </c>
      <c r="F310" s="1">
        <v>45799</v>
      </c>
      <c r="G310" s="10">
        <v>3479</v>
      </c>
      <c r="H310" s="3">
        <v>0.18</v>
      </c>
      <c r="I310" s="5">
        <f>Sales_Quotes_Analysis_Data[[#This Row],[Discount_Rate]]</f>
        <v>0.18</v>
      </c>
      <c r="J31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10" s="10">
        <v>2852</v>
      </c>
      <c r="L310">
        <v>1</v>
      </c>
      <c r="M310" t="str">
        <f>IF(Sales_Quotes_Analysis_Data[[#This Row],[Converted]], "Converted", "Not Converted")</f>
        <v>Converted</v>
      </c>
      <c r="N310" s="1">
        <v>45827</v>
      </c>
      <c r="O310" s="4">
        <f>IF(Sales_Quotes_Analysis_Data[[#This Row],[Converted]] = 1, DATEDIF(Sales_Quotes_Analysis_Data[[#This Row],[Quote_Date]],Sales_Quotes_Analysis_Data[[#This Row],[Sale_Date]],"D"), "")</f>
        <v>28</v>
      </c>
      <c r="P310" s="11">
        <v>2941</v>
      </c>
      <c r="Q310" s="10">
        <f>IF(Sales_Quotes_Analysis_Data[[#This Row],[Converted]] = 1, Sales_Quotes_Analysis_Data[[#This Row],[Actual_Sale_Value]] - Sales_Quotes_Analysis_Data[[#This Row],[Final_Quote_Value]], "")</f>
        <v>89</v>
      </c>
    </row>
    <row r="311" spans="1:17" x14ac:dyDescent="0.3">
      <c r="A311" t="s">
        <v>440</v>
      </c>
      <c r="B311" t="s">
        <v>58</v>
      </c>
      <c r="C311" t="s">
        <v>32</v>
      </c>
      <c r="D311" t="s">
        <v>38</v>
      </c>
      <c r="E311" t="s">
        <v>98</v>
      </c>
      <c r="F311" s="1">
        <v>45695</v>
      </c>
      <c r="G311" s="10">
        <v>2419</v>
      </c>
      <c r="H311" s="3">
        <v>0.04</v>
      </c>
      <c r="I311" s="5">
        <f>Sales_Quotes_Analysis_Data[[#This Row],[Discount_Rate]]</f>
        <v>0.04</v>
      </c>
      <c r="J31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11" s="10">
        <v>2322</v>
      </c>
      <c r="L311">
        <v>1</v>
      </c>
      <c r="M311" t="str">
        <f>IF(Sales_Quotes_Analysis_Data[[#This Row],[Converted]], "Converted", "Not Converted")</f>
        <v>Converted</v>
      </c>
      <c r="N311" s="1">
        <v>45698</v>
      </c>
      <c r="O311" s="4">
        <f>IF(Sales_Quotes_Analysis_Data[[#This Row],[Converted]] = 1, DATEDIF(Sales_Quotes_Analysis_Data[[#This Row],[Quote_Date]],Sales_Quotes_Analysis_Data[[#This Row],[Sale_Date]],"D"), "")</f>
        <v>3</v>
      </c>
      <c r="P311" s="11">
        <v>2496</v>
      </c>
      <c r="Q311" s="10">
        <f>IF(Sales_Quotes_Analysis_Data[[#This Row],[Converted]] = 1, Sales_Quotes_Analysis_Data[[#This Row],[Actual_Sale_Value]] - Sales_Quotes_Analysis_Data[[#This Row],[Final_Quote_Value]], "")</f>
        <v>174</v>
      </c>
    </row>
    <row r="312" spans="1:17" x14ac:dyDescent="0.3">
      <c r="A312" t="s">
        <v>441</v>
      </c>
      <c r="B312" t="s">
        <v>442</v>
      </c>
      <c r="C312" t="s">
        <v>14</v>
      </c>
      <c r="D312" t="s">
        <v>20</v>
      </c>
      <c r="E312" t="s">
        <v>54</v>
      </c>
      <c r="F312" s="1">
        <v>45756</v>
      </c>
      <c r="G312" s="10">
        <v>1280</v>
      </c>
      <c r="H312" s="3">
        <v>0.09</v>
      </c>
      <c r="I312" s="5">
        <f>Sales_Quotes_Analysis_Data[[#This Row],[Discount_Rate]]</f>
        <v>0.09</v>
      </c>
      <c r="J31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12" s="10">
        <v>1164</v>
      </c>
      <c r="L312">
        <v>0</v>
      </c>
      <c r="M312" t="str">
        <f>IF(Sales_Quotes_Analysis_Data[[#This Row],[Converted]], "Converted", "Not Converted")</f>
        <v>Not Converted</v>
      </c>
      <c r="N312" s="1"/>
      <c r="O312" s="4" t="str">
        <f>IF(Sales_Quotes_Analysis_Data[[#This Row],[Converted]] = 1, DATEDIF(Sales_Quotes_Analysis_Data[[#This Row],[Quote_Date]],Sales_Quotes_Analysis_Data[[#This Row],[Sale_Date]],"D"), "")</f>
        <v/>
      </c>
      <c r="P312" s="11"/>
      <c r="Q312" s="10" t="str">
        <f>IF(Sales_Quotes_Analysis_Data[[#This Row],[Converted]] = 1, Sales_Quotes_Analysis_Data[[#This Row],[Actual_Sale_Value]] - Sales_Quotes_Analysis_Data[[#This Row],[Final_Quote_Value]], "")</f>
        <v/>
      </c>
    </row>
    <row r="313" spans="1:17" x14ac:dyDescent="0.3">
      <c r="A313" t="s">
        <v>443</v>
      </c>
      <c r="B313" t="s">
        <v>31</v>
      </c>
      <c r="C313" t="s">
        <v>32</v>
      </c>
      <c r="D313" t="s">
        <v>15</v>
      </c>
      <c r="E313" t="s">
        <v>62</v>
      </c>
      <c r="F313" s="1">
        <v>45706</v>
      </c>
      <c r="G313" s="10">
        <v>2016</v>
      </c>
      <c r="H313" s="3">
        <v>0.06</v>
      </c>
      <c r="I313" s="5">
        <f>Sales_Quotes_Analysis_Data[[#This Row],[Discount_Rate]]</f>
        <v>0.06</v>
      </c>
      <c r="J31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13" s="10">
        <v>1895</v>
      </c>
      <c r="L313">
        <v>0</v>
      </c>
      <c r="M313" t="str">
        <f>IF(Sales_Quotes_Analysis_Data[[#This Row],[Converted]], "Converted", "Not Converted")</f>
        <v>Not Converted</v>
      </c>
      <c r="N313" s="1"/>
      <c r="O313" s="4" t="str">
        <f>IF(Sales_Quotes_Analysis_Data[[#This Row],[Converted]] = 1, DATEDIF(Sales_Quotes_Analysis_Data[[#This Row],[Quote_Date]],Sales_Quotes_Analysis_Data[[#This Row],[Sale_Date]],"D"), "")</f>
        <v/>
      </c>
      <c r="P313" s="11"/>
      <c r="Q313" s="10" t="str">
        <f>IF(Sales_Quotes_Analysis_Data[[#This Row],[Converted]] = 1, Sales_Quotes_Analysis_Data[[#This Row],[Actual_Sale_Value]] - Sales_Quotes_Analysis_Data[[#This Row],[Final_Quote_Value]], "")</f>
        <v/>
      </c>
    </row>
    <row r="314" spans="1:17" x14ac:dyDescent="0.3">
      <c r="A314" t="s">
        <v>444</v>
      </c>
      <c r="B314" t="s">
        <v>197</v>
      </c>
      <c r="C314" t="s">
        <v>32</v>
      </c>
      <c r="D314" t="s">
        <v>25</v>
      </c>
      <c r="E314" t="s">
        <v>82</v>
      </c>
      <c r="F314" s="1">
        <v>45811</v>
      </c>
      <c r="G314" s="10">
        <v>2047</v>
      </c>
      <c r="H314" s="3">
        <v>0.25</v>
      </c>
      <c r="I314" s="5">
        <f>Sales_Quotes_Analysis_Data[[#This Row],[Discount_Rate]]</f>
        <v>0.25</v>
      </c>
      <c r="J31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14" s="10">
        <v>1535</v>
      </c>
      <c r="L314">
        <v>0</v>
      </c>
      <c r="M314" t="str">
        <f>IF(Sales_Quotes_Analysis_Data[[#This Row],[Converted]], "Converted", "Not Converted")</f>
        <v>Not Converted</v>
      </c>
      <c r="N314" s="1"/>
      <c r="O314" s="4" t="str">
        <f>IF(Sales_Quotes_Analysis_Data[[#This Row],[Converted]] = 1, DATEDIF(Sales_Quotes_Analysis_Data[[#This Row],[Quote_Date]],Sales_Quotes_Analysis_Data[[#This Row],[Sale_Date]],"D"), "")</f>
        <v/>
      </c>
      <c r="P314" s="11"/>
      <c r="Q314" s="10" t="str">
        <f>IF(Sales_Quotes_Analysis_Data[[#This Row],[Converted]] = 1, Sales_Quotes_Analysis_Data[[#This Row],[Actual_Sale_Value]] - Sales_Quotes_Analysis_Data[[#This Row],[Final_Quote_Value]], "")</f>
        <v/>
      </c>
    </row>
    <row r="315" spans="1:17" x14ac:dyDescent="0.3">
      <c r="A315" t="s">
        <v>445</v>
      </c>
      <c r="B315" t="s">
        <v>34</v>
      </c>
      <c r="C315" t="s">
        <v>19</v>
      </c>
      <c r="D315" t="s">
        <v>25</v>
      </c>
      <c r="E315" t="s">
        <v>43</v>
      </c>
      <c r="F315" s="1">
        <v>45788</v>
      </c>
      <c r="G315" s="10">
        <v>209</v>
      </c>
      <c r="H315" s="3">
        <v>0.2</v>
      </c>
      <c r="I315" s="5">
        <f>Sales_Quotes_Analysis_Data[[#This Row],[Discount_Rate]]</f>
        <v>0.2</v>
      </c>
      <c r="J31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15" s="10">
        <v>167</v>
      </c>
      <c r="L315">
        <v>1</v>
      </c>
      <c r="M315" t="str">
        <f>IF(Sales_Quotes_Analysis_Data[[#This Row],[Converted]], "Converted", "Not Converted")</f>
        <v>Converted</v>
      </c>
      <c r="N315" s="1">
        <v>45812</v>
      </c>
      <c r="O315" s="4">
        <f>IF(Sales_Quotes_Analysis_Data[[#This Row],[Converted]] = 1, DATEDIF(Sales_Quotes_Analysis_Data[[#This Row],[Quote_Date]],Sales_Quotes_Analysis_Data[[#This Row],[Sale_Date]],"D"), "")</f>
        <v>24</v>
      </c>
      <c r="P315" s="11">
        <v>164</v>
      </c>
      <c r="Q315" s="10">
        <f>IF(Sales_Quotes_Analysis_Data[[#This Row],[Converted]] = 1, Sales_Quotes_Analysis_Data[[#This Row],[Actual_Sale_Value]] - Sales_Quotes_Analysis_Data[[#This Row],[Final_Quote_Value]], "")</f>
        <v>-3</v>
      </c>
    </row>
    <row r="316" spans="1:17" x14ac:dyDescent="0.3">
      <c r="A316" t="s">
        <v>446</v>
      </c>
      <c r="B316" t="s">
        <v>187</v>
      </c>
      <c r="C316" t="s">
        <v>19</v>
      </c>
      <c r="D316" t="s">
        <v>15</v>
      </c>
      <c r="E316" t="s">
        <v>51</v>
      </c>
      <c r="F316" s="1">
        <v>45692</v>
      </c>
      <c r="G316" s="10">
        <v>-144</v>
      </c>
      <c r="H316" s="3">
        <v>0.06</v>
      </c>
      <c r="I316" s="5">
        <f>Sales_Quotes_Analysis_Data[[#This Row],[Discount_Rate]]</f>
        <v>0.06</v>
      </c>
      <c r="J31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16" s="10">
        <v>-135</v>
      </c>
      <c r="L316">
        <v>1</v>
      </c>
      <c r="M316" t="str">
        <f>IF(Sales_Quotes_Analysis_Data[[#This Row],[Converted]], "Converted", "Not Converted")</f>
        <v>Converted</v>
      </c>
      <c r="N316" s="1">
        <v>45694</v>
      </c>
      <c r="O316" s="4">
        <f>IF(Sales_Quotes_Analysis_Data[[#This Row],[Converted]] = 1, DATEDIF(Sales_Quotes_Analysis_Data[[#This Row],[Quote_Date]],Sales_Quotes_Analysis_Data[[#This Row],[Sale_Date]],"D"), "")</f>
        <v>2</v>
      </c>
      <c r="P316" s="11">
        <v>-98</v>
      </c>
      <c r="Q316" s="10">
        <f>IF(Sales_Quotes_Analysis_Data[[#This Row],[Converted]] = 1, Sales_Quotes_Analysis_Data[[#This Row],[Actual_Sale_Value]] - Sales_Quotes_Analysis_Data[[#This Row],[Final_Quote_Value]], "")</f>
        <v>37</v>
      </c>
    </row>
    <row r="317" spans="1:17" x14ac:dyDescent="0.3">
      <c r="A317" t="s">
        <v>447</v>
      </c>
      <c r="B317" t="s">
        <v>372</v>
      </c>
      <c r="C317" t="s">
        <v>24</v>
      </c>
      <c r="D317" t="s">
        <v>38</v>
      </c>
      <c r="E317" t="s">
        <v>39</v>
      </c>
      <c r="F317" s="1">
        <v>45675</v>
      </c>
      <c r="G317" s="10">
        <v>3385</v>
      </c>
      <c r="H317" s="3">
        <v>0.12</v>
      </c>
      <c r="I317" s="5">
        <f>Sales_Quotes_Analysis_Data[[#This Row],[Discount_Rate]]</f>
        <v>0.12</v>
      </c>
      <c r="J31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17" s="10">
        <v>2978</v>
      </c>
      <c r="L317">
        <v>0</v>
      </c>
      <c r="M317" t="str">
        <f>IF(Sales_Quotes_Analysis_Data[[#This Row],[Converted]], "Converted", "Not Converted")</f>
        <v>Not Converted</v>
      </c>
      <c r="N317" s="1"/>
      <c r="O317" s="4" t="str">
        <f>IF(Sales_Quotes_Analysis_Data[[#This Row],[Converted]] = 1, DATEDIF(Sales_Quotes_Analysis_Data[[#This Row],[Quote_Date]],Sales_Quotes_Analysis_Data[[#This Row],[Sale_Date]],"D"), "")</f>
        <v/>
      </c>
      <c r="P317" s="11"/>
      <c r="Q317" s="10" t="str">
        <f>IF(Sales_Quotes_Analysis_Data[[#This Row],[Converted]] = 1, Sales_Quotes_Analysis_Data[[#This Row],[Actual_Sale_Value]] - Sales_Quotes_Analysis_Data[[#This Row],[Final_Quote_Value]], "")</f>
        <v/>
      </c>
    </row>
    <row r="318" spans="1:17" x14ac:dyDescent="0.3">
      <c r="A318" t="s">
        <v>448</v>
      </c>
      <c r="B318" t="s">
        <v>138</v>
      </c>
      <c r="C318" t="s">
        <v>14</v>
      </c>
      <c r="D318" t="s">
        <v>15</v>
      </c>
      <c r="E318" t="s">
        <v>29</v>
      </c>
      <c r="F318" s="1">
        <v>45728</v>
      </c>
      <c r="G318" s="10">
        <v>646</v>
      </c>
      <c r="H318" s="3">
        <v>0.09</v>
      </c>
      <c r="I318" s="5">
        <f>Sales_Quotes_Analysis_Data[[#This Row],[Discount_Rate]]</f>
        <v>0.09</v>
      </c>
      <c r="J31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18" s="10">
        <v>587</v>
      </c>
      <c r="L318">
        <v>1</v>
      </c>
      <c r="M318" t="str">
        <f>IF(Sales_Quotes_Analysis_Data[[#This Row],[Converted]], "Converted", "Not Converted")</f>
        <v>Converted</v>
      </c>
      <c r="N318" s="1">
        <v>45741</v>
      </c>
      <c r="O318" s="4">
        <f>IF(Sales_Quotes_Analysis_Data[[#This Row],[Converted]] = 1, DATEDIF(Sales_Quotes_Analysis_Data[[#This Row],[Quote_Date]],Sales_Quotes_Analysis_Data[[#This Row],[Sale_Date]],"D"), "")</f>
        <v>13</v>
      </c>
      <c r="P318" s="11">
        <v>507</v>
      </c>
      <c r="Q318" s="10">
        <f>IF(Sales_Quotes_Analysis_Data[[#This Row],[Converted]] = 1, Sales_Quotes_Analysis_Data[[#This Row],[Actual_Sale_Value]] - Sales_Quotes_Analysis_Data[[#This Row],[Final_Quote_Value]], "")</f>
        <v>-80</v>
      </c>
    </row>
    <row r="319" spans="1:17" x14ac:dyDescent="0.3">
      <c r="A319" t="s">
        <v>449</v>
      </c>
      <c r="B319" t="s">
        <v>116</v>
      </c>
      <c r="C319" t="s">
        <v>32</v>
      </c>
      <c r="D319" t="s">
        <v>38</v>
      </c>
      <c r="E319" t="s">
        <v>39</v>
      </c>
      <c r="F319" s="1">
        <v>45764</v>
      </c>
      <c r="G319" s="10">
        <v>2279</v>
      </c>
      <c r="H319" s="3">
        <v>0.14000000000000001</v>
      </c>
      <c r="I319" s="5">
        <f>Sales_Quotes_Analysis_Data[[#This Row],[Discount_Rate]]</f>
        <v>0.14000000000000001</v>
      </c>
      <c r="J31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19" s="10">
        <v>1959</v>
      </c>
      <c r="L319">
        <v>1</v>
      </c>
      <c r="M319" t="str">
        <f>IF(Sales_Quotes_Analysis_Data[[#This Row],[Converted]], "Converted", "Not Converted")</f>
        <v>Converted</v>
      </c>
      <c r="N319" s="1">
        <v>45792</v>
      </c>
      <c r="O319" s="4">
        <f>IF(Sales_Quotes_Analysis_Data[[#This Row],[Converted]] = 1, DATEDIF(Sales_Quotes_Analysis_Data[[#This Row],[Quote_Date]],Sales_Quotes_Analysis_Data[[#This Row],[Sale_Date]],"D"), "")</f>
        <v>28</v>
      </c>
      <c r="P319" s="11">
        <v>1896</v>
      </c>
      <c r="Q319" s="10">
        <f>IF(Sales_Quotes_Analysis_Data[[#This Row],[Converted]] = 1, Sales_Quotes_Analysis_Data[[#This Row],[Actual_Sale_Value]] - Sales_Quotes_Analysis_Data[[#This Row],[Final_Quote_Value]], "")</f>
        <v>-63</v>
      </c>
    </row>
    <row r="320" spans="1:17" x14ac:dyDescent="0.3">
      <c r="A320" t="s">
        <v>450</v>
      </c>
      <c r="B320" t="s">
        <v>260</v>
      </c>
      <c r="C320" t="s">
        <v>32</v>
      </c>
      <c r="D320" t="s">
        <v>15</v>
      </c>
      <c r="E320" t="s">
        <v>51</v>
      </c>
      <c r="F320" s="1">
        <v>45745</v>
      </c>
      <c r="G320" s="10">
        <v>2373</v>
      </c>
      <c r="H320" s="3">
        <v>0.12</v>
      </c>
      <c r="I320" s="5">
        <f>Sales_Quotes_Analysis_Data[[#This Row],[Discount_Rate]]</f>
        <v>0.12</v>
      </c>
      <c r="J32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20" s="10">
        <v>2088</v>
      </c>
      <c r="L320">
        <v>1</v>
      </c>
      <c r="M320" t="str">
        <f>IF(Sales_Quotes_Analysis_Data[[#This Row],[Converted]], "Converted", "Not Converted")</f>
        <v>Converted</v>
      </c>
      <c r="N320" s="1">
        <v>45752</v>
      </c>
      <c r="O320" s="4">
        <f>IF(Sales_Quotes_Analysis_Data[[#This Row],[Converted]] = 1, DATEDIF(Sales_Quotes_Analysis_Data[[#This Row],[Quote_Date]],Sales_Quotes_Analysis_Data[[#This Row],[Sale_Date]],"D"), "")</f>
        <v>7</v>
      </c>
      <c r="P320" s="11">
        <v>2288</v>
      </c>
      <c r="Q320" s="10">
        <f>IF(Sales_Quotes_Analysis_Data[[#This Row],[Converted]] = 1, Sales_Quotes_Analysis_Data[[#This Row],[Actual_Sale_Value]] - Sales_Quotes_Analysis_Data[[#This Row],[Final_Quote_Value]], "")</f>
        <v>200</v>
      </c>
    </row>
    <row r="321" spans="1:17" x14ac:dyDescent="0.3">
      <c r="A321" t="s">
        <v>451</v>
      </c>
      <c r="B321" t="s">
        <v>81</v>
      </c>
      <c r="C321" t="s">
        <v>32</v>
      </c>
      <c r="D321" t="s">
        <v>20</v>
      </c>
      <c r="E321" t="s">
        <v>139</v>
      </c>
      <c r="F321" s="1">
        <v>45787</v>
      </c>
      <c r="G321" s="10">
        <v>2110</v>
      </c>
      <c r="H321" s="3">
        <v>0.25</v>
      </c>
      <c r="I321" s="5">
        <f>Sales_Quotes_Analysis_Data[[#This Row],[Discount_Rate]]</f>
        <v>0.25</v>
      </c>
      <c r="J32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21" s="10">
        <v>1582</v>
      </c>
      <c r="L321">
        <v>1</v>
      </c>
      <c r="M321" t="str">
        <f>IF(Sales_Quotes_Analysis_Data[[#This Row],[Converted]], "Converted", "Not Converted")</f>
        <v>Converted</v>
      </c>
      <c r="N321" s="1">
        <v>45811</v>
      </c>
      <c r="O321" s="4">
        <f>IF(Sales_Quotes_Analysis_Data[[#This Row],[Converted]] = 1, DATEDIF(Sales_Quotes_Analysis_Data[[#This Row],[Quote_Date]],Sales_Quotes_Analysis_Data[[#This Row],[Sale_Date]],"D"), "")</f>
        <v>24</v>
      </c>
      <c r="P321" s="11">
        <v>1768</v>
      </c>
      <c r="Q321" s="10">
        <f>IF(Sales_Quotes_Analysis_Data[[#This Row],[Converted]] = 1, Sales_Quotes_Analysis_Data[[#This Row],[Actual_Sale_Value]] - Sales_Quotes_Analysis_Data[[#This Row],[Final_Quote_Value]], "")</f>
        <v>186</v>
      </c>
    </row>
    <row r="322" spans="1:17" x14ac:dyDescent="0.3">
      <c r="A322" t="s">
        <v>452</v>
      </c>
      <c r="B322" t="s">
        <v>50</v>
      </c>
      <c r="C322" t="s">
        <v>14</v>
      </c>
      <c r="D322" t="s">
        <v>38</v>
      </c>
      <c r="E322" t="s">
        <v>21</v>
      </c>
      <c r="F322" s="1">
        <v>45726</v>
      </c>
      <c r="G322" s="10">
        <v>571</v>
      </c>
      <c r="H322" s="3">
        <v>0.03</v>
      </c>
      <c r="I322" s="5">
        <f>Sales_Quotes_Analysis_Data[[#This Row],[Discount_Rate]]</f>
        <v>0.03</v>
      </c>
      <c r="J32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22" s="10">
        <v>553</v>
      </c>
      <c r="L322">
        <v>1</v>
      </c>
      <c r="M322" t="str">
        <f>IF(Sales_Quotes_Analysis_Data[[#This Row],[Converted]], "Converted", "Not Converted")</f>
        <v>Converted</v>
      </c>
      <c r="N322" s="1">
        <v>45733</v>
      </c>
      <c r="O322" s="4">
        <f>IF(Sales_Quotes_Analysis_Data[[#This Row],[Converted]] = 1, DATEDIF(Sales_Quotes_Analysis_Data[[#This Row],[Quote_Date]],Sales_Quotes_Analysis_Data[[#This Row],[Sale_Date]],"D"), "")</f>
        <v>7</v>
      </c>
      <c r="P322" s="11">
        <v>698</v>
      </c>
      <c r="Q322" s="10">
        <f>IF(Sales_Quotes_Analysis_Data[[#This Row],[Converted]] = 1, Sales_Quotes_Analysis_Data[[#This Row],[Actual_Sale_Value]] - Sales_Quotes_Analysis_Data[[#This Row],[Final_Quote_Value]], "")</f>
        <v>145</v>
      </c>
    </row>
    <row r="323" spans="1:17" x14ac:dyDescent="0.3">
      <c r="A323" t="s">
        <v>453</v>
      </c>
      <c r="B323" t="s">
        <v>281</v>
      </c>
      <c r="C323" t="s">
        <v>24</v>
      </c>
      <c r="D323" t="s">
        <v>20</v>
      </c>
      <c r="E323" t="s">
        <v>21</v>
      </c>
      <c r="F323" s="1">
        <v>45658</v>
      </c>
      <c r="G323" s="10">
        <v>3345</v>
      </c>
      <c r="H323" s="3">
        <v>0.22</v>
      </c>
      <c r="I323" s="5">
        <f>Sales_Quotes_Analysis_Data[[#This Row],[Discount_Rate]]</f>
        <v>0.22</v>
      </c>
      <c r="J32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23" s="10">
        <v>2609</v>
      </c>
      <c r="L323">
        <v>1</v>
      </c>
      <c r="M323" t="str">
        <f>IF(Sales_Quotes_Analysis_Data[[#This Row],[Converted]], "Converted", "Not Converted")</f>
        <v>Converted</v>
      </c>
      <c r="N323" s="1">
        <v>45665</v>
      </c>
      <c r="O323" s="4">
        <f>IF(Sales_Quotes_Analysis_Data[[#This Row],[Converted]] = 1, DATEDIF(Sales_Quotes_Analysis_Data[[#This Row],[Quote_Date]],Sales_Quotes_Analysis_Data[[#This Row],[Sale_Date]],"D"), "")</f>
        <v>7</v>
      </c>
      <c r="P323" s="11">
        <v>2679</v>
      </c>
      <c r="Q323" s="10">
        <f>IF(Sales_Quotes_Analysis_Data[[#This Row],[Converted]] = 1, Sales_Quotes_Analysis_Data[[#This Row],[Actual_Sale_Value]] - Sales_Quotes_Analysis_Data[[#This Row],[Final_Quote_Value]], "")</f>
        <v>70</v>
      </c>
    </row>
    <row r="324" spans="1:17" x14ac:dyDescent="0.3">
      <c r="A324" t="s">
        <v>454</v>
      </c>
      <c r="B324" t="s">
        <v>53</v>
      </c>
      <c r="C324" t="s">
        <v>24</v>
      </c>
      <c r="D324" t="s">
        <v>25</v>
      </c>
      <c r="E324" t="s">
        <v>139</v>
      </c>
      <c r="F324" s="1">
        <v>45730</v>
      </c>
      <c r="G324" s="10">
        <v>3958</v>
      </c>
      <c r="H324" s="3">
        <v>0.02</v>
      </c>
      <c r="I324" s="5">
        <f>Sales_Quotes_Analysis_Data[[#This Row],[Discount_Rate]]</f>
        <v>0.02</v>
      </c>
      <c r="J32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24" s="10">
        <v>3878</v>
      </c>
      <c r="L324">
        <v>1</v>
      </c>
      <c r="M324" t="str">
        <f>IF(Sales_Quotes_Analysis_Data[[#This Row],[Converted]], "Converted", "Not Converted")</f>
        <v>Converted</v>
      </c>
      <c r="N324" s="1">
        <v>45740</v>
      </c>
      <c r="O324" s="4">
        <f>IF(Sales_Quotes_Analysis_Data[[#This Row],[Converted]] = 1, DATEDIF(Sales_Quotes_Analysis_Data[[#This Row],[Quote_Date]],Sales_Quotes_Analysis_Data[[#This Row],[Sale_Date]],"D"), "")</f>
        <v>10</v>
      </c>
      <c r="P324" s="11">
        <v>3785</v>
      </c>
      <c r="Q324" s="10">
        <f>IF(Sales_Quotes_Analysis_Data[[#This Row],[Converted]] = 1, Sales_Quotes_Analysis_Data[[#This Row],[Actual_Sale_Value]] - Sales_Quotes_Analysis_Data[[#This Row],[Final_Quote_Value]], "")</f>
        <v>-93</v>
      </c>
    </row>
    <row r="325" spans="1:17" x14ac:dyDescent="0.3">
      <c r="A325" t="s">
        <v>455</v>
      </c>
      <c r="B325" t="s">
        <v>258</v>
      </c>
      <c r="C325" t="s">
        <v>32</v>
      </c>
      <c r="D325" t="s">
        <v>15</v>
      </c>
      <c r="E325" t="s">
        <v>43</v>
      </c>
      <c r="F325" s="1">
        <v>45734</v>
      </c>
      <c r="G325" s="10">
        <v>2348</v>
      </c>
      <c r="H325" s="3">
        <v>0.1</v>
      </c>
      <c r="I325" s="5">
        <f>Sales_Quotes_Analysis_Data[[#This Row],[Discount_Rate]]</f>
        <v>0.1</v>
      </c>
      <c r="J32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25" s="10">
        <v>2113</v>
      </c>
      <c r="L325">
        <v>1</v>
      </c>
      <c r="M325" t="str">
        <f>IF(Sales_Quotes_Analysis_Data[[#This Row],[Converted]], "Converted", "Not Converted")</f>
        <v>Converted</v>
      </c>
      <c r="N325" s="1">
        <v>45741</v>
      </c>
      <c r="O325" s="4">
        <f>IF(Sales_Quotes_Analysis_Data[[#This Row],[Converted]] = 1, DATEDIF(Sales_Quotes_Analysis_Data[[#This Row],[Quote_Date]],Sales_Quotes_Analysis_Data[[#This Row],[Sale_Date]],"D"), "")</f>
        <v>7</v>
      </c>
      <c r="P325" s="11">
        <v>2110</v>
      </c>
      <c r="Q325" s="10">
        <f>IF(Sales_Quotes_Analysis_Data[[#This Row],[Converted]] = 1, Sales_Quotes_Analysis_Data[[#This Row],[Actual_Sale_Value]] - Sales_Quotes_Analysis_Data[[#This Row],[Final_Quote_Value]], "")</f>
        <v>-3</v>
      </c>
    </row>
    <row r="326" spans="1:17" x14ac:dyDescent="0.3">
      <c r="A326" t="s">
        <v>456</v>
      </c>
      <c r="B326" t="s">
        <v>335</v>
      </c>
      <c r="C326" t="s">
        <v>19</v>
      </c>
      <c r="D326" t="s">
        <v>25</v>
      </c>
      <c r="E326" t="s">
        <v>16</v>
      </c>
      <c r="F326" s="1">
        <v>45808</v>
      </c>
      <c r="G326" s="10">
        <v>-119</v>
      </c>
      <c r="H326" s="3">
        <v>0.18</v>
      </c>
      <c r="I326" s="5">
        <f>Sales_Quotes_Analysis_Data[[#This Row],[Discount_Rate]]</f>
        <v>0.18</v>
      </c>
      <c r="J32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26" s="10">
        <v>-97</v>
      </c>
      <c r="L326">
        <v>0</v>
      </c>
      <c r="M326" t="str">
        <f>IF(Sales_Quotes_Analysis_Data[[#This Row],[Converted]], "Converted", "Not Converted")</f>
        <v>Not Converted</v>
      </c>
      <c r="N326" s="1"/>
      <c r="O326" s="4" t="str">
        <f>IF(Sales_Quotes_Analysis_Data[[#This Row],[Converted]] = 1, DATEDIF(Sales_Quotes_Analysis_Data[[#This Row],[Quote_Date]],Sales_Quotes_Analysis_Data[[#This Row],[Sale_Date]],"D"), "")</f>
        <v/>
      </c>
      <c r="P326" s="11"/>
      <c r="Q326" s="10" t="str">
        <f>IF(Sales_Quotes_Analysis_Data[[#This Row],[Converted]] = 1, Sales_Quotes_Analysis_Data[[#This Row],[Actual_Sale_Value]] - Sales_Quotes_Analysis_Data[[#This Row],[Final_Quote_Value]], "")</f>
        <v/>
      </c>
    </row>
    <row r="327" spans="1:17" x14ac:dyDescent="0.3">
      <c r="A327" t="s">
        <v>457</v>
      </c>
      <c r="B327" t="s">
        <v>191</v>
      </c>
      <c r="C327" t="s">
        <v>24</v>
      </c>
      <c r="D327" t="s">
        <v>25</v>
      </c>
      <c r="E327" t="s">
        <v>29</v>
      </c>
      <c r="F327" s="1">
        <v>45806</v>
      </c>
      <c r="G327" s="10">
        <v>3293</v>
      </c>
      <c r="H327" s="3">
        <v>0.12</v>
      </c>
      <c r="I327" s="5">
        <f>Sales_Quotes_Analysis_Data[[#This Row],[Discount_Rate]]</f>
        <v>0.12</v>
      </c>
      <c r="J32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27" s="10">
        <v>2897</v>
      </c>
      <c r="L327">
        <v>1</v>
      </c>
      <c r="M327" t="str">
        <f>IF(Sales_Quotes_Analysis_Data[[#This Row],[Converted]], "Converted", "Not Converted")</f>
        <v>Converted</v>
      </c>
      <c r="N327" s="1">
        <v>45830</v>
      </c>
      <c r="O327" s="4">
        <f>IF(Sales_Quotes_Analysis_Data[[#This Row],[Converted]] = 1, DATEDIF(Sales_Quotes_Analysis_Data[[#This Row],[Quote_Date]],Sales_Quotes_Analysis_Data[[#This Row],[Sale_Date]],"D"), "")</f>
        <v>24</v>
      </c>
      <c r="P327" s="11">
        <v>2857</v>
      </c>
      <c r="Q327" s="10">
        <f>IF(Sales_Quotes_Analysis_Data[[#This Row],[Converted]] = 1, Sales_Quotes_Analysis_Data[[#This Row],[Actual_Sale_Value]] - Sales_Quotes_Analysis_Data[[#This Row],[Final_Quote_Value]], "")</f>
        <v>-40</v>
      </c>
    </row>
    <row r="328" spans="1:17" x14ac:dyDescent="0.3">
      <c r="A328" t="s">
        <v>458</v>
      </c>
      <c r="B328" t="s">
        <v>413</v>
      </c>
      <c r="C328" t="s">
        <v>24</v>
      </c>
      <c r="D328" t="s">
        <v>25</v>
      </c>
      <c r="E328" t="s">
        <v>35</v>
      </c>
      <c r="F328" s="1">
        <v>45826</v>
      </c>
      <c r="G328" s="10">
        <v>3964</v>
      </c>
      <c r="H328" s="3">
        <v>0.1</v>
      </c>
      <c r="I328" s="5">
        <f>Sales_Quotes_Analysis_Data[[#This Row],[Discount_Rate]]</f>
        <v>0.1</v>
      </c>
      <c r="J32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28" s="10">
        <v>3567</v>
      </c>
      <c r="L328">
        <v>1</v>
      </c>
      <c r="M328" t="str">
        <f>IF(Sales_Quotes_Analysis_Data[[#This Row],[Converted]], "Converted", "Not Converted")</f>
        <v>Converted</v>
      </c>
      <c r="N328" s="1">
        <v>45850</v>
      </c>
      <c r="O328" s="4">
        <f>IF(Sales_Quotes_Analysis_Data[[#This Row],[Converted]] = 1, DATEDIF(Sales_Quotes_Analysis_Data[[#This Row],[Quote_Date]],Sales_Quotes_Analysis_Data[[#This Row],[Sale_Date]],"D"), "")</f>
        <v>24</v>
      </c>
      <c r="P328" s="11">
        <v>3712</v>
      </c>
      <c r="Q328" s="10">
        <f>IF(Sales_Quotes_Analysis_Data[[#This Row],[Converted]] = 1, Sales_Quotes_Analysis_Data[[#This Row],[Actual_Sale_Value]] - Sales_Quotes_Analysis_Data[[#This Row],[Final_Quote_Value]], "")</f>
        <v>145</v>
      </c>
    </row>
    <row r="329" spans="1:17" x14ac:dyDescent="0.3">
      <c r="A329" t="s">
        <v>459</v>
      </c>
      <c r="B329" t="s">
        <v>327</v>
      </c>
      <c r="C329" t="s">
        <v>24</v>
      </c>
      <c r="D329" t="s">
        <v>25</v>
      </c>
      <c r="E329" t="s">
        <v>98</v>
      </c>
      <c r="F329" s="1">
        <v>45783</v>
      </c>
      <c r="G329" s="10">
        <v>3743</v>
      </c>
      <c r="H329" s="3">
        <v>0.1</v>
      </c>
      <c r="I329" s="5">
        <f>Sales_Quotes_Analysis_Data[[#This Row],[Discount_Rate]]</f>
        <v>0.1</v>
      </c>
      <c r="J32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29" s="10">
        <v>3368</v>
      </c>
      <c r="L329">
        <v>1</v>
      </c>
      <c r="M329" t="str">
        <f>IF(Sales_Quotes_Analysis_Data[[#This Row],[Converted]], "Converted", "Not Converted")</f>
        <v>Converted</v>
      </c>
      <c r="N329" s="1">
        <v>45813</v>
      </c>
      <c r="O329" s="4">
        <f>IF(Sales_Quotes_Analysis_Data[[#This Row],[Converted]] = 1, DATEDIF(Sales_Quotes_Analysis_Data[[#This Row],[Quote_Date]],Sales_Quotes_Analysis_Data[[#This Row],[Sale_Date]],"D"), "")</f>
        <v>30</v>
      </c>
      <c r="P329" s="11">
        <v>3392</v>
      </c>
      <c r="Q329" s="10">
        <f>IF(Sales_Quotes_Analysis_Data[[#This Row],[Converted]] = 1, Sales_Quotes_Analysis_Data[[#This Row],[Actual_Sale_Value]] - Sales_Quotes_Analysis_Data[[#This Row],[Final_Quote_Value]], "")</f>
        <v>24</v>
      </c>
    </row>
    <row r="330" spans="1:17" x14ac:dyDescent="0.3">
      <c r="A330" t="s">
        <v>460</v>
      </c>
      <c r="B330" t="s">
        <v>461</v>
      </c>
      <c r="C330" t="s">
        <v>14</v>
      </c>
      <c r="D330" t="s">
        <v>15</v>
      </c>
      <c r="E330" t="s">
        <v>35</v>
      </c>
      <c r="F330" s="1">
        <v>45696</v>
      </c>
      <c r="G330" s="10">
        <v>720</v>
      </c>
      <c r="H330" s="3">
        <v>0.14000000000000001</v>
      </c>
      <c r="I330" s="5">
        <f>Sales_Quotes_Analysis_Data[[#This Row],[Discount_Rate]]</f>
        <v>0.14000000000000001</v>
      </c>
      <c r="J33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30" s="10">
        <v>619</v>
      </c>
      <c r="L330">
        <v>1</v>
      </c>
      <c r="M330" t="str">
        <f>IF(Sales_Quotes_Analysis_Data[[#This Row],[Converted]], "Converted", "Not Converted")</f>
        <v>Converted</v>
      </c>
      <c r="N330" s="1">
        <v>45719</v>
      </c>
      <c r="O330" s="4">
        <f>IF(Sales_Quotes_Analysis_Data[[#This Row],[Converted]] = 1, DATEDIF(Sales_Quotes_Analysis_Data[[#This Row],[Quote_Date]],Sales_Quotes_Analysis_Data[[#This Row],[Sale_Date]],"D"), "")</f>
        <v>23</v>
      </c>
      <c r="P330" s="11">
        <v>623</v>
      </c>
      <c r="Q330" s="10">
        <f>IF(Sales_Quotes_Analysis_Data[[#This Row],[Converted]] = 1, Sales_Quotes_Analysis_Data[[#This Row],[Actual_Sale_Value]] - Sales_Quotes_Analysis_Data[[#This Row],[Final_Quote_Value]], "")</f>
        <v>4</v>
      </c>
    </row>
    <row r="331" spans="1:17" x14ac:dyDescent="0.3">
      <c r="A331" t="s">
        <v>462</v>
      </c>
      <c r="B331" t="s">
        <v>65</v>
      </c>
      <c r="C331" t="s">
        <v>32</v>
      </c>
      <c r="D331" t="s">
        <v>25</v>
      </c>
      <c r="E331" t="s">
        <v>82</v>
      </c>
      <c r="F331" s="1">
        <v>45772</v>
      </c>
      <c r="G331" s="10">
        <v>2085</v>
      </c>
      <c r="H331" s="3">
        <v>0.03</v>
      </c>
      <c r="I331" s="5">
        <f>Sales_Quotes_Analysis_Data[[#This Row],[Discount_Rate]]</f>
        <v>0.03</v>
      </c>
      <c r="J33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31" s="10">
        <v>2022</v>
      </c>
      <c r="L331">
        <v>0</v>
      </c>
      <c r="M331" t="str">
        <f>IF(Sales_Quotes_Analysis_Data[[#This Row],[Converted]], "Converted", "Not Converted")</f>
        <v>Not Converted</v>
      </c>
      <c r="N331" s="1"/>
      <c r="O331" s="4" t="str">
        <f>IF(Sales_Quotes_Analysis_Data[[#This Row],[Converted]] = 1, DATEDIF(Sales_Quotes_Analysis_Data[[#This Row],[Quote_Date]],Sales_Quotes_Analysis_Data[[#This Row],[Sale_Date]],"D"), "")</f>
        <v/>
      </c>
      <c r="P331" s="11"/>
      <c r="Q331" s="10" t="str">
        <f>IF(Sales_Quotes_Analysis_Data[[#This Row],[Converted]] = 1, Sales_Quotes_Analysis_Data[[#This Row],[Actual_Sale_Value]] - Sales_Quotes_Analysis_Data[[#This Row],[Final_Quote_Value]], "")</f>
        <v/>
      </c>
    </row>
    <row r="332" spans="1:17" x14ac:dyDescent="0.3">
      <c r="A332" t="s">
        <v>463</v>
      </c>
      <c r="B332" t="s">
        <v>218</v>
      </c>
      <c r="C332" t="s">
        <v>14</v>
      </c>
      <c r="D332" t="s">
        <v>15</v>
      </c>
      <c r="E332" t="s">
        <v>51</v>
      </c>
      <c r="F332" s="1">
        <v>45795</v>
      </c>
      <c r="G332" s="10">
        <v>929</v>
      </c>
      <c r="H332" s="3">
        <v>0.08</v>
      </c>
      <c r="I332" s="5">
        <f>Sales_Quotes_Analysis_Data[[#This Row],[Discount_Rate]]</f>
        <v>0.08</v>
      </c>
      <c r="J33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32" s="10">
        <v>854</v>
      </c>
      <c r="L332">
        <v>0</v>
      </c>
      <c r="M332" t="str">
        <f>IF(Sales_Quotes_Analysis_Data[[#This Row],[Converted]], "Converted", "Not Converted")</f>
        <v>Not Converted</v>
      </c>
      <c r="N332" s="1"/>
      <c r="O332" s="4" t="str">
        <f>IF(Sales_Quotes_Analysis_Data[[#This Row],[Converted]] = 1, DATEDIF(Sales_Quotes_Analysis_Data[[#This Row],[Quote_Date]],Sales_Quotes_Analysis_Data[[#This Row],[Sale_Date]],"D"), "")</f>
        <v/>
      </c>
      <c r="P332" s="11"/>
      <c r="Q332" s="10" t="str">
        <f>IF(Sales_Quotes_Analysis_Data[[#This Row],[Converted]] = 1, Sales_Quotes_Analysis_Data[[#This Row],[Actual_Sale_Value]] - Sales_Quotes_Analysis_Data[[#This Row],[Final_Quote_Value]], "")</f>
        <v/>
      </c>
    </row>
    <row r="333" spans="1:17" x14ac:dyDescent="0.3">
      <c r="A333" t="s">
        <v>464</v>
      </c>
      <c r="B333" t="s">
        <v>212</v>
      </c>
      <c r="C333" t="s">
        <v>24</v>
      </c>
      <c r="D333" t="s">
        <v>15</v>
      </c>
      <c r="E333" t="s">
        <v>98</v>
      </c>
      <c r="F333" s="1">
        <v>45781</v>
      </c>
      <c r="G333" s="10">
        <v>3664</v>
      </c>
      <c r="H333" s="3">
        <v>0.02</v>
      </c>
      <c r="I333" s="5">
        <f>Sales_Quotes_Analysis_Data[[#This Row],[Discount_Rate]]</f>
        <v>0.02</v>
      </c>
      <c r="J33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33" s="10">
        <v>3590</v>
      </c>
      <c r="L333">
        <v>1</v>
      </c>
      <c r="M333" t="str">
        <f>IF(Sales_Quotes_Analysis_Data[[#This Row],[Converted]], "Converted", "Not Converted")</f>
        <v>Converted</v>
      </c>
      <c r="N333" s="1">
        <v>45794</v>
      </c>
      <c r="O333" s="4">
        <f>IF(Sales_Quotes_Analysis_Data[[#This Row],[Converted]] = 1, DATEDIF(Sales_Quotes_Analysis_Data[[#This Row],[Quote_Date]],Sales_Quotes_Analysis_Data[[#This Row],[Sale_Date]],"D"), "")</f>
        <v>13</v>
      </c>
      <c r="P333" s="11">
        <v>3612</v>
      </c>
      <c r="Q333" s="10">
        <f>IF(Sales_Quotes_Analysis_Data[[#This Row],[Converted]] = 1, Sales_Quotes_Analysis_Data[[#This Row],[Actual_Sale_Value]] - Sales_Quotes_Analysis_Data[[#This Row],[Final_Quote_Value]], "")</f>
        <v>22</v>
      </c>
    </row>
    <row r="334" spans="1:17" x14ac:dyDescent="0.3">
      <c r="A334" t="s">
        <v>465</v>
      </c>
      <c r="B334" t="s">
        <v>191</v>
      </c>
      <c r="C334" t="s">
        <v>32</v>
      </c>
      <c r="D334" t="s">
        <v>20</v>
      </c>
      <c r="E334" t="s">
        <v>54</v>
      </c>
      <c r="F334" s="1">
        <v>45746</v>
      </c>
      <c r="G334" s="10">
        <v>2049</v>
      </c>
      <c r="H334" s="3">
        <v>0.12</v>
      </c>
      <c r="I334" s="5">
        <f>Sales_Quotes_Analysis_Data[[#This Row],[Discount_Rate]]</f>
        <v>0.12</v>
      </c>
      <c r="J33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34" s="10">
        <v>1803</v>
      </c>
      <c r="L334">
        <v>1</v>
      </c>
      <c r="M334" t="str">
        <f>IF(Sales_Quotes_Analysis_Data[[#This Row],[Converted]], "Converted", "Not Converted")</f>
        <v>Converted</v>
      </c>
      <c r="N334" s="1">
        <v>45764</v>
      </c>
      <c r="O334" s="4">
        <f>IF(Sales_Quotes_Analysis_Data[[#This Row],[Converted]] = 1, DATEDIF(Sales_Quotes_Analysis_Data[[#This Row],[Quote_Date]],Sales_Quotes_Analysis_Data[[#This Row],[Sale_Date]],"D"), "")</f>
        <v>18</v>
      </c>
      <c r="P334" s="11">
        <v>1867</v>
      </c>
      <c r="Q334" s="10">
        <f>IF(Sales_Quotes_Analysis_Data[[#This Row],[Converted]] = 1, Sales_Quotes_Analysis_Data[[#This Row],[Actual_Sale_Value]] - Sales_Quotes_Analysis_Data[[#This Row],[Final_Quote_Value]], "")</f>
        <v>64</v>
      </c>
    </row>
    <row r="335" spans="1:17" x14ac:dyDescent="0.3">
      <c r="A335" t="s">
        <v>466</v>
      </c>
      <c r="B335" t="s">
        <v>114</v>
      </c>
      <c r="C335" t="s">
        <v>32</v>
      </c>
      <c r="D335" t="s">
        <v>38</v>
      </c>
      <c r="E335" t="s">
        <v>51</v>
      </c>
      <c r="F335" s="1">
        <v>45743</v>
      </c>
      <c r="G335" s="10">
        <v>1861</v>
      </c>
      <c r="H335" s="3">
        <v>0.13</v>
      </c>
      <c r="I335" s="5">
        <f>Sales_Quotes_Analysis_Data[[#This Row],[Discount_Rate]]</f>
        <v>0.13</v>
      </c>
      <c r="J33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35" s="10">
        <v>1619</v>
      </c>
      <c r="L335">
        <v>0</v>
      </c>
      <c r="M335" t="str">
        <f>IF(Sales_Quotes_Analysis_Data[[#This Row],[Converted]], "Converted", "Not Converted")</f>
        <v>Not Converted</v>
      </c>
      <c r="N335" s="1"/>
      <c r="O335" s="4" t="str">
        <f>IF(Sales_Quotes_Analysis_Data[[#This Row],[Converted]] = 1, DATEDIF(Sales_Quotes_Analysis_Data[[#This Row],[Quote_Date]],Sales_Quotes_Analysis_Data[[#This Row],[Sale_Date]],"D"), "")</f>
        <v/>
      </c>
      <c r="P335" s="11"/>
      <c r="Q335" s="10" t="str">
        <f>IF(Sales_Quotes_Analysis_Data[[#This Row],[Converted]] = 1, Sales_Quotes_Analysis_Data[[#This Row],[Actual_Sale_Value]] - Sales_Quotes_Analysis_Data[[#This Row],[Final_Quote_Value]], "")</f>
        <v/>
      </c>
    </row>
    <row r="336" spans="1:17" x14ac:dyDescent="0.3">
      <c r="A336" t="s">
        <v>467</v>
      </c>
      <c r="B336" t="s">
        <v>95</v>
      </c>
      <c r="C336" t="s">
        <v>32</v>
      </c>
      <c r="D336" t="s">
        <v>38</v>
      </c>
      <c r="E336" t="s">
        <v>62</v>
      </c>
      <c r="F336" s="1">
        <v>45799</v>
      </c>
      <c r="G336" s="10">
        <v>2078</v>
      </c>
      <c r="H336" s="3">
        <v>0.03</v>
      </c>
      <c r="I336" s="5">
        <f>Sales_Quotes_Analysis_Data[[#This Row],[Discount_Rate]]</f>
        <v>0.03</v>
      </c>
      <c r="J33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36" s="10">
        <v>2015</v>
      </c>
      <c r="L336">
        <v>0</v>
      </c>
      <c r="M336" t="str">
        <f>IF(Sales_Quotes_Analysis_Data[[#This Row],[Converted]], "Converted", "Not Converted")</f>
        <v>Not Converted</v>
      </c>
      <c r="N336" s="1"/>
      <c r="O336" s="4" t="str">
        <f>IF(Sales_Quotes_Analysis_Data[[#This Row],[Converted]] = 1, DATEDIF(Sales_Quotes_Analysis_Data[[#This Row],[Quote_Date]],Sales_Quotes_Analysis_Data[[#This Row],[Sale_Date]],"D"), "")</f>
        <v/>
      </c>
      <c r="P336" s="11"/>
      <c r="Q336" s="10" t="str">
        <f>IF(Sales_Quotes_Analysis_Data[[#This Row],[Converted]] = 1, Sales_Quotes_Analysis_Data[[#This Row],[Actual_Sale_Value]] - Sales_Quotes_Analysis_Data[[#This Row],[Final_Quote_Value]], "")</f>
        <v/>
      </c>
    </row>
    <row r="337" spans="1:17" x14ac:dyDescent="0.3">
      <c r="A337" t="s">
        <v>468</v>
      </c>
      <c r="B337" t="s">
        <v>271</v>
      </c>
      <c r="C337" t="s">
        <v>32</v>
      </c>
      <c r="D337" t="s">
        <v>15</v>
      </c>
      <c r="E337" t="s">
        <v>72</v>
      </c>
      <c r="F337" s="1">
        <v>45797</v>
      </c>
      <c r="G337" s="10">
        <v>2019</v>
      </c>
      <c r="H337" s="3">
        <v>0.21</v>
      </c>
      <c r="I337" s="5">
        <f>Sales_Quotes_Analysis_Data[[#This Row],[Discount_Rate]]</f>
        <v>0.21</v>
      </c>
      <c r="J33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37" s="10">
        <v>1595</v>
      </c>
      <c r="L337">
        <v>1</v>
      </c>
      <c r="M337" t="str">
        <f>IF(Sales_Quotes_Analysis_Data[[#This Row],[Converted]], "Converted", "Not Converted")</f>
        <v>Converted</v>
      </c>
      <c r="N337" s="1">
        <v>45822</v>
      </c>
      <c r="O337" s="4">
        <f>IF(Sales_Quotes_Analysis_Data[[#This Row],[Converted]] = 1, DATEDIF(Sales_Quotes_Analysis_Data[[#This Row],[Quote_Date]],Sales_Quotes_Analysis_Data[[#This Row],[Sale_Date]],"D"), "")</f>
        <v>25</v>
      </c>
      <c r="P337" s="11">
        <v>1639</v>
      </c>
      <c r="Q337" s="10">
        <f>IF(Sales_Quotes_Analysis_Data[[#This Row],[Converted]] = 1, Sales_Quotes_Analysis_Data[[#This Row],[Actual_Sale_Value]] - Sales_Quotes_Analysis_Data[[#This Row],[Final_Quote_Value]], "")</f>
        <v>44</v>
      </c>
    </row>
    <row r="338" spans="1:17" x14ac:dyDescent="0.3">
      <c r="A338" t="s">
        <v>469</v>
      </c>
      <c r="B338" t="s">
        <v>123</v>
      </c>
      <c r="C338" t="s">
        <v>19</v>
      </c>
      <c r="D338" t="s">
        <v>20</v>
      </c>
      <c r="E338" t="s">
        <v>72</v>
      </c>
      <c r="F338" s="1">
        <v>45754</v>
      </c>
      <c r="G338" s="10">
        <v>588</v>
      </c>
      <c r="H338" s="3">
        <v>0.14000000000000001</v>
      </c>
      <c r="I338" s="5">
        <f>Sales_Quotes_Analysis_Data[[#This Row],[Discount_Rate]]</f>
        <v>0.14000000000000001</v>
      </c>
      <c r="J33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38" s="10">
        <v>505</v>
      </c>
      <c r="L338">
        <v>1</v>
      </c>
      <c r="M338" t="str">
        <f>IF(Sales_Quotes_Analysis_Data[[#This Row],[Converted]], "Converted", "Not Converted")</f>
        <v>Converted</v>
      </c>
      <c r="N338" s="1">
        <v>45767</v>
      </c>
      <c r="O338" s="4">
        <f>IF(Sales_Quotes_Analysis_Data[[#This Row],[Converted]] = 1, DATEDIF(Sales_Quotes_Analysis_Data[[#This Row],[Quote_Date]],Sales_Quotes_Analysis_Data[[#This Row],[Sale_Date]],"D"), "")</f>
        <v>13</v>
      </c>
      <c r="P338" s="11">
        <v>643</v>
      </c>
      <c r="Q338" s="10">
        <f>IF(Sales_Quotes_Analysis_Data[[#This Row],[Converted]] = 1, Sales_Quotes_Analysis_Data[[#This Row],[Actual_Sale_Value]] - Sales_Quotes_Analysis_Data[[#This Row],[Final_Quote_Value]], "")</f>
        <v>138</v>
      </c>
    </row>
    <row r="339" spans="1:17" x14ac:dyDescent="0.3">
      <c r="A339" t="s">
        <v>470</v>
      </c>
      <c r="B339" t="s">
        <v>129</v>
      </c>
      <c r="C339" t="s">
        <v>24</v>
      </c>
      <c r="D339" t="s">
        <v>15</v>
      </c>
      <c r="E339" t="s">
        <v>43</v>
      </c>
      <c r="F339" s="1">
        <v>45774</v>
      </c>
      <c r="G339" s="10">
        <v>3532</v>
      </c>
      <c r="H339" s="3">
        <v>0.15</v>
      </c>
      <c r="I339" s="5">
        <f>Sales_Quotes_Analysis_Data[[#This Row],[Discount_Rate]]</f>
        <v>0.15</v>
      </c>
      <c r="J33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39" s="10">
        <v>3002</v>
      </c>
      <c r="L339">
        <v>1</v>
      </c>
      <c r="M339" t="str">
        <f>IF(Sales_Quotes_Analysis_Data[[#This Row],[Converted]], "Converted", "Not Converted")</f>
        <v>Converted</v>
      </c>
      <c r="N339" s="1">
        <v>45792</v>
      </c>
      <c r="O339" s="4">
        <f>IF(Sales_Quotes_Analysis_Data[[#This Row],[Converted]] = 1, DATEDIF(Sales_Quotes_Analysis_Data[[#This Row],[Quote_Date]],Sales_Quotes_Analysis_Data[[#This Row],[Sale_Date]],"D"), "")</f>
        <v>18</v>
      </c>
      <c r="P339" s="11">
        <v>3085</v>
      </c>
      <c r="Q339" s="10">
        <f>IF(Sales_Quotes_Analysis_Data[[#This Row],[Converted]] = 1, Sales_Quotes_Analysis_Data[[#This Row],[Actual_Sale_Value]] - Sales_Quotes_Analysis_Data[[#This Row],[Final_Quote_Value]], "")</f>
        <v>83</v>
      </c>
    </row>
    <row r="340" spans="1:17" x14ac:dyDescent="0.3">
      <c r="A340" t="s">
        <v>471</v>
      </c>
      <c r="B340" t="s">
        <v>472</v>
      </c>
      <c r="C340" t="s">
        <v>14</v>
      </c>
      <c r="D340" t="s">
        <v>15</v>
      </c>
      <c r="E340" t="s">
        <v>51</v>
      </c>
      <c r="F340" s="1">
        <v>45740</v>
      </c>
      <c r="G340" s="10">
        <v>1295</v>
      </c>
      <c r="H340" s="3">
        <v>0.19</v>
      </c>
      <c r="I340" s="5">
        <f>Sales_Quotes_Analysis_Data[[#This Row],[Discount_Rate]]</f>
        <v>0.19</v>
      </c>
      <c r="J34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40" s="10">
        <v>1048</v>
      </c>
      <c r="L340">
        <v>0</v>
      </c>
      <c r="M340" t="str">
        <f>IF(Sales_Quotes_Analysis_Data[[#This Row],[Converted]], "Converted", "Not Converted")</f>
        <v>Not Converted</v>
      </c>
      <c r="N340" s="1"/>
      <c r="O340" s="4" t="str">
        <f>IF(Sales_Quotes_Analysis_Data[[#This Row],[Converted]] = 1, DATEDIF(Sales_Quotes_Analysis_Data[[#This Row],[Quote_Date]],Sales_Quotes_Analysis_Data[[#This Row],[Sale_Date]],"D"), "")</f>
        <v/>
      </c>
      <c r="P340" s="11"/>
      <c r="Q340" s="10" t="str">
        <f>IF(Sales_Quotes_Analysis_Data[[#This Row],[Converted]] = 1, Sales_Quotes_Analysis_Data[[#This Row],[Actual_Sale_Value]] - Sales_Quotes_Analysis_Data[[#This Row],[Final_Quote_Value]], "")</f>
        <v/>
      </c>
    </row>
    <row r="341" spans="1:17" x14ac:dyDescent="0.3">
      <c r="A341" t="s">
        <v>473</v>
      </c>
      <c r="B341" t="s">
        <v>58</v>
      </c>
      <c r="C341" t="s">
        <v>32</v>
      </c>
      <c r="D341" t="s">
        <v>15</v>
      </c>
      <c r="E341" t="s">
        <v>21</v>
      </c>
      <c r="F341" s="1">
        <v>45706</v>
      </c>
      <c r="G341" s="10">
        <v>2281</v>
      </c>
      <c r="H341" s="3">
        <v>0.03</v>
      </c>
      <c r="I341" s="5">
        <f>Sales_Quotes_Analysis_Data[[#This Row],[Discount_Rate]]</f>
        <v>0.03</v>
      </c>
      <c r="J34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41" s="10">
        <v>2212</v>
      </c>
      <c r="L341">
        <v>1</v>
      </c>
      <c r="M341" t="str">
        <f>IF(Sales_Quotes_Analysis_Data[[#This Row],[Converted]], "Converted", "Not Converted")</f>
        <v>Converted</v>
      </c>
      <c r="N341" s="1">
        <v>45716</v>
      </c>
      <c r="O341" s="4">
        <f>IF(Sales_Quotes_Analysis_Data[[#This Row],[Converted]] = 1, DATEDIF(Sales_Quotes_Analysis_Data[[#This Row],[Quote_Date]],Sales_Quotes_Analysis_Data[[#This Row],[Sale_Date]],"D"), "")</f>
        <v>10</v>
      </c>
      <c r="P341" s="11">
        <v>2245</v>
      </c>
      <c r="Q341" s="10">
        <f>IF(Sales_Quotes_Analysis_Data[[#This Row],[Converted]] = 1, Sales_Quotes_Analysis_Data[[#This Row],[Actual_Sale_Value]] - Sales_Quotes_Analysis_Data[[#This Row],[Final_Quote_Value]], "")</f>
        <v>33</v>
      </c>
    </row>
    <row r="342" spans="1:17" x14ac:dyDescent="0.3">
      <c r="A342" t="s">
        <v>474</v>
      </c>
      <c r="B342" t="s">
        <v>84</v>
      </c>
      <c r="C342" t="s">
        <v>14</v>
      </c>
      <c r="D342" t="s">
        <v>20</v>
      </c>
      <c r="E342" t="s">
        <v>26</v>
      </c>
      <c r="F342" s="1">
        <v>45836</v>
      </c>
      <c r="G342" s="10">
        <v>1110</v>
      </c>
      <c r="H342" s="3">
        <v>0.13</v>
      </c>
      <c r="I342" s="5">
        <f>Sales_Quotes_Analysis_Data[[#This Row],[Discount_Rate]]</f>
        <v>0.13</v>
      </c>
      <c r="J34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42" s="10">
        <v>965</v>
      </c>
      <c r="L342">
        <v>0</v>
      </c>
      <c r="M342" t="str">
        <f>IF(Sales_Quotes_Analysis_Data[[#This Row],[Converted]], "Converted", "Not Converted")</f>
        <v>Not Converted</v>
      </c>
      <c r="N342" s="1"/>
      <c r="O342" s="4" t="str">
        <f>IF(Sales_Quotes_Analysis_Data[[#This Row],[Converted]] = 1, DATEDIF(Sales_Quotes_Analysis_Data[[#This Row],[Quote_Date]],Sales_Quotes_Analysis_Data[[#This Row],[Sale_Date]],"D"), "")</f>
        <v/>
      </c>
      <c r="P342" s="11"/>
      <c r="Q342" s="10" t="str">
        <f>IF(Sales_Quotes_Analysis_Data[[#This Row],[Converted]] = 1, Sales_Quotes_Analysis_Data[[#This Row],[Actual_Sale_Value]] - Sales_Quotes_Analysis_Data[[#This Row],[Final_Quote_Value]], "")</f>
        <v/>
      </c>
    </row>
    <row r="343" spans="1:17" x14ac:dyDescent="0.3">
      <c r="A343" t="s">
        <v>475</v>
      </c>
      <c r="B343" t="s">
        <v>127</v>
      </c>
      <c r="C343" t="s">
        <v>14</v>
      </c>
      <c r="D343" t="s">
        <v>38</v>
      </c>
      <c r="E343" t="s">
        <v>39</v>
      </c>
      <c r="F343" s="1">
        <v>45719</v>
      </c>
      <c r="G343" s="10">
        <v>586</v>
      </c>
      <c r="H343" s="3">
        <v>0.22</v>
      </c>
      <c r="I343" s="5">
        <f>Sales_Quotes_Analysis_Data[[#This Row],[Discount_Rate]]</f>
        <v>0.22</v>
      </c>
      <c r="J34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43" s="10">
        <v>457</v>
      </c>
      <c r="L343">
        <v>1</v>
      </c>
      <c r="M343" t="str">
        <f>IF(Sales_Quotes_Analysis_Data[[#This Row],[Converted]], "Converted", "Not Converted")</f>
        <v>Converted</v>
      </c>
      <c r="N343" s="1">
        <v>45731</v>
      </c>
      <c r="O343" s="4">
        <f>IF(Sales_Quotes_Analysis_Data[[#This Row],[Converted]] = 1, DATEDIF(Sales_Quotes_Analysis_Data[[#This Row],[Quote_Date]],Sales_Quotes_Analysis_Data[[#This Row],[Sale_Date]],"D"), "")</f>
        <v>12</v>
      </c>
      <c r="P343" s="11">
        <v>619</v>
      </c>
      <c r="Q343" s="10">
        <f>IF(Sales_Quotes_Analysis_Data[[#This Row],[Converted]] = 1, Sales_Quotes_Analysis_Data[[#This Row],[Actual_Sale_Value]] - Sales_Quotes_Analysis_Data[[#This Row],[Final_Quote_Value]], "")</f>
        <v>162</v>
      </c>
    </row>
    <row r="344" spans="1:17" x14ac:dyDescent="0.3">
      <c r="A344" t="s">
        <v>476</v>
      </c>
      <c r="B344" t="s">
        <v>75</v>
      </c>
      <c r="C344" t="s">
        <v>32</v>
      </c>
      <c r="D344" t="s">
        <v>20</v>
      </c>
      <c r="E344" t="s">
        <v>98</v>
      </c>
      <c r="F344" s="1">
        <v>45804</v>
      </c>
      <c r="G344" s="10">
        <v>1753</v>
      </c>
      <c r="H344" s="3">
        <v>0.21</v>
      </c>
      <c r="I344" s="5">
        <f>Sales_Quotes_Analysis_Data[[#This Row],[Discount_Rate]]</f>
        <v>0.21</v>
      </c>
      <c r="J34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44" s="10">
        <v>1384</v>
      </c>
      <c r="L344">
        <v>1</v>
      </c>
      <c r="M344" t="str">
        <f>IF(Sales_Quotes_Analysis_Data[[#This Row],[Converted]], "Converted", "Not Converted")</f>
        <v>Converted</v>
      </c>
      <c r="N344" s="1">
        <v>45833</v>
      </c>
      <c r="O344" s="4">
        <f>IF(Sales_Quotes_Analysis_Data[[#This Row],[Converted]] = 1, DATEDIF(Sales_Quotes_Analysis_Data[[#This Row],[Quote_Date]],Sales_Quotes_Analysis_Data[[#This Row],[Sale_Date]],"D"), "")</f>
        <v>29</v>
      </c>
      <c r="P344" s="11">
        <v>1538</v>
      </c>
      <c r="Q344" s="10">
        <f>IF(Sales_Quotes_Analysis_Data[[#This Row],[Converted]] = 1, Sales_Quotes_Analysis_Data[[#This Row],[Actual_Sale_Value]] - Sales_Quotes_Analysis_Data[[#This Row],[Final_Quote_Value]], "")</f>
        <v>154</v>
      </c>
    </row>
    <row r="345" spans="1:17" x14ac:dyDescent="0.3">
      <c r="A345" t="s">
        <v>477</v>
      </c>
      <c r="B345" t="s">
        <v>158</v>
      </c>
      <c r="C345" t="s">
        <v>14</v>
      </c>
      <c r="D345" t="s">
        <v>25</v>
      </c>
      <c r="E345" t="s">
        <v>29</v>
      </c>
      <c r="F345" s="1">
        <v>45756</v>
      </c>
      <c r="G345" s="10">
        <v>659</v>
      </c>
      <c r="H345" s="3">
        <v>0.13</v>
      </c>
      <c r="I345" s="5">
        <f>Sales_Quotes_Analysis_Data[[#This Row],[Discount_Rate]]</f>
        <v>0.13</v>
      </c>
      <c r="J34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45" s="10">
        <v>573</v>
      </c>
      <c r="L345">
        <v>1</v>
      </c>
      <c r="M345" t="str">
        <f>IF(Sales_Quotes_Analysis_Data[[#This Row],[Converted]], "Converted", "Not Converted")</f>
        <v>Converted</v>
      </c>
      <c r="N345" s="1">
        <v>45771</v>
      </c>
      <c r="O345" s="4">
        <f>IF(Sales_Quotes_Analysis_Data[[#This Row],[Converted]] = 1, DATEDIF(Sales_Quotes_Analysis_Data[[#This Row],[Quote_Date]],Sales_Quotes_Analysis_Data[[#This Row],[Sale_Date]],"D"), "")</f>
        <v>15</v>
      </c>
      <c r="P345" s="11">
        <v>523</v>
      </c>
      <c r="Q345" s="10">
        <f>IF(Sales_Quotes_Analysis_Data[[#This Row],[Converted]] = 1, Sales_Quotes_Analysis_Data[[#This Row],[Actual_Sale_Value]] - Sales_Quotes_Analysis_Data[[#This Row],[Final_Quote_Value]], "")</f>
        <v>-50</v>
      </c>
    </row>
    <row r="346" spans="1:17" x14ac:dyDescent="0.3">
      <c r="A346" t="s">
        <v>478</v>
      </c>
      <c r="B346" t="s">
        <v>79</v>
      </c>
      <c r="C346" t="s">
        <v>14</v>
      </c>
      <c r="D346" t="s">
        <v>20</v>
      </c>
      <c r="E346" t="s">
        <v>26</v>
      </c>
      <c r="F346" s="1">
        <v>45717</v>
      </c>
      <c r="G346" s="10">
        <v>661</v>
      </c>
      <c r="H346" s="3">
        <v>0.08</v>
      </c>
      <c r="I346" s="5">
        <f>Sales_Quotes_Analysis_Data[[#This Row],[Discount_Rate]]</f>
        <v>0.08</v>
      </c>
      <c r="J34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46" s="10">
        <v>608</v>
      </c>
      <c r="L346">
        <v>1</v>
      </c>
      <c r="M346" t="str">
        <f>IF(Sales_Quotes_Analysis_Data[[#This Row],[Converted]], "Converted", "Not Converted")</f>
        <v>Converted</v>
      </c>
      <c r="N346" s="1">
        <v>45743</v>
      </c>
      <c r="O346" s="4">
        <f>IF(Sales_Quotes_Analysis_Data[[#This Row],[Converted]] = 1, DATEDIF(Sales_Quotes_Analysis_Data[[#This Row],[Quote_Date]],Sales_Quotes_Analysis_Data[[#This Row],[Sale_Date]],"D"), "")</f>
        <v>26</v>
      </c>
      <c r="P346" s="11">
        <v>748</v>
      </c>
      <c r="Q346" s="10">
        <f>IF(Sales_Quotes_Analysis_Data[[#This Row],[Converted]] = 1, Sales_Quotes_Analysis_Data[[#This Row],[Actual_Sale_Value]] - Sales_Quotes_Analysis_Data[[#This Row],[Final_Quote_Value]], "")</f>
        <v>140</v>
      </c>
    </row>
    <row r="347" spans="1:17" x14ac:dyDescent="0.3">
      <c r="A347" t="s">
        <v>479</v>
      </c>
      <c r="B347" t="s">
        <v>327</v>
      </c>
      <c r="C347" t="s">
        <v>24</v>
      </c>
      <c r="D347" t="s">
        <v>20</v>
      </c>
      <c r="E347" t="s">
        <v>16</v>
      </c>
      <c r="F347" s="1">
        <v>45763</v>
      </c>
      <c r="G347" s="10">
        <v>3972</v>
      </c>
      <c r="H347" s="3">
        <v>0.04</v>
      </c>
      <c r="I347" s="5">
        <f>Sales_Quotes_Analysis_Data[[#This Row],[Discount_Rate]]</f>
        <v>0.04</v>
      </c>
      <c r="J34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47" s="10">
        <v>3813</v>
      </c>
      <c r="L347">
        <v>1</v>
      </c>
      <c r="M347" t="str">
        <f>IF(Sales_Quotes_Analysis_Data[[#This Row],[Converted]], "Converted", "Not Converted")</f>
        <v>Converted</v>
      </c>
      <c r="N347" s="1">
        <v>45788</v>
      </c>
      <c r="O347" s="4">
        <f>IF(Sales_Quotes_Analysis_Data[[#This Row],[Converted]] = 1, DATEDIF(Sales_Quotes_Analysis_Data[[#This Row],[Quote_Date]],Sales_Quotes_Analysis_Data[[#This Row],[Sale_Date]],"D"), "")</f>
        <v>25</v>
      </c>
      <c r="P347" s="11">
        <v>3876</v>
      </c>
      <c r="Q347" s="10">
        <f>IF(Sales_Quotes_Analysis_Data[[#This Row],[Converted]] = 1, Sales_Quotes_Analysis_Data[[#This Row],[Actual_Sale_Value]] - Sales_Quotes_Analysis_Data[[#This Row],[Final_Quote_Value]], "")</f>
        <v>63</v>
      </c>
    </row>
    <row r="348" spans="1:17" x14ac:dyDescent="0.3">
      <c r="A348" t="s">
        <v>480</v>
      </c>
      <c r="B348" t="s">
        <v>107</v>
      </c>
      <c r="C348" t="s">
        <v>24</v>
      </c>
      <c r="D348" t="s">
        <v>20</v>
      </c>
      <c r="E348" t="s">
        <v>139</v>
      </c>
      <c r="F348" s="1">
        <v>45669</v>
      </c>
      <c r="G348" s="10">
        <v>3832</v>
      </c>
      <c r="H348" s="3">
        <v>0.23</v>
      </c>
      <c r="I348" s="5">
        <f>Sales_Quotes_Analysis_Data[[#This Row],[Discount_Rate]]</f>
        <v>0.23</v>
      </c>
      <c r="J34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48" s="10">
        <v>2950</v>
      </c>
      <c r="L348">
        <v>1</v>
      </c>
      <c r="M348" t="str">
        <f>IF(Sales_Quotes_Analysis_Data[[#This Row],[Converted]], "Converted", "Not Converted")</f>
        <v>Converted</v>
      </c>
      <c r="N348" s="1">
        <v>45699</v>
      </c>
      <c r="O348" s="4">
        <f>IF(Sales_Quotes_Analysis_Data[[#This Row],[Converted]] = 1, DATEDIF(Sales_Quotes_Analysis_Data[[#This Row],[Quote_Date]],Sales_Quotes_Analysis_Data[[#This Row],[Sale_Date]],"D"), "")</f>
        <v>30</v>
      </c>
      <c r="P348" s="11">
        <v>2954</v>
      </c>
      <c r="Q348" s="10">
        <f>IF(Sales_Quotes_Analysis_Data[[#This Row],[Converted]] = 1, Sales_Quotes_Analysis_Data[[#This Row],[Actual_Sale_Value]] - Sales_Quotes_Analysis_Data[[#This Row],[Final_Quote_Value]], "")</f>
        <v>4</v>
      </c>
    </row>
    <row r="349" spans="1:17" x14ac:dyDescent="0.3">
      <c r="A349" t="s">
        <v>481</v>
      </c>
      <c r="B349" t="s">
        <v>151</v>
      </c>
      <c r="C349" t="s">
        <v>32</v>
      </c>
      <c r="D349" t="s">
        <v>20</v>
      </c>
      <c r="E349" t="s">
        <v>54</v>
      </c>
      <c r="F349" s="1">
        <v>45739</v>
      </c>
      <c r="G349" s="10">
        <v>1750</v>
      </c>
      <c r="H349" s="3">
        <v>0.06</v>
      </c>
      <c r="I349" s="5">
        <f>Sales_Quotes_Analysis_Data[[#This Row],[Discount_Rate]]</f>
        <v>0.06</v>
      </c>
      <c r="J34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49" s="10">
        <v>1645</v>
      </c>
      <c r="L349">
        <v>1</v>
      </c>
      <c r="M349" t="str">
        <f>IF(Sales_Quotes_Analysis_Data[[#This Row],[Converted]], "Converted", "Not Converted")</f>
        <v>Converted</v>
      </c>
      <c r="N349" s="1">
        <v>45751</v>
      </c>
      <c r="O349" s="4">
        <f>IF(Sales_Quotes_Analysis_Data[[#This Row],[Converted]] = 1, DATEDIF(Sales_Quotes_Analysis_Data[[#This Row],[Quote_Date]],Sales_Quotes_Analysis_Data[[#This Row],[Sale_Date]],"D"), "")</f>
        <v>12</v>
      </c>
      <c r="P349" s="11">
        <v>1705</v>
      </c>
      <c r="Q349" s="10">
        <f>IF(Sales_Quotes_Analysis_Data[[#This Row],[Converted]] = 1, Sales_Quotes_Analysis_Data[[#This Row],[Actual_Sale_Value]] - Sales_Quotes_Analysis_Data[[#This Row],[Final_Quote_Value]], "")</f>
        <v>60</v>
      </c>
    </row>
    <row r="350" spans="1:17" x14ac:dyDescent="0.3">
      <c r="A350" t="s">
        <v>482</v>
      </c>
      <c r="B350" t="s">
        <v>141</v>
      </c>
      <c r="C350" t="s">
        <v>14</v>
      </c>
      <c r="D350" t="s">
        <v>38</v>
      </c>
      <c r="E350" t="s">
        <v>29</v>
      </c>
      <c r="F350" s="1">
        <v>45779</v>
      </c>
      <c r="G350" s="10">
        <v>1190</v>
      </c>
      <c r="H350" s="3">
        <v>0.24</v>
      </c>
      <c r="I350" s="5">
        <f>Sales_Quotes_Analysis_Data[[#This Row],[Discount_Rate]]</f>
        <v>0.24</v>
      </c>
      <c r="J35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50" s="10">
        <v>904</v>
      </c>
      <c r="L350">
        <v>0</v>
      </c>
      <c r="M350" t="str">
        <f>IF(Sales_Quotes_Analysis_Data[[#This Row],[Converted]], "Converted", "Not Converted")</f>
        <v>Not Converted</v>
      </c>
      <c r="N350" s="1"/>
      <c r="O350" s="4" t="str">
        <f>IF(Sales_Quotes_Analysis_Data[[#This Row],[Converted]] = 1, DATEDIF(Sales_Quotes_Analysis_Data[[#This Row],[Quote_Date]],Sales_Quotes_Analysis_Data[[#This Row],[Sale_Date]],"D"), "")</f>
        <v/>
      </c>
      <c r="P350" s="11"/>
      <c r="Q350" s="10" t="str">
        <f>IF(Sales_Quotes_Analysis_Data[[#This Row],[Converted]] = 1, Sales_Quotes_Analysis_Data[[#This Row],[Actual_Sale_Value]] - Sales_Quotes_Analysis_Data[[#This Row],[Final_Quote_Value]], "")</f>
        <v/>
      </c>
    </row>
    <row r="351" spans="1:17" x14ac:dyDescent="0.3">
      <c r="A351" t="s">
        <v>483</v>
      </c>
      <c r="B351" t="s">
        <v>65</v>
      </c>
      <c r="C351" t="s">
        <v>24</v>
      </c>
      <c r="D351" t="s">
        <v>25</v>
      </c>
      <c r="E351" t="s">
        <v>51</v>
      </c>
      <c r="F351" s="1">
        <v>45838</v>
      </c>
      <c r="G351" s="10">
        <v>3283</v>
      </c>
      <c r="H351" s="3">
        <v>0.13</v>
      </c>
      <c r="I351" s="5">
        <f>Sales_Quotes_Analysis_Data[[#This Row],[Discount_Rate]]</f>
        <v>0.13</v>
      </c>
      <c r="J35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51" s="10">
        <v>2856</v>
      </c>
      <c r="L351">
        <v>1</v>
      </c>
      <c r="M351" t="str">
        <f>IF(Sales_Quotes_Analysis_Data[[#This Row],[Converted]], "Converted", "Not Converted")</f>
        <v>Converted</v>
      </c>
      <c r="N351" s="1">
        <v>45852</v>
      </c>
      <c r="O351" s="4">
        <f>IF(Sales_Quotes_Analysis_Data[[#This Row],[Converted]] = 1, DATEDIF(Sales_Quotes_Analysis_Data[[#This Row],[Quote_Date]],Sales_Quotes_Analysis_Data[[#This Row],[Sale_Date]],"D"), "")</f>
        <v>14</v>
      </c>
      <c r="P351" s="11">
        <v>2779</v>
      </c>
      <c r="Q351" s="10">
        <f>IF(Sales_Quotes_Analysis_Data[[#This Row],[Converted]] = 1, Sales_Quotes_Analysis_Data[[#This Row],[Actual_Sale_Value]] - Sales_Quotes_Analysis_Data[[#This Row],[Final_Quote_Value]], "")</f>
        <v>-77</v>
      </c>
    </row>
    <row r="352" spans="1:17" x14ac:dyDescent="0.3">
      <c r="A352" t="s">
        <v>484</v>
      </c>
      <c r="B352" t="s">
        <v>212</v>
      </c>
      <c r="C352" t="s">
        <v>14</v>
      </c>
      <c r="D352" t="s">
        <v>38</v>
      </c>
      <c r="E352" t="s">
        <v>16</v>
      </c>
      <c r="F352" s="1">
        <v>45755</v>
      </c>
      <c r="G352" s="10">
        <v>778</v>
      </c>
      <c r="H352" s="3">
        <v>7.0000000000000007E-2</v>
      </c>
      <c r="I352" s="5">
        <f>Sales_Quotes_Analysis_Data[[#This Row],[Discount_Rate]]</f>
        <v>7.0000000000000007E-2</v>
      </c>
      <c r="J35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52" s="10">
        <v>723</v>
      </c>
      <c r="L352">
        <v>1</v>
      </c>
      <c r="M352" t="str">
        <f>IF(Sales_Quotes_Analysis_Data[[#This Row],[Converted]], "Converted", "Not Converted")</f>
        <v>Converted</v>
      </c>
      <c r="N352" s="1">
        <v>45774</v>
      </c>
      <c r="O352" s="4">
        <f>IF(Sales_Quotes_Analysis_Data[[#This Row],[Converted]] = 1, DATEDIF(Sales_Quotes_Analysis_Data[[#This Row],[Quote_Date]],Sales_Quotes_Analysis_Data[[#This Row],[Sale_Date]],"D"), "")</f>
        <v>19</v>
      </c>
      <c r="P352" s="11">
        <v>736</v>
      </c>
      <c r="Q352" s="10">
        <f>IF(Sales_Quotes_Analysis_Data[[#This Row],[Converted]] = 1, Sales_Quotes_Analysis_Data[[#This Row],[Actual_Sale_Value]] - Sales_Quotes_Analysis_Data[[#This Row],[Final_Quote_Value]], "")</f>
        <v>13</v>
      </c>
    </row>
    <row r="353" spans="1:17" x14ac:dyDescent="0.3">
      <c r="A353" t="s">
        <v>485</v>
      </c>
      <c r="B353" t="s">
        <v>246</v>
      </c>
      <c r="C353" t="s">
        <v>19</v>
      </c>
      <c r="D353" t="s">
        <v>38</v>
      </c>
      <c r="E353" t="s">
        <v>16</v>
      </c>
      <c r="F353" s="1">
        <v>45756</v>
      </c>
      <c r="G353" s="10">
        <v>303</v>
      </c>
      <c r="H353" s="3">
        <v>0.02</v>
      </c>
      <c r="I353" s="5">
        <f>Sales_Quotes_Analysis_Data[[#This Row],[Discount_Rate]]</f>
        <v>0.02</v>
      </c>
      <c r="J35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53" s="10">
        <v>296</v>
      </c>
      <c r="L353">
        <v>0</v>
      </c>
      <c r="M353" t="str">
        <f>IF(Sales_Quotes_Analysis_Data[[#This Row],[Converted]], "Converted", "Not Converted")</f>
        <v>Not Converted</v>
      </c>
      <c r="N353" s="1"/>
      <c r="O353" s="4" t="str">
        <f>IF(Sales_Quotes_Analysis_Data[[#This Row],[Converted]] = 1, DATEDIF(Sales_Quotes_Analysis_Data[[#This Row],[Quote_Date]],Sales_Quotes_Analysis_Data[[#This Row],[Sale_Date]],"D"), "")</f>
        <v/>
      </c>
      <c r="P353" s="11"/>
      <c r="Q353" s="10" t="str">
        <f>IF(Sales_Quotes_Analysis_Data[[#This Row],[Converted]] = 1, Sales_Quotes_Analysis_Data[[#This Row],[Actual_Sale_Value]] - Sales_Quotes_Analysis_Data[[#This Row],[Final_Quote_Value]], "")</f>
        <v/>
      </c>
    </row>
    <row r="354" spans="1:17" x14ac:dyDescent="0.3">
      <c r="A354" t="s">
        <v>486</v>
      </c>
      <c r="B354" t="s">
        <v>28</v>
      </c>
      <c r="C354" t="s">
        <v>24</v>
      </c>
      <c r="D354" t="s">
        <v>20</v>
      </c>
      <c r="E354" t="s">
        <v>72</v>
      </c>
      <c r="F354" s="1">
        <v>45827</v>
      </c>
      <c r="G354" s="10">
        <v>3877</v>
      </c>
      <c r="H354" s="3">
        <v>0.05</v>
      </c>
      <c r="I354" s="5">
        <f>Sales_Quotes_Analysis_Data[[#This Row],[Discount_Rate]]</f>
        <v>0.05</v>
      </c>
      <c r="J35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54" s="10">
        <v>3683</v>
      </c>
      <c r="L354">
        <v>0</v>
      </c>
      <c r="M354" t="str">
        <f>IF(Sales_Quotes_Analysis_Data[[#This Row],[Converted]], "Converted", "Not Converted")</f>
        <v>Not Converted</v>
      </c>
      <c r="N354" s="1"/>
      <c r="O354" s="4" t="str">
        <f>IF(Sales_Quotes_Analysis_Data[[#This Row],[Converted]] = 1, DATEDIF(Sales_Quotes_Analysis_Data[[#This Row],[Quote_Date]],Sales_Quotes_Analysis_Data[[#This Row],[Sale_Date]],"D"), "")</f>
        <v/>
      </c>
      <c r="P354" s="11"/>
      <c r="Q354" s="10" t="str">
        <f>IF(Sales_Quotes_Analysis_Data[[#This Row],[Converted]] = 1, Sales_Quotes_Analysis_Data[[#This Row],[Actual_Sale_Value]] - Sales_Quotes_Analysis_Data[[#This Row],[Final_Quote_Value]], "")</f>
        <v/>
      </c>
    </row>
    <row r="355" spans="1:17" x14ac:dyDescent="0.3">
      <c r="A355" t="s">
        <v>487</v>
      </c>
      <c r="B355" t="s">
        <v>50</v>
      </c>
      <c r="C355" t="s">
        <v>32</v>
      </c>
      <c r="D355" t="s">
        <v>15</v>
      </c>
      <c r="E355" t="s">
        <v>54</v>
      </c>
      <c r="F355" s="1">
        <v>45824</v>
      </c>
      <c r="G355" s="10">
        <v>2134</v>
      </c>
      <c r="H355" s="3">
        <v>0.24</v>
      </c>
      <c r="I355" s="5">
        <f>Sales_Quotes_Analysis_Data[[#This Row],[Discount_Rate]]</f>
        <v>0.24</v>
      </c>
      <c r="J35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55" s="10">
        <v>1621</v>
      </c>
      <c r="L355">
        <v>0</v>
      </c>
      <c r="M355" t="str">
        <f>IF(Sales_Quotes_Analysis_Data[[#This Row],[Converted]], "Converted", "Not Converted")</f>
        <v>Not Converted</v>
      </c>
      <c r="N355" s="1"/>
      <c r="O355" s="4" t="str">
        <f>IF(Sales_Quotes_Analysis_Data[[#This Row],[Converted]] = 1, DATEDIF(Sales_Quotes_Analysis_Data[[#This Row],[Quote_Date]],Sales_Quotes_Analysis_Data[[#This Row],[Sale_Date]],"D"), "")</f>
        <v/>
      </c>
      <c r="P355" s="11"/>
      <c r="Q355" s="10" t="str">
        <f>IF(Sales_Quotes_Analysis_Data[[#This Row],[Converted]] = 1, Sales_Quotes_Analysis_Data[[#This Row],[Actual_Sale_Value]] - Sales_Quotes_Analysis_Data[[#This Row],[Final_Quote_Value]], "")</f>
        <v/>
      </c>
    </row>
    <row r="356" spans="1:17" x14ac:dyDescent="0.3">
      <c r="A356" t="s">
        <v>488</v>
      </c>
      <c r="B356" t="s">
        <v>212</v>
      </c>
      <c r="C356" t="s">
        <v>32</v>
      </c>
      <c r="D356" t="s">
        <v>15</v>
      </c>
      <c r="E356" t="s">
        <v>89</v>
      </c>
      <c r="F356" s="1">
        <v>45696</v>
      </c>
      <c r="G356" s="10">
        <v>2197</v>
      </c>
      <c r="H356" s="3">
        <v>7.0000000000000007E-2</v>
      </c>
      <c r="I356" s="5">
        <f>Sales_Quotes_Analysis_Data[[#This Row],[Discount_Rate]]</f>
        <v>7.0000000000000007E-2</v>
      </c>
      <c r="J35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56" s="10">
        <v>2043</v>
      </c>
      <c r="L356">
        <v>0</v>
      </c>
      <c r="M356" t="str">
        <f>IF(Sales_Quotes_Analysis_Data[[#This Row],[Converted]], "Converted", "Not Converted")</f>
        <v>Not Converted</v>
      </c>
      <c r="N356" s="1"/>
      <c r="O356" s="4" t="str">
        <f>IF(Sales_Quotes_Analysis_Data[[#This Row],[Converted]] = 1, DATEDIF(Sales_Quotes_Analysis_Data[[#This Row],[Quote_Date]],Sales_Quotes_Analysis_Data[[#This Row],[Sale_Date]],"D"), "")</f>
        <v/>
      </c>
      <c r="P356" s="11"/>
      <c r="Q356" s="10" t="str">
        <f>IF(Sales_Quotes_Analysis_Data[[#This Row],[Converted]] = 1, Sales_Quotes_Analysis_Data[[#This Row],[Actual_Sale_Value]] - Sales_Quotes_Analysis_Data[[#This Row],[Final_Quote_Value]], "")</f>
        <v/>
      </c>
    </row>
    <row r="357" spans="1:17" x14ac:dyDescent="0.3">
      <c r="A357" t="s">
        <v>489</v>
      </c>
      <c r="B357" t="s">
        <v>240</v>
      </c>
      <c r="C357" t="s">
        <v>24</v>
      </c>
      <c r="D357" t="s">
        <v>38</v>
      </c>
      <c r="E357" t="s">
        <v>72</v>
      </c>
      <c r="F357" s="1">
        <v>45784</v>
      </c>
      <c r="G357" s="10">
        <v>3821</v>
      </c>
      <c r="H357" s="3">
        <v>0.16</v>
      </c>
      <c r="I357" s="5">
        <f>Sales_Quotes_Analysis_Data[[#This Row],[Discount_Rate]]</f>
        <v>0.16</v>
      </c>
      <c r="J35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57" s="10">
        <v>3209</v>
      </c>
      <c r="L357">
        <v>1</v>
      </c>
      <c r="M357" t="str">
        <f>IF(Sales_Quotes_Analysis_Data[[#This Row],[Converted]], "Converted", "Not Converted")</f>
        <v>Converted</v>
      </c>
      <c r="N357" s="1">
        <v>45808</v>
      </c>
      <c r="O357" s="4">
        <f>IF(Sales_Quotes_Analysis_Data[[#This Row],[Converted]] = 1, DATEDIF(Sales_Quotes_Analysis_Data[[#This Row],[Quote_Date]],Sales_Quotes_Analysis_Data[[#This Row],[Sale_Date]],"D"), "")</f>
        <v>24</v>
      </c>
      <c r="P357" s="11">
        <v>3183</v>
      </c>
      <c r="Q357" s="10">
        <f>IF(Sales_Quotes_Analysis_Data[[#This Row],[Converted]] = 1, Sales_Quotes_Analysis_Data[[#This Row],[Actual_Sale_Value]] - Sales_Quotes_Analysis_Data[[#This Row],[Final_Quote_Value]], "")</f>
        <v>-26</v>
      </c>
    </row>
    <row r="358" spans="1:17" x14ac:dyDescent="0.3">
      <c r="A358" t="s">
        <v>490</v>
      </c>
      <c r="B358" t="s">
        <v>216</v>
      </c>
      <c r="C358" t="s">
        <v>32</v>
      </c>
      <c r="D358" t="s">
        <v>38</v>
      </c>
      <c r="E358" t="s">
        <v>51</v>
      </c>
      <c r="F358" s="1">
        <v>45667</v>
      </c>
      <c r="G358" s="10">
        <v>2152</v>
      </c>
      <c r="H358" s="3">
        <v>0.15</v>
      </c>
      <c r="I358" s="5">
        <f>Sales_Quotes_Analysis_Data[[#This Row],[Discount_Rate]]</f>
        <v>0.15</v>
      </c>
      <c r="J35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58" s="10">
        <v>1829</v>
      </c>
      <c r="L358">
        <v>1</v>
      </c>
      <c r="M358" t="str">
        <f>IF(Sales_Quotes_Analysis_Data[[#This Row],[Converted]], "Converted", "Not Converted")</f>
        <v>Converted</v>
      </c>
      <c r="N358" s="1">
        <v>45668</v>
      </c>
      <c r="O358" s="4">
        <f>IF(Sales_Quotes_Analysis_Data[[#This Row],[Converted]] = 1, DATEDIF(Sales_Quotes_Analysis_Data[[#This Row],[Quote_Date]],Sales_Quotes_Analysis_Data[[#This Row],[Sale_Date]],"D"), "")</f>
        <v>1</v>
      </c>
      <c r="P358" s="11">
        <v>1862</v>
      </c>
      <c r="Q358" s="10">
        <f>IF(Sales_Quotes_Analysis_Data[[#This Row],[Converted]] = 1, Sales_Quotes_Analysis_Data[[#This Row],[Actual_Sale_Value]] - Sales_Quotes_Analysis_Data[[#This Row],[Final_Quote_Value]], "")</f>
        <v>33</v>
      </c>
    </row>
    <row r="359" spans="1:17" x14ac:dyDescent="0.3">
      <c r="A359" t="s">
        <v>491</v>
      </c>
      <c r="B359" t="s">
        <v>212</v>
      </c>
      <c r="C359" t="s">
        <v>24</v>
      </c>
      <c r="D359" t="s">
        <v>20</v>
      </c>
      <c r="E359" t="s">
        <v>26</v>
      </c>
      <c r="F359" s="1">
        <v>45690</v>
      </c>
      <c r="G359" s="10">
        <v>3624</v>
      </c>
      <c r="H359" s="3">
        <v>0.02</v>
      </c>
      <c r="I359" s="5">
        <f>Sales_Quotes_Analysis_Data[[#This Row],[Discount_Rate]]</f>
        <v>0.02</v>
      </c>
      <c r="J35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59" s="10">
        <v>3551</v>
      </c>
      <c r="L359">
        <v>0</v>
      </c>
      <c r="M359" t="str">
        <f>IF(Sales_Quotes_Analysis_Data[[#This Row],[Converted]], "Converted", "Not Converted")</f>
        <v>Not Converted</v>
      </c>
      <c r="N359" s="1"/>
      <c r="O359" s="4" t="str">
        <f>IF(Sales_Quotes_Analysis_Data[[#This Row],[Converted]] = 1, DATEDIF(Sales_Quotes_Analysis_Data[[#This Row],[Quote_Date]],Sales_Quotes_Analysis_Data[[#This Row],[Sale_Date]],"D"), "")</f>
        <v/>
      </c>
      <c r="P359" s="11"/>
      <c r="Q359" s="10" t="str">
        <f>IF(Sales_Quotes_Analysis_Data[[#This Row],[Converted]] = 1, Sales_Quotes_Analysis_Data[[#This Row],[Actual_Sale_Value]] - Sales_Quotes_Analysis_Data[[#This Row],[Final_Quote_Value]], "")</f>
        <v/>
      </c>
    </row>
    <row r="360" spans="1:17" x14ac:dyDescent="0.3">
      <c r="A360" t="s">
        <v>492</v>
      </c>
      <c r="B360" t="s">
        <v>260</v>
      </c>
      <c r="C360" t="s">
        <v>19</v>
      </c>
      <c r="D360" t="s">
        <v>38</v>
      </c>
      <c r="E360" t="s">
        <v>39</v>
      </c>
      <c r="F360" s="1">
        <v>45786</v>
      </c>
      <c r="G360" s="10">
        <v>129</v>
      </c>
      <c r="H360" s="3">
        <v>0.16</v>
      </c>
      <c r="I360" s="5">
        <f>Sales_Quotes_Analysis_Data[[#This Row],[Discount_Rate]]</f>
        <v>0.16</v>
      </c>
      <c r="J36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60" s="10">
        <v>108</v>
      </c>
      <c r="L360">
        <v>0</v>
      </c>
      <c r="M360" t="str">
        <f>IF(Sales_Quotes_Analysis_Data[[#This Row],[Converted]], "Converted", "Not Converted")</f>
        <v>Not Converted</v>
      </c>
      <c r="N360" s="1"/>
      <c r="O360" s="4" t="str">
        <f>IF(Sales_Quotes_Analysis_Data[[#This Row],[Converted]] = 1, DATEDIF(Sales_Quotes_Analysis_Data[[#This Row],[Quote_Date]],Sales_Quotes_Analysis_Data[[#This Row],[Sale_Date]],"D"), "")</f>
        <v/>
      </c>
      <c r="P360" s="11"/>
      <c r="Q360" s="10" t="str">
        <f>IF(Sales_Quotes_Analysis_Data[[#This Row],[Converted]] = 1, Sales_Quotes_Analysis_Data[[#This Row],[Actual_Sale_Value]] - Sales_Quotes_Analysis_Data[[#This Row],[Final_Quote_Value]], "")</f>
        <v/>
      </c>
    </row>
    <row r="361" spans="1:17" x14ac:dyDescent="0.3">
      <c r="A361" t="s">
        <v>493</v>
      </c>
      <c r="B361" t="s">
        <v>246</v>
      </c>
      <c r="C361" t="s">
        <v>24</v>
      </c>
      <c r="D361" t="s">
        <v>20</v>
      </c>
      <c r="E361" t="s">
        <v>98</v>
      </c>
      <c r="F361" s="1">
        <v>45809</v>
      </c>
      <c r="G361" s="10">
        <v>3420</v>
      </c>
      <c r="H361" s="3">
        <v>0.15</v>
      </c>
      <c r="I361" s="5">
        <f>Sales_Quotes_Analysis_Data[[#This Row],[Discount_Rate]]</f>
        <v>0.15</v>
      </c>
      <c r="J36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61" s="10">
        <v>2907</v>
      </c>
      <c r="L361">
        <v>1</v>
      </c>
      <c r="M361" t="str">
        <f>IF(Sales_Quotes_Analysis_Data[[#This Row],[Converted]], "Converted", "Not Converted")</f>
        <v>Converted</v>
      </c>
      <c r="N361" s="1">
        <v>45827</v>
      </c>
      <c r="O361" s="4">
        <f>IF(Sales_Quotes_Analysis_Data[[#This Row],[Converted]] = 1, DATEDIF(Sales_Quotes_Analysis_Data[[#This Row],[Quote_Date]],Sales_Quotes_Analysis_Data[[#This Row],[Sale_Date]],"D"), "")</f>
        <v>18</v>
      </c>
      <c r="P361" s="11">
        <v>3106</v>
      </c>
      <c r="Q361" s="10">
        <f>IF(Sales_Quotes_Analysis_Data[[#This Row],[Converted]] = 1, Sales_Quotes_Analysis_Data[[#This Row],[Actual_Sale_Value]] - Sales_Quotes_Analysis_Data[[#This Row],[Final_Quote_Value]], "")</f>
        <v>199</v>
      </c>
    </row>
    <row r="362" spans="1:17" x14ac:dyDescent="0.3">
      <c r="A362" t="s">
        <v>494</v>
      </c>
      <c r="B362" t="s">
        <v>461</v>
      </c>
      <c r="C362" t="s">
        <v>14</v>
      </c>
      <c r="D362" t="s">
        <v>15</v>
      </c>
      <c r="E362" t="s">
        <v>26</v>
      </c>
      <c r="F362" s="1">
        <v>45742</v>
      </c>
      <c r="G362" s="10">
        <v>1273</v>
      </c>
      <c r="H362" s="3">
        <v>0.15</v>
      </c>
      <c r="I362" s="5">
        <f>Sales_Quotes_Analysis_Data[[#This Row],[Discount_Rate]]</f>
        <v>0.15</v>
      </c>
      <c r="J36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62" s="10">
        <v>1082</v>
      </c>
      <c r="L362">
        <v>0</v>
      </c>
      <c r="M362" t="str">
        <f>IF(Sales_Quotes_Analysis_Data[[#This Row],[Converted]], "Converted", "Not Converted")</f>
        <v>Not Converted</v>
      </c>
      <c r="N362" s="1"/>
      <c r="O362" s="4" t="str">
        <f>IF(Sales_Quotes_Analysis_Data[[#This Row],[Converted]] = 1, DATEDIF(Sales_Quotes_Analysis_Data[[#This Row],[Quote_Date]],Sales_Quotes_Analysis_Data[[#This Row],[Sale_Date]],"D"), "")</f>
        <v/>
      </c>
      <c r="P362" s="11"/>
      <c r="Q362" s="10" t="str">
        <f>IF(Sales_Quotes_Analysis_Data[[#This Row],[Converted]] = 1, Sales_Quotes_Analysis_Data[[#This Row],[Actual_Sale_Value]] - Sales_Quotes_Analysis_Data[[#This Row],[Final_Quote_Value]], "")</f>
        <v/>
      </c>
    </row>
    <row r="363" spans="1:17" x14ac:dyDescent="0.3">
      <c r="A363" t="s">
        <v>495</v>
      </c>
      <c r="B363" t="s">
        <v>69</v>
      </c>
      <c r="C363" t="s">
        <v>24</v>
      </c>
      <c r="D363" t="s">
        <v>15</v>
      </c>
      <c r="E363" t="s">
        <v>54</v>
      </c>
      <c r="F363" s="1">
        <v>45683</v>
      </c>
      <c r="G363" s="10">
        <v>3724</v>
      </c>
      <c r="H363" s="3">
        <v>0.04</v>
      </c>
      <c r="I363" s="5">
        <f>Sales_Quotes_Analysis_Data[[#This Row],[Discount_Rate]]</f>
        <v>0.04</v>
      </c>
      <c r="J36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63" s="10">
        <v>3575</v>
      </c>
      <c r="L363">
        <v>1</v>
      </c>
      <c r="M363" t="str">
        <f>IF(Sales_Quotes_Analysis_Data[[#This Row],[Converted]], "Converted", "Not Converted")</f>
        <v>Converted</v>
      </c>
      <c r="N363" s="1">
        <v>45702</v>
      </c>
      <c r="O363" s="4">
        <f>IF(Sales_Quotes_Analysis_Data[[#This Row],[Converted]] = 1, DATEDIF(Sales_Quotes_Analysis_Data[[#This Row],[Quote_Date]],Sales_Quotes_Analysis_Data[[#This Row],[Sale_Date]],"D"), "")</f>
        <v>19</v>
      </c>
      <c r="P363" s="11">
        <v>3688</v>
      </c>
      <c r="Q363" s="10">
        <f>IF(Sales_Quotes_Analysis_Data[[#This Row],[Converted]] = 1, Sales_Quotes_Analysis_Data[[#This Row],[Actual_Sale_Value]] - Sales_Quotes_Analysis_Data[[#This Row],[Final_Quote_Value]], "")</f>
        <v>113</v>
      </c>
    </row>
    <row r="364" spans="1:17" x14ac:dyDescent="0.3">
      <c r="A364" t="s">
        <v>496</v>
      </c>
      <c r="B364" t="s">
        <v>276</v>
      </c>
      <c r="C364" t="s">
        <v>14</v>
      </c>
      <c r="D364" t="s">
        <v>25</v>
      </c>
      <c r="E364" t="s">
        <v>82</v>
      </c>
      <c r="F364" s="1">
        <v>45770</v>
      </c>
      <c r="G364" s="10">
        <v>616</v>
      </c>
      <c r="H364" s="3">
        <v>0.16</v>
      </c>
      <c r="I364" s="5">
        <f>Sales_Quotes_Analysis_Data[[#This Row],[Discount_Rate]]</f>
        <v>0.16</v>
      </c>
      <c r="J36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64" s="10">
        <v>517</v>
      </c>
      <c r="L364">
        <v>1</v>
      </c>
      <c r="M364" t="str">
        <f>IF(Sales_Quotes_Analysis_Data[[#This Row],[Converted]], "Converted", "Not Converted")</f>
        <v>Converted</v>
      </c>
      <c r="N364" s="1">
        <v>45780</v>
      </c>
      <c r="O364" s="4">
        <f>IF(Sales_Quotes_Analysis_Data[[#This Row],[Converted]] = 1, DATEDIF(Sales_Quotes_Analysis_Data[[#This Row],[Quote_Date]],Sales_Quotes_Analysis_Data[[#This Row],[Sale_Date]],"D"), "")</f>
        <v>10</v>
      </c>
      <c r="P364" s="11">
        <v>495</v>
      </c>
      <c r="Q364" s="10">
        <f>IF(Sales_Quotes_Analysis_Data[[#This Row],[Converted]] = 1, Sales_Quotes_Analysis_Data[[#This Row],[Actual_Sale_Value]] - Sales_Quotes_Analysis_Data[[#This Row],[Final_Quote_Value]], "")</f>
        <v>-22</v>
      </c>
    </row>
    <row r="365" spans="1:17" x14ac:dyDescent="0.3">
      <c r="A365" t="s">
        <v>497</v>
      </c>
      <c r="B365" t="s">
        <v>100</v>
      </c>
      <c r="C365" t="s">
        <v>14</v>
      </c>
      <c r="D365" t="s">
        <v>15</v>
      </c>
      <c r="E365" t="s">
        <v>51</v>
      </c>
      <c r="F365" s="1">
        <v>45683</v>
      </c>
      <c r="G365" s="10">
        <v>853</v>
      </c>
      <c r="H365" s="3">
        <v>0.23</v>
      </c>
      <c r="I365" s="5">
        <f>Sales_Quotes_Analysis_Data[[#This Row],[Discount_Rate]]</f>
        <v>0.23</v>
      </c>
      <c r="J36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65" s="10">
        <v>656</v>
      </c>
      <c r="L365">
        <v>1</v>
      </c>
      <c r="M365" t="str">
        <f>IF(Sales_Quotes_Analysis_Data[[#This Row],[Converted]], "Converted", "Not Converted")</f>
        <v>Converted</v>
      </c>
      <c r="N365" s="1">
        <v>45690</v>
      </c>
      <c r="O365" s="4">
        <f>IF(Sales_Quotes_Analysis_Data[[#This Row],[Converted]] = 1, DATEDIF(Sales_Quotes_Analysis_Data[[#This Row],[Quote_Date]],Sales_Quotes_Analysis_Data[[#This Row],[Sale_Date]],"D"), "")</f>
        <v>7</v>
      </c>
      <c r="P365" s="11">
        <v>724</v>
      </c>
      <c r="Q365" s="10">
        <f>IF(Sales_Quotes_Analysis_Data[[#This Row],[Converted]] = 1, Sales_Quotes_Analysis_Data[[#This Row],[Actual_Sale_Value]] - Sales_Quotes_Analysis_Data[[#This Row],[Final_Quote_Value]], "")</f>
        <v>68</v>
      </c>
    </row>
    <row r="366" spans="1:17" x14ac:dyDescent="0.3">
      <c r="A366" t="s">
        <v>498</v>
      </c>
      <c r="B366" t="s">
        <v>212</v>
      </c>
      <c r="C366" t="s">
        <v>19</v>
      </c>
      <c r="D366" t="s">
        <v>38</v>
      </c>
      <c r="E366" t="s">
        <v>62</v>
      </c>
      <c r="F366" s="1">
        <v>45792</v>
      </c>
      <c r="G366" s="10">
        <v>290</v>
      </c>
      <c r="H366" s="3">
        <v>0.08</v>
      </c>
      <c r="I366" s="5">
        <f>Sales_Quotes_Analysis_Data[[#This Row],[Discount_Rate]]</f>
        <v>0.08</v>
      </c>
      <c r="J36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66" s="10">
        <v>266</v>
      </c>
      <c r="L366">
        <v>1</v>
      </c>
      <c r="M366" t="str">
        <f>IF(Sales_Quotes_Analysis_Data[[#This Row],[Converted]], "Converted", "Not Converted")</f>
        <v>Converted</v>
      </c>
      <c r="N366" s="1">
        <v>45800</v>
      </c>
      <c r="O366" s="4">
        <f>IF(Sales_Quotes_Analysis_Data[[#This Row],[Converted]] = 1, DATEDIF(Sales_Quotes_Analysis_Data[[#This Row],[Quote_Date]],Sales_Quotes_Analysis_Data[[#This Row],[Sale_Date]],"D"), "")</f>
        <v>8</v>
      </c>
      <c r="P366" s="11">
        <v>360</v>
      </c>
      <c r="Q366" s="10">
        <f>IF(Sales_Quotes_Analysis_Data[[#This Row],[Converted]] = 1, Sales_Quotes_Analysis_Data[[#This Row],[Actual_Sale_Value]] - Sales_Quotes_Analysis_Data[[#This Row],[Final_Quote_Value]], "")</f>
        <v>94</v>
      </c>
    </row>
    <row r="367" spans="1:17" x14ac:dyDescent="0.3">
      <c r="A367" t="s">
        <v>499</v>
      </c>
      <c r="B367" t="s">
        <v>254</v>
      </c>
      <c r="C367" t="s">
        <v>14</v>
      </c>
      <c r="D367" t="s">
        <v>15</v>
      </c>
      <c r="E367" t="s">
        <v>35</v>
      </c>
      <c r="F367" s="1">
        <v>45774</v>
      </c>
      <c r="G367" s="10">
        <v>613</v>
      </c>
      <c r="H367" s="3">
        <v>0.23</v>
      </c>
      <c r="I367" s="5">
        <f>Sales_Quotes_Analysis_Data[[#This Row],[Discount_Rate]]</f>
        <v>0.23</v>
      </c>
      <c r="J36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67" s="10">
        <v>472</v>
      </c>
      <c r="L367">
        <v>1</v>
      </c>
      <c r="M367" t="str">
        <f>IF(Sales_Quotes_Analysis_Data[[#This Row],[Converted]], "Converted", "Not Converted")</f>
        <v>Converted</v>
      </c>
      <c r="N367" s="1">
        <v>45793</v>
      </c>
      <c r="O367" s="4">
        <f>IF(Sales_Quotes_Analysis_Data[[#This Row],[Converted]] = 1, DATEDIF(Sales_Quotes_Analysis_Data[[#This Row],[Quote_Date]],Sales_Quotes_Analysis_Data[[#This Row],[Sale_Date]],"D"), "")</f>
        <v>19</v>
      </c>
      <c r="P367" s="11">
        <v>497</v>
      </c>
      <c r="Q367" s="10">
        <f>IF(Sales_Quotes_Analysis_Data[[#This Row],[Converted]] = 1, Sales_Quotes_Analysis_Data[[#This Row],[Actual_Sale_Value]] - Sales_Quotes_Analysis_Data[[#This Row],[Final_Quote_Value]], "")</f>
        <v>25</v>
      </c>
    </row>
    <row r="368" spans="1:17" x14ac:dyDescent="0.3">
      <c r="A368" t="s">
        <v>500</v>
      </c>
      <c r="B368" t="s">
        <v>136</v>
      </c>
      <c r="C368" t="s">
        <v>19</v>
      </c>
      <c r="D368" t="s">
        <v>20</v>
      </c>
      <c r="E368" t="s">
        <v>98</v>
      </c>
      <c r="F368" s="1">
        <v>45661</v>
      </c>
      <c r="G368" s="10">
        <v>140</v>
      </c>
      <c r="H368" s="3">
        <v>0.01</v>
      </c>
      <c r="I368" s="5">
        <f>Sales_Quotes_Analysis_Data[[#This Row],[Discount_Rate]]</f>
        <v>0.01</v>
      </c>
      <c r="J36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68" s="10">
        <v>138</v>
      </c>
      <c r="L368">
        <v>1</v>
      </c>
      <c r="M368" t="str">
        <f>IF(Sales_Quotes_Analysis_Data[[#This Row],[Converted]], "Converted", "Not Converted")</f>
        <v>Converted</v>
      </c>
      <c r="N368" s="1">
        <v>45677</v>
      </c>
      <c r="O368" s="4">
        <f>IF(Sales_Quotes_Analysis_Data[[#This Row],[Converted]] = 1, DATEDIF(Sales_Quotes_Analysis_Data[[#This Row],[Quote_Date]],Sales_Quotes_Analysis_Data[[#This Row],[Sale_Date]],"D"), "")</f>
        <v>16</v>
      </c>
      <c r="P368" s="11">
        <v>319</v>
      </c>
      <c r="Q368" s="10">
        <f>IF(Sales_Quotes_Analysis_Data[[#This Row],[Converted]] = 1, Sales_Quotes_Analysis_Data[[#This Row],[Actual_Sale_Value]] - Sales_Quotes_Analysis_Data[[#This Row],[Final_Quote_Value]], "")</f>
        <v>181</v>
      </c>
    </row>
    <row r="369" spans="1:17" x14ac:dyDescent="0.3">
      <c r="A369" t="s">
        <v>501</v>
      </c>
      <c r="B369" t="s">
        <v>442</v>
      </c>
      <c r="C369" t="s">
        <v>19</v>
      </c>
      <c r="D369" t="s">
        <v>15</v>
      </c>
      <c r="E369" t="s">
        <v>62</v>
      </c>
      <c r="F369" s="1">
        <v>45694</v>
      </c>
      <c r="G369" s="10">
        <v>544</v>
      </c>
      <c r="H369" s="3">
        <v>0.22</v>
      </c>
      <c r="I369" s="5">
        <f>Sales_Quotes_Analysis_Data[[#This Row],[Discount_Rate]]</f>
        <v>0.22</v>
      </c>
      <c r="J36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69" s="10">
        <v>424</v>
      </c>
      <c r="L369">
        <v>0</v>
      </c>
      <c r="M369" t="str">
        <f>IF(Sales_Quotes_Analysis_Data[[#This Row],[Converted]], "Converted", "Not Converted")</f>
        <v>Not Converted</v>
      </c>
      <c r="N369" s="1"/>
      <c r="O369" s="4" t="str">
        <f>IF(Sales_Quotes_Analysis_Data[[#This Row],[Converted]] = 1, DATEDIF(Sales_Quotes_Analysis_Data[[#This Row],[Quote_Date]],Sales_Quotes_Analysis_Data[[#This Row],[Sale_Date]],"D"), "")</f>
        <v/>
      </c>
      <c r="P369" s="11"/>
      <c r="Q369" s="10" t="str">
        <f>IF(Sales_Quotes_Analysis_Data[[#This Row],[Converted]] = 1, Sales_Quotes_Analysis_Data[[#This Row],[Actual_Sale_Value]] - Sales_Quotes_Analysis_Data[[#This Row],[Final_Quote_Value]], "")</f>
        <v/>
      </c>
    </row>
    <row r="370" spans="1:17" x14ac:dyDescent="0.3">
      <c r="A370" t="s">
        <v>502</v>
      </c>
      <c r="B370" t="s">
        <v>155</v>
      </c>
      <c r="C370" t="s">
        <v>32</v>
      </c>
      <c r="D370" t="s">
        <v>25</v>
      </c>
      <c r="E370" t="s">
        <v>62</v>
      </c>
      <c r="F370" s="1">
        <v>45762</v>
      </c>
      <c r="G370" s="10">
        <v>2394</v>
      </c>
      <c r="H370" s="3">
        <v>0.02</v>
      </c>
      <c r="I370" s="5">
        <f>Sales_Quotes_Analysis_Data[[#This Row],[Discount_Rate]]</f>
        <v>0.02</v>
      </c>
      <c r="J37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70" s="10">
        <v>2346</v>
      </c>
      <c r="L370">
        <v>1</v>
      </c>
      <c r="M370" t="str">
        <f>IF(Sales_Quotes_Analysis_Data[[#This Row],[Converted]], "Converted", "Not Converted")</f>
        <v>Converted</v>
      </c>
      <c r="N370" s="1">
        <v>45783</v>
      </c>
      <c r="O370" s="4">
        <f>IF(Sales_Quotes_Analysis_Data[[#This Row],[Converted]] = 1, DATEDIF(Sales_Quotes_Analysis_Data[[#This Row],[Quote_Date]],Sales_Quotes_Analysis_Data[[#This Row],[Sale_Date]],"D"), "")</f>
        <v>21</v>
      </c>
      <c r="P370" s="11">
        <v>2418</v>
      </c>
      <c r="Q370" s="10">
        <f>IF(Sales_Quotes_Analysis_Data[[#This Row],[Converted]] = 1, Sales_Quotes_Analysis_Data[[#This Row],[Actual_Sale_Value]] - Sales_Quotes_Analysis_Data[[#This Row],[Final_Quote_Value]], "")</f>
        <v>72</v>
      </c>
    </row>
    <row r="371" spans="1:17" x14ac:dyDescent="0.3">
      <c r="A371" t="s">
        <v>503</v>
      </c>
      <c r="B371" t="s">
        <v>268</v>
      </c>
      <c r="C371" t="s">
        <v>32</v>
      </c>
      <c r="D371" t="s">
        <v>15</v>
      </c>
      <c r="E371" t="s">
        <v>43</v>
      </c>
      <c r="F371" s="1">
        <v>45825</v>
      </c>
      <c r="G371" s="10">
        <v>2307</v>
      </c>
      <c r="H371" s="3">
        <v>0.24</v>
      </c>
      <c r="I371" s="5">
        <f>Sales_Quotes_Analysis_Data[[#This Row],[Discount_Rate]]</f>
        <v>0.24</v>
      </c>
      <c r="J37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71" s="10">
        <v>1753</v>
      </c>
      <c r="L371">
        <v>1</v>
      </c>
      <c r="M371" t="str">
        <f>IF(Sales_Quotes_Analysis_Data[[#This Row],[Converted]], "Converted", "Not Converted")</f>
        <v>Converted</v>
      </c>
      <c r="N371" s="1">
        <v>45834</v>
      </c>
      <c r="O371" s="4">
        <f>IF(Sales_Quotes_Analysis_Data[[#This Row],[Converted]] = 1, DATEDIF(Sales_Quotes_Analysis_Data[[#This Row],[Quote_Date]],Sales_Quotes_Analysis_Data[[#This Row],[Sale_Date]],"D"), "")</f>
        <v>9</v>
      </c>
      <c r="P371" s="11">
        <v>1903</v>
      </c>
      <c r="Q371" s="10">
        <f>IF(Sales_Quotes_Analysis_Data[[#This Row],[Converted]] = 1, Sales_Quotes_Analysis_Data[[#This Row],[Actual_Sale_Value]] - Sales_Quotes_Analysis_Data[[#This Row],[Final_Quote_Value]], "")</f>
        <v>150</v>
      </c>
    </row>
    <row r="372" spans="1:17" x14ac:dyDescent="0.3">
      <c r="A372" t="s">
        <v>504</v>
      </c>
      <c r="B372" t="s">
        <v>155</v>
      </c>
      <c r="C372" t="s">
        <v>32</v>
      </c>
      <c r="D372" t="s">
        <v>20</v>
      </c>
      <c r="E372" t="s">
        <v>29</v>
      </c>
      <c r="F372" s="1">
        <v>45697</v>
      </c>
      <c r="G372" s="10">
        <v>2198</v>
      </c>
      <c r="H372" s="3">
        <v>0.19</v>
      </c>
      <c r="I372" s="5">
        <f>Sales_Quotes_Analysis_Data[[#This Row],[Discount_Rate]]</f>
        <v>0.19</v>
      </c>
      <c r="J37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72" s="10">
        <v>1780</v>
      </c>
      <c r="L372">
        <v>0</v>
      </c>
      <c r="M372" t="str">
        <f>IF(Sales_Quotes_Analysis_Data[[#This Row],[Converted]], "Converted", "Not Converted")</f>
        <v>Not Converted</v>
      </c>
      <c r="N372" s="1"/>
      <c r="O372" s="4" t="str">
        <f>IF(Sales_Quotes_Analysis_Data[[#This Row],[Converted]] = 1, DATEDIF(Sales_Quotes_Analysis_Data[[#This Row],[Quote_Date]],Sales_Quotes_Analysis_Data[[#This Row],[Sale_Date]],"D"), "")</f>
        <v/>
      </c>
      <c r="P372" s="11"/>
      <c r="Q372" s="10" t="str">
        <f>IF(Sales_Quotes_Analysis_Data[[#This Row],[Converted]] = 1, Sales_Quotes_Analysis_Data[[#This Row],[Actual_Sale_Value]] - Sales_Quotes_Analysis_Data[[#This Row],[Final_Quote_Value]], "")</f>
        <v/>
      </c>
    </row>
    <row r="373" spans="1:17" x14ac:dyDescent="0.3">
      <c r="A373" t="s">
        <v>505</v>
      </c>
      <c r="B373" t="s">
        <v>47</v>
      </c>
      <c r="C373" t="s">
        <v>32</v>
      </c>
      <c r="D373" t="s">
        <v>20</v>
      </c>
      <c r="E373" t="s">
        <v>51</v>
      </c>
      <c r="F373" s="1">
        <v>45677</v>
      </c>
      <c r="G373" s="10">
        <v>2239</v>
      </c>
      <c r="H373" s="3">
        <v>7.0000000000000007E-2</v>
      </c>
      <c r="I373" s="5">
        <f>Sales_Quotes_Analysis_Data[[#This Row],[Discount_Rate]]</f>
        <v>7.0000000000000007E-2</v>
      </c>
      <c r="J37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73" s="10">
        <v>2082</v>
      </c>
      <c r="L373">
        <v>0</v>
      </c>
      <c r="M373" t="str">
        <f>IF(Sales_Quotes_Analysis_Data[[#This Row],[Converted]], "Converted", "Not Converted")</f>
        <v>Not Converted</v>
      </c>
      <c r="N373" s="1"/>
      <c r="O373" s="4" t="str">
        <f>IF(Sales_Quotes_Analysis_Data[[#This Row],[Converted]] = 1, DATEDIF(Sales_Quotes_Analysis_Data[[#This Row],[Quote_Date]],Sales_Quotes_Analysis_Data[[#This Row],[Sale_Date]],"D"), "")</f>
        <v/>
      </c>
      <c r="P373" s="11"/>
      <c r="Q373" s="10" t="str">
        <f>IF(Sales_Quotes_Analysis_Data[[#This Row],[Converted]] = 1, Sales_Quotes_Analysis_Data[[#This Row],[Actual_Sale_Value]] - Sales_Quotes_Analysis_Data[[#This Row],[Final_Quote_Value]], "")</f>
        <v/>
      </c>
    </row>
    <row r="374" spans="1:17" x14ac:dyDescent="0.3">
      <c r="A374" t="s">
        <v>506</v>
      </c>
      <c r="B374" t="s">
        <v>335</v>
      </c>
      <c r="C374" t="s">
        <v>32</v>
      </c>
      <c r="D374" t="s">
        <v>38</v>
      </c>
      <c r="E374" t="s">
        <v>82</v>
      </c>
      <c r="F374" s="1">
        <v>45778</v>
      </c>
      <c r="G374" s="10">
        <v>2383</v>
      </c>
      <c r="H374" s="3">
        <v>0.05</v>
      </c>
      <c r="I374" s="5">
        <f>Sales_Quotes_Analysis_Data[[#This Row],[Discount_Rate]]</f>
        <v>0.05</v>
      </c>
      <c r="J37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74" s="10">
        <v>2263</v>
      </c>
      <c r="L374">
        <v>0</v>
      </c>
      <c r="M374" t="str">
        <f>IF(Sales_Quotes_Analysis_Data[[#This Row],[Converted]], "Converted", "Not Converted")</f>
        <v>Not Converted</v>
      </c>
      <c r="N374" s="1"/>
      <c r="O374" s="4" t="str">
        <f>IF(Sales_Quotes_Analysis_Data[[#This Row],[Converted]] = 1, DATEDIF(Sales_Quotes_Analysis_Data[[#This Row],[Quote_Date]],Sales_Quotes_Analysis_Data[[#This Row],[Sale_Date]],"D"), "")</f>
        <v/>
      </c>
      <c r="P374" s="11"/>
      <c r="Q374" s="10" t="str">
        <f>IF(Sales_Quotes_Analysis_Data[[#This Row],[Converted]] = 1, Sales_Quotes_Analysis_Data[[#This Row],[Actual_Sale_Value]] - Sales_Quotes_Analysis_Data[[#This Row],[Final_Quote_Value]], "")</f>
        <v/>
      </c>
    </row>
    <row r="375" spans="1:17" x14ac:dyDescent="0.3">
      <c r="A375" t="s">
        <v>507</v>
      </c>
      <c r="B375" t="s">
        <v>218</v>
      </c>
      <c r="C375" t="s">
        <v>24</v>
      </c>
      <c r="D375" t="s">
        <v>15</v>
      </c>
      <c r="E375" t="s">
        <v>43</v>
      </c>
      <c r="F375" s="1">
        <v>45725</v>
      </c>
      <c r="G375" s="10">
        <v>3515</v>
      </c>
      <c r="H375" s="3">
        <v>0.14000000000000001</v>
      </c>
      <c r="I375" s="5">
        <f>Sales_Quotes_Analysis_Data[[#This Row],[Discount_Rate]]</f>
        <v>0.14000000000000001</v>
      </c>
      <c r="J37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75" s="10">
        <v>3022</v>
      </c>
      <c r="L375">
        <v>0</v>
      </c>
      <c r="M375" t="str">
        <f>IF(Sales_Quotes_Analysis_Data[[#This Row],[Converted]], "Converted", "Not Converted")</f>
        <v>Not Converted</v>
      </c>
      <c r="N375" s="1"/>
      <c r="O375" s="4" t="str">
        <f>IF(Sales_Quotes_Analysis_Data[[#This Row],[Converted]] = 1, DATEDIF(Sales_Quotes_Analysis_Data[[#This Row],[Quote_Date]],Sales_Quotes_Analysis_Data[[#This Row],[Sale_Date]],"D"), "")</f>
        <v/>
      </c>
      <c r="P375" s="11"/>
      <c r="Q375" s="10" t="str">
        <f>IF(Sales_Quotes_Analysis_Data[[#This Row],[Converted]] = 1, Sales_Quotes_Analysis_Data[[#This Row],[Actual_Sale_Value]] - Sales_Quotes_Analysis_Data[[#This Row],[Final_Quote_Value]], "")</f>
        <v/>
      </c>
    </row>
    <row r="376" spans="1:17" x14ac:dyDescent="0.3">
      <c r="A376" t="s">
        <v>508</v>
      </c>
      <c r="B376" t="s">
        <v>133</v>
      </c>
      <c r="C376" t="s">
        <v>32</v>
      </c>
      <c r="D376" t="s">
        <v>20</v>
      </c>
      <c r="E376" t="s">
        <v>39</v>
      </c>
      <c r="F376" s="1">
        <v>45744</v>
      </c>
      <c r="G376" s="10">
        <v>1746</v>
      </c>
      <c r="H376" s="3">
        <v>0.15</v>
      </c>
      <c r="I376" s="5">
        <f>Sales_Quotes_Analysis_Data[[#This Row],[Discount_Rate]]</f>
        <v>0.15</v>
      </c>
      <c r="J37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76" s="10">
        <v>1484</v>
      </c>
      <c r="L376">
        <v>1</v>
      </c>
      <c r="M376" t="str">
        <f>IF(Sales_Quotes_Analysis_Data[[#This Row],[Converted]], "Converted", "Not Converted")</f>
        <v>Converted</v>
      </c>
      <c r="N376" s="1">
        <v>45768</v>
      </c>
      <c r="O376" s="4">
        <f>IF(Sales_Quotes_Analysis_Data[[#This Row],[Converted]] = 1, DATEDIF(Sales_Quotes_Analysis_Data[[#This Row],[Quote_Date]],Sales_Quotes_Analysis_Data[[#This Row],[Sale_Date]],"D"), "")</f>
        <v>24</v>
      </c>
      <c r="P376" s="11">
        <v>1635</v>
      </c>
      <c r="Q376" s="10">
        <f>IF(Sales_Quotes_Analysis_Data[[#This Row],[Converted]] = 1, Sales_Quotes_Analysis_Data[[#This Row],[Actual_Sale_Value]] - Sales_Quotes_Analysis_Data[[#This Row],[Final_Quote_Value]], "")</f>
        <v>151</v>
      </c>
    </row>
    <row r="377" spans="1:17" x14ac:dyDescent="0.3">
      <c r="A377" t="s">
        <v>509</v>
      </c>
      <c r="B377" t="s">
        <v>223</v>
      </c>
      <c r="C377" t="s">
        <v>14</v>
      </c>
      <c r="D377" t="s">
        <v>25</v>
      </c>
      <c r="E377" t="s">
        <v>51</v>
      </c>
      <c r="F377" s="1">
        <v>45817</v>
      </c>
      <c r="G377" s="10">
        <v>725</v>
      </c>
      <c r="H377" s="3">
        <v>0.01</v>
      </c>
      <c r="I377" s="5">
        <f>Sales_Quotes_Analysis_Data[[#This Row],[Discount_Rate]]</f>
        <v>0.01</v>
      </c>
      <c r="J37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77" s="10">
        <v>717</v>
      </c>
      <c r="L377">
        <v>1</v>
      </c>
      <c r="M377" t="str">
        <f>IF(Sales_Quotes_Analysis_Data[[#This Row],[Converted]], "Converted", "Not Converted")</f>
        <v>Converted</v>
      </c>
      <c r="N377" s="1">
        <v>45832</v>
      </c>
      <c r="O377" s="4">
        <f>IF(Sales_Quotes_Analysis_Data[[#This Row],[Converted]] = 1, DATEDIF(Sales_Quotes_Analysis_Data[[#This Row],[Quote_Date]],Sales_Quotes_Analysis_Data[[#This Row],[Sale_Date]],"D"), "")</f>
        <v>15</v>
      </c>
      <c r="P377" s="11">
        <v>703</v>
      </c>
      <c r="Q377" s="10">
        <f>IF(Sales_Quotes_Analysis_Data[[#This Row],[Converted]] = 1, Sales_Quotes_Analysis_Data[[#This Row],[Actual_Sale_Value]] - Sales_Quotes_Analysis_Data[[#This Row],[Final_Quote_Value]], "")</f>
        <v>-14</v>
      </c>
    </row>
    <row r="378" spans="1:17" x14ac:dyDescent="0.3">
      <c r="A378" t="s">
        <v>510</v>
      </c>
      <c r="B378" t="s">
        <v>34</v>
      </c>
      <c r="C378" t="s">
        <v>19</v>
      </c>
      <c r="D378" t="s">
        <v>38</v>
      </c>
      <c r="E378" t="s">
        <v>82</v>
      </c>
      <c r="F378" s="1">
        <v>45835</v>
      </c>
      <c r="G378" s="10">
        <v>254</v>
      </c>
      <c r="H378" s="3">
        <v>0.22</v>
      </c>
      <c r="I378" s="5">
        <f>Sales_Quotes_Analysis_Data[[#This Row],[Discount_Rate]]</f>
        <v>0.22</v>
      </c>
      <c r="J37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78" s="10">
        <v>198</v>
      </c>
      <c r="L378">
        <v>1</v>
      </c>
      <c r="M378" t="str">
        <f>IF(Sales_Quotes_Analysis_Data[[#This Row],[Converted]], "Converted", "Not Converted")</f>
        <v>Converted</v>
      </c>
      <c r="N378" s="1">
        <v>45859</v>
      </c>
      <c r="O378" s="4">
        <f>IF(Sales_Quotes_Analysis_Data[[#This Row],[Converted]] = 1, DATEDIF(Sales_Quotes_Analysis_Data[[#This Row],[Quote_Date]],Sales_Quotes_Analysis_Data[[#This Row],[Sale_Date]],"D"), "")</f>
        <v>24</v>
      </c>
      <c r="P378" s="11">
        <v>278</v>
      </c>
      <c r="Q378" s="10">
        <f>IF(Sales_Quotes_Analysis_Data[[#This Row],[Converted]] = 1, Sales_Quotes_Analysis_Data[[#This Row],[Actual_Sale_Value]] - Sales_Quotes_Analysis_Data[[#This Row],[Final_Quote_Value]], "")</f>
        <v>80</v>
      </c>
    </row>
    <row r="379" spans="1:17" x14ac:dyDescent="0.3">
      <c r="A379" t="s">
        <v>511</v>
      </c>
      <c r="B379" t="s">
        <v>246</v>
      </c>
      <c r="C379" t="s">
        <v>32</v>
      </c>
      <c r="D379" t="s">
        <v>25</v>
      </c>
      <c r="E379" t="s">
        <v>39</v>
      </c>
      <c r="F379" s="1">
        <v>45759</v>
      </c>
      <c r="G379" s="10">
        <v>2313</v>
      </c>
      <c r="H379" s="3">
        <v>0.14000000000000001</v>
      </c>
      <c r="I379" s="5">
        <f>Sales_Quotes_Analysis_Data[[#This Row],[Discount_Rate]]</f>
        <v>0.14000000000000001</v>
      </c>
      <c r="J37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79" s="10">
        <v>1989</v>
      </c>
      <c r="L379">
        <v>1</v>
      </c>
      <c r="M379" t="str">
        <f>IF(Sales_Quotes_Analysis_Data[[#This Row],[Converted]], "Converted", "Not Converted")</f>
        <v>Converted</v>
      </c>
      <c r="N379" s="1">
        <v>45765</v>
      </c>
      <c r="O379" s="4">
        <f>IF(Sales_Quotes_Analysis_Data[[#This Row],[Converted]] = 1, DATEDIF(Sales_Quotes_Analysis_Data[[#This Row],[Quote_Date]],Sales_Quotes_Analysis_Data[[#This Row],[Sale_Date]],"D"), "")</f>
        <v>6</v>
      </c>
      <c r="P379" s="11">
        <v>1960</v>
      </c>
      <c r="Q379" s="10">
        <f>IF(Sales_Quotes_Analysis_Data[[#This Row],[Converted]] = 1, Sales_Quotes_Analysis_Data[[#This Row],[Actual_Sale_Value]] - Sales_Quotes_Analysis_Data[[#This Row],[Final_Quote_Value]], "")</f>
        <v>-29</v>
      </c>
    </row>
    <row r="380" spans="1:17" x14ac:dyDescent="0.3">
      <c r="A380" t="s">
        <v>512</v>
      </c>
      <c r="B380" t="s">
        <v>268</v>
      </c>
      <c r="C380" t="s">
        <v>19</v>
      </c>
      <c r="D380" t="s">
        <v>15</v>
      </c>
      <c r="E380" t="s">
        <v>89</v>
      </c>
      <c r="F380" s="1">
        <v>45824</v>
      </c>
      <c r="G380" s="10">
        <v>-94</v>
      </c>
      <c r="H380" s="3">
        <v>0.16</v>
      </c>
      <c r="I380" s="5">
        <f>Sales_Quotes_Analysis_Data[[#This Row],[Discount_Rate]]</f>
        <v>0.16</v>
      </c>
      <c r="J38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80" s="10">
        <v>-78</v>
      </c>
      <c r="L380">
        <v>1</v>
      </c>
      <c r="M380" t="str">
        <f>IF(Sales_Quotes_Analysis_Data[[#This Row],[Converted]], "Converted", "Not Converted")</f>
        <v>Converted</v>
      </c>
      <c r="N380" s="1">
        <v>45848</v>
      </c>
      <c r="O380" s="4">
        <f>IF(Sales_Quotes_Analysis_Data[[#This Row],[Converted]] = 1, DATEDIF(Sales_Quotes_Analysis_Data[[#This Row],[Quote_Date]],Sales_Quotes_Analysis_Data[[#This Row],[Sale_Date]],"D"), "")</f>
        <v>24</v>
      </c>
      <c r="P380" s="11">
        <v>101</v>
      </c>
      <c r="Q380" s="10">
        <f>IF(Sales_Quotes_Analysis_Data[[#This Row],[Converted]] = 1, Sales_Quotes_Analysis_Data[[#This Row],[Actual_Sale_Value]] - Sales_Quotes_Analysis_Data[[#This Row],[Final_Quote_Value]], "")</f>
        <v>179</v>
      </c>
    </row>
    <row r="381" spans="1:17" x14ac:dyDescent="0.3">
      <c r="A381" t="s">
        <v>513</v>
      </c>
      <c r="B381" t="s">
        <v>125</v>
      </c>
      <c r="C381" t="s">
        <v>32</v>
      </c>
      <c r="D381" t="s">
        <v>15</v>
      </c>
      <c r="E381" t="s">
        <v>98</v>
      </c>
      <c r="F381" s="1">
        <v>45678</v>
      </c>
      <c r="G381" s="10">
        <v>1707</v>
      </c>
      <c r="H381" s="3">
        <v>0.08</v>
      </c>
      <c r="I381" s="5">
        <f>Sales_Quotes_Analysis_Data[[#This Row],[Discount_Rate]]</f>
        <v>0.08</v>
      </c>
      <c r="J38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81" s="10">
        <v>1570</v>
      </c>
      <c r="L381">
        <v>1</v>
      </c>
      <c r="M381" t="str">
        <f>IF(Sales_Quotes_Analysis_Data[[#This Row],[Converted]], "Converted", "Not Converted")</f>
        <v>Converted</v>
      </c>
      <c r="N381" s="1">
        <v>45694</v>
      </c>
      <c r="O381" s="4">
        <f>IF(Sales_Quotes_Analysis_Data[[#This Row],[Converted]] = 1, DATEDIF(Sales_Quotes_Analysis_Data[[#This Row],[Quote_Date]],Sales_Quotes_Analysis_Data[[#This Row],[Sale_Date]],"D"), "")</f>
        <v>16</v>
      </c>
      <c r="P381" s="11">
        <v>1564</v>
      </c>
      <c r="Q381" s="10">
        <f>IF(Sales_Quotes_Analysis_Data[[#This Row],[Converted]] = 1, Sales_Quotes_Analysis_Data[[#This Row],[Actual_Sale_Value]] - Sales_Quotes_Analysis_Data[[#This Row],[Final_Quote_Value]], "")</f>
        <v>-6</v>
      </c>
    </row>
    <row r="382" spans="1:17" x14ac:dyDescent="0.3">
      <c r="A382" t="s">
        <v>514</v>
      </c>
      <c r="B382" t="s">
        <v>145</v>
      </c>
      <c r="C382" t="s">
        <v>32</v>
      </c>
      <c r="D382" t="s">
        <v>15</v>
      </c>
      <c r="E382" t="s">
        <v>54</v>
      </c>
      <c r="F382" s="1">
        <v>45742</v>
      </c>
      <c r="G382" s="10">
        <v>1909</v>
      </c>
      <c r="H382" s="3">
        <v>0.06</v>
      </c>
      <c r="I382" s="5">
        <f>Sales_Quotes_Analysis_Data[[#This Row],[Discount_Rate]]</f>
        <v>0.06</v>
      </c>
      <c r="J38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82" s="10">
        <v>1794</v>
      </c>
      <c r="L382">
        <v>0</v>
      </c>
      <c r="M382" t="str">
        <f>IF(Sales_Quotes_Analysis_Data[[#This Row],[Converted]], "Converted", "Not Converted")</f>
        <v>Not Converted</v>
      </c>
      <c r="N382" s="1"/>
      <c r="O382" s="4" t="str">
        <f>IF(Sales_Quotes_Analysis_Data[[#This Row],[Converted]] = 1, DATEDIF(Sales_Quotes_Analysis_Data[[#This Row],[Quote_Date]],Sales_Quotes_Analysis_Data[[#This Row],[Sale_Date]],"D"), "")</f>
        <v/>
      </c>
      <c r="P382" s="11"/>
      <c r="Q382" s="10" t="str">
        <f>IF(Sales_Quotes_Analysis_Data[[#This Row],[Converted]] = 1, Sales_Quotes_Analysis_Data[[#This Row],[Actual_Sale_Value]] - Sales_Quotes_Analysis_Data[[#This Row],[Final_Quote_Value]], "")</f>
        <v/>
      </c>
    </row>
    <row r="383" spans="1:17" x14ac:dyDescent="0.3">
      <c r="A383" t="s">
        <v>515</v>
      </c>
      <c r="B383" t="s">
        <v>136</v>
      </c>
      <c r="C383" t="s">
        <v>24</v>
      </c>
      <c r="D383" t="s">
        <v>38</v>
      </c>
      <c r="E383" t="s">
        <v>21</v>
      </c>
      <c r="F383" s="1">
        <v>45830</v>
      </c>
      <c r="G383" s="10">
        <v>3508</v>
      </c>
      <c r="H383" s="3">
        <v>0.2</v>
      </c>
      <c r="I383" s="5">
        <f>Sales_Quotes_Analysis_Data[[#This Row],[Discount_Rate]]</f>
        <v>0.2</v>
      </c>
      <c r="J38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83" s="10">
        <v>2806</v>
      </c>
      <c r="L383">
        <v>1</v>
      </c>
      <c r="M383" t="str">
        <f>IF(Sales_Quotes_Analysis_Data[[#This Row],[Converted]], "Converted", "Not Converted")</f>
        <v>Converted</v>
      </c>
      <c r="N383" s="1">
        <v>45860</v>
      </c>
      <c r="O383" s="4">
        <f>IF(Sales_Quotes_Analysis_Data[[#This Row],[Converted]] = 1, DATEDIF(Sales_Quotes_Analysis_Data[[#This Row],[Quote_Date]],Sales_Quotes_Analysis_Data[[#This Row],[Sale_Date]],"D"), "")</f>
        <v>30</v>
      </c>
      <c r="P383" s="11">
        <v>2983</v>
      </c>
      <c r="Q383" s="10">
        <f>IF(Sales_Quotes_Analysis_Data[[#This Row],[Converted]] = 1, Sales_Quotes_Analysis_Data[[#This Row],[Actual_Sale_Value]] - Sales_Quotes_Analysis_Data[[#This Row],[Final_Quote_Value]], "")</f>
        <v>177</v>
      </c>
    </row>
    <row r="384" spans="1:17" x14ac:dyDescent="0.3">
      <c r="A384" t="s">
        <v>516</v>
      </c>
      <c r="B384" t="s">
        <v>87</v>
      </c>
      <c r="C384" t="s">
        <v>24</v>
      </c>
      <c r="D384" t="s">
        <v>20</v>
      </c>
      <c r="E384" t="s">
        <v>139</v>
      </c>
      <c r="F384" s="1">
        <v>45794</v>
      </c>
      <c r="G384" s="10">
        <v>3416</v>
      </c>
      <c r="H384" s="3">
        <v>0.1</v>
      </c>
      <c r="I384" s="5">
        <f>Sales_Quotes_Analysis_Data[[#This Row],[Discount_Rate]]</f>
        <v>0.1</v>
      </c>
      <c r="J38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84" s="10">
        <v>3074</v>
      </c>
      <c r="L384">
        <v>1</v>
      </c>
      <c r="M384" t="str">
        <f>IF(Sales_Quotes_Analysis_Data[[#This Row],[Converted]], "Converted", "Not Converted")</f>
        <v>Converted</v>
      </c>
      <c r="N384" s="1">
        <v>45815</v>
      </c>
      <c r="O384" s="4">
        <f>IF(Sales_Quotes_Analysis_Data[[#This Row],[Converted]] = 1, DATEDIF(Sales_Quotes_Analysis_Data[[#This Row],[Quote_Date]],Sales_Quotes_Analysis_Data[[#This Row],[Sale_Date]],"D"), "")</f>
        <v>21</v>
      </c>
      <c r="P384" s="11">
        <v>3004</v>
      </c>
      <c r="Q384" s="10">
        <f>IF(Sales_Quotes_Analysis_Data[[#This Row],[Converted]] = 1, Sales_Quotes_Analysis_Data[[#This Row],[Actual_Sale_Value]] - Sales_Quotes_Analysis_Data[[#This Row],[Final_Quote_Value]], "")</f>
        <v>-70</v>
      </c>
    </row>
    <row r="385" spans="1:17" x14ac:dyDescent="0.3">
      <c r="A385" t="s">
        <v>517</v>
      </c>
      <c r="B385" t="s">
        <v>158</v>
      </c>
      <c r="C385" t="s">
        <v>19</v>
      </c>
      <c r="D385" t="s">
        <v>38</v>
      </c>
      <c r="E385" t="s">
        <v>54</v>
      </c>
      <c r="F385" s="1">
        <v>45755</v>
      </c>
      <c r="G385" s="10">
        <v>635</v>
      </c>
      <c r="H385" s="3">
        <v>0.11</v>
      </c>
      <c r="I385" s="5">
        <f>Sales_Quotes_Analysis_Data[[#This Row],[Discount_Rate]]</f>
        <v>0.11</v>
      </c>
      <c r="J38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85" s="10">
        <v>565</v>
      </c>
      <c r="L385">
        <v>1</v>
      </c>
      <c r="M385" t="str">
        <f>IF(Sales_Quotes_Analysis_Data[[#This Row],[Converted]], "Converted", "Not Converted")</f>
        <v>Converted</v>
      </c>
      <c r="N385" s="1">
        <v>45772</v>
      </c>
      <c r="O385" s="4">
        <f>IF(Sales_Quotes_Analysis_Data[[#This Row],[Converted]] = 1, DATEDIF(Sales_Quotes_Analysis_Data[[#This Row],[Quote_Date]],Sales_Quotes_Analysis_Data[[#This Row],[Sale_Date]],"D"), "")</f>
        <v>17</v>
      </c>
      <c r="P385" s="11">
        <v>482</v>
      </c>
      <c r="Q385" s="10">
        <f>IF(Sales_Quotes_Analysis_Data[[#This Row],[Converted]] = 1, Sales_Quotes_Analysis_Data[[#This Row],[Actual_Sale_Value]] - Sales_Quotes_Analysis_Data[[#This Row],[Final_Quote_Value]], "")</f>
        <v>-83</v>
      </c>
    </row>
    <row r="386" spans="1:17" x14ac:dyDescent="0.3">
      <c r="A386" t="s">
        <v>518</v>
      </c>
      <c r="B386" t="s">
        <v>246</v>
      </c>
      <c r="C386" t="s">
        <v>24</v>
      </c>
      <c r="D386" t="s">
        <v>25</v>
      </c>
      <c r="E386" t="s">
        <v>62</v>
      </c>
      <c r="F386" s="1">
        <v>45739</v>
      </c>
      <c r="G386" s="10">
        <v>3340</v>
      </c>
      <c r="H386" s="3">
        <v>0.17</v>
      </c>
      <c r="I386" s="5">
        <f>Sales_Quotes_Analysis_Data[[#This Row],[Discount_Rate]]</f>
        <v>0.17</v>
      </c>
      <c r="J38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86" s="10">
        <v>2772</v>
      </c>
      <c r="L386">
        <v>0</v>
      </c>
      <c r="M386" t="str">
        <f>IF(Sales_Quotes_Analysis_Data[[#This Row],[Converted]], "Converted", "Not Converted")</f>
        <v>Not Converted</v>
      </c>
      <c r="N386" s="1"/>
      <c r="O386" s="4" t="str">
        <f>IF(Sales_Quotes_Analysis_Data[[#This Row],[Converted]] = 1, DATEDIF(Sales_Quotes_Analysis_Data[[#This Row],[Quote_Date]],Sales_Quotes_Analysis_Data[[#This Row],[Sale_Date]],"D"), "")</f>
        <v/>
      </c>
      <c r="P386" s="11"/>
      <c r="Q386" s="10" t="str">
        <f>IF(Sales_Quotes_Analysis_Data[[#This Row],[Converted]] = 1, Sales_Quotes_Analysis_Data[[#This Row],[Actual_Sale_Value]] - Sales_Quotes_Analysis_Data[[#This Row],[Final_Quote_Value]], "")</f>
        <v/>
      </c>
    </row>
    <row r="387" spans="1:17" x14ac:dyDescent="0.3">
      <c r="A387" t="s">
        <v>519</v>
      </c>
      <c r="B387" t="s">
        <v>223</v>
      </c>
      <c r="C387" t="s">
        <v>19</v>
      </c>
      <c r="D387" t="s">
        <v>38</v>
      </c>
      <c r="E387" t="s">
        <v>35</v>
      </c>
      <c r="F387" s="1">
        <v>45818</v>
      </c>
      <c r="G387" s="10">
        <v>632</v>
      </c>
      <c r="H387" s="3">
        <v>0.04</v>
      </c>
      <c r="I387" s="5">
        <f>Sales_Quotes_Analysis_Data[[#This Row],[Discount_Rate]]</f>
        <v>0.04</v>
      </c>
      <c r="J38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87" s="10">
        <v>606</v>
      </c>
      <c r="L387">
        <v>1</v>
      </c>
      <c r="M387" t="str">
        <f>IF(Sales_Quotes_Analysis_Data[[#This Row],[Converted]], "Converted", "Not Converted")</f>
        <v>Converted</v>
      </c>
      <c r="N387" s="1">
        <v>45845</v>
      </c>
      <c r="O387" s="4">
        <f>IF(Sales_Quotes_Analysis_Data[[#This Row],[Converted]] = 1, DATEDIF(Sales_Quotes_Analysis_Data[[#This Row],[Quote_Date]],Sales_Quotes_Analysis_Data[[#This Row],[Sale_Date]],"D"), "")</f>
        <v>27</v>
      </c>
      <c r="P387" s="11">
        <v>544</v>
      </c>
      <c r="Q387" s="10">
        <f>IF(Sales_Quotes_Analysis_Data[[#This Row],[Converted]] = 1, Sales_Quotes_Analysis_Data[[#This Row],[Actual_Sale_Value]] - Sales_Quotes_Analysis_Data[[#This Row],[Final_Quote_Value]], "")</f>
        <v>-62</v>
      </c>
    </row>
    <row r="388" spans="1:17" x14ac:dyDescent="0.3">
      <c r="A388" t="s">
        <v>520</v>
      </c>
      <c r="B388" t="s">
        <v>374</v>
      </c>
      <c r="C388" t="s">
        <v>32</v>
      </c>
      <c r="D388" t="s">
        <v>25</v>
      </c>
      <c r="E388" t="s">
        <v>72</v>
      </c>
      <c r="F388" s="1">
        <v>45782</v>
      </c>
      <c r="G388" s="10">
        <v>1961</v>
      </c>
      <c r="H388" s="3">
        <v>0.1</v>
      </c>
      <c r="I388" s="5">
        <f>Sales_Quotes_Analysis_Data[[#This Row],[Discount_Rate]]</f>
        <v>0.1</v>
      </c>
      <c r="J38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88" s="10">
        <v>1764</v>
      </c>
      <c r="L388">
        <v>0</v>
      </c>
      <c r="M388" t="str">
        <f>IF(Sales_Quotes_Analysis_Data[[#This Row],[Converted]], "Converted", "Not Converted")</f>
        <v>Not Converted</v>
      </c>
      <c r="N388" s="1"/>
      <c r="O388" s="4" t="str">
        <f>IF(Sales_Quotes_Analysis_Data[[#This Row],[Converted]] = 1, DATEDIF(Sales_Quotes_Analysis_Data[[#This Row],[Quote_Date]],Sales_Quotes_Analysis_Data[[#This Row],[Sale_Date]],"D"), "")</f>
        <v/>
      </c>
      <c r="P388" s="11"/>
      <c r="Q388" s="10" t="str">
        <f>IF(Sales_Quotes_Analysis_Data[[#This Row],[Converted]] = 1, Sales_Quotes_Analysis_Data[[#This Row],[Actual_Sale_Value]] - Sales_Quotes_Analysis_Data[[#This Row],[Final_Quote_Value]], "")</f>
        <v/>
      </c>
    </row>
    <row r="389" spans="1:17" x14ac:dyDescent="0.3">
      <c r="A389" t="s">
        <v>521</v>
      </c>
      <c r="B389" t="s">
        <v>216</v>
      </c>
      <c r="C389" t="s">
        <v>32</v>
      </c>
      <c r="D389" t="s">
        <v>38</v>
      </c>
      <c r="E389" t="s">
        <v>89</v>
      </c>
      <c r="F389" s="1">
        <v>45796</v>
      </c>
      <c r="G389" s="10">
        <v>1996</v>
      </c>
      <c r="H389" s="3">
        <v>0.12</v>
      </c>
      <c r="I389" s="5">
        <f>Sales_Quotes_Analysis_Data[[#This Row],[Discount_Rate]]</f>
        <v>0.12</v>
      </c>
      <c r="J38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89" s="10">
        <v>1756</v>
      </c>
      <c r="L389">
        <v>1</v>
      </c>
      <c r="M389" t="str">
        <f>IF(Sales_Quotes_Analysis_Data[[#This Row],[Converted]], "Converted", "Not Converted")</f>
        <v>Converted</v>
      </c>
      <c r="N389" s="1">
        <v>45823</v>
      </c>
      <c r="O389" s="4">
        <f>IF(Sales_Quotes_Analysis_Data[[#This Row],[Converted]] = 1, DATEDIF(Sales_Quotes_Analysis_Data[[#This Row],[Quote_Date]],Sales_Quotes_Analysis_Data[[#This Row],[Sale_Date]],"D"), "")</f>
        <v>27</v>
      </c>
      <c r="P389" s="11">
        <v>1680</v>
      </c>
      <c r="Q389" s="10">
        <f>IF(Sales_Quotes_Analysis_Data[[#This Row],[Converted]] = 1, Sales_Quotes_Analysis_Data[[#This Row],[Actual_Sale_Value]] - Sales_Quotes_Analysis_Data[[#This Row],[Final_Quote_Value]], "")</f>
        <v>-76</v>
      </c>
    </row>
    <row r="390" spans="1:17" x14ac:dyDescent="0.3">
      <c r="A390" t="s">
        <v>522</v>
      </c>
      <c r="B390" t="s">
        <v>123</v>
      </c>
      <c r="C390" t="s">
        <v>24</v>
      </c>
      <c r="D390" t="s">
        <v>20</v>
      </c>
      <c r="E390" t="s">
        <v>43</v>
      </c>
      <c r="F390" s="1">
        <v>45667</v>
      </c>
      <c r="G390" s="10">
        <v>3535</v>
      </c>
      <c r="H390" s="3">
        <v>0.09</v>
      </c>
      <c r="I390" s="5">
        <f>Sales_Quotes_Analysis_Data[[#This Row],[Discount_Rate]]</f>
        <v>0.09</v>
      </c>
      <c r="J39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90" s="10">
        <v>3216</v>
      </c>
      <c r="L390">
        <v>1</v>
      </c>
      <c r="M390" t="str">
        <f>IF(Sales_Quotes_Analysis_Data[[#This Row],[Converted]], "Converted", "Not Converted")</f>
        <v>Converted</v>
      </c>
      <c r="N390" s="1">
        <v>45692</v>
      </c>
      <c r="O390" s="4">
        <f>IF(Sales_Quotes_Analysis_Data[[#This Row],[Converted]] = 1, DATEDIF(Sales_Quotes_Analysis_Data[[#This Row],[Quote_Date]],Sales_Quotes_Analysis_Data[[#This Row],[Sale_Date]],"D"), "")</f>
        <v>25</v>
      </c>
      <c r="P390" s="11">
        <v>3119</v>
      </c>
      <c r="Q390" s="10">
        <f>IF(Sales_Quotes_Analysis_Data[[#This Row],[Converted]] = 1, Sales_Quotes_Analysis_Data[[#This Row],[Actual_Sale_Value]] - Sales_Quotes_Analysis_Data[[#This Row],[Final_Quote_Value]], "")</f>
        <v>-97</v>
      </c>
    </row>
    <row r="391" spans="1:17" x14ac:dyDescent="0.3">
      <c r="A391" t="s">
        <v>523</v>
      </c>
      <c r="B391" t="s">
        <v>176</v>
      </c>
      <c r="C391" t="s">
        <v>19</v>
      </c>
      <c r="D391" t="s">
        <v>25</v>
      </c>
      <c r="E391" t="s">
        <v>72</v>
      </c>
      <c r="F391" s="1">
        <v>45816</v>
      </c>
      <c r="G391" s="10">
        <v>-28</v>
      </c>
      <c r="H391" s="3">
        <v>0.04</v>
      </c>
      <c r="I391" s="5">
        <f>Sales_Quotes_Analysis_Data[[#This Row],[Discount_Rate]]</f>
        <v>0.04</v>
      </c>
      <c r="J39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91" s="10">
        <v>-26</v>
      </c>
      <c r="L391">
        <v>1</v>
      </c>
      <c r="M391" t="str">
        <f>IF(Sales_Quotes_Analysis_Data[[#This Row],[Converted]], "Converted", "Not Converted")</f>
        <v>Converted</v>
      </c>
      <c r="N391" s="1">
        <v>45830</v>
      </c>
      <c r="O391" s="4">
        <f>IF(Sales_Quotes_Analysis_Data[[#This Row],[Converted]] = 1, DATEDIF(Sales_Quotes_Analysis_Data[[#This Row],[Quote_Date]],Sales_Quotes_Analysis_Data[[#This Row],[Sale_Date]],"D"), "")</f>
        <v>14</v>
      </c>
      <c r="P391" s="11">
        <v>-56</v>
      </c>
      <c r="Q391" s="10">
        <f>IF(Sales_Quotes_Analysis_Data[[#This Row],[Converted]] = 1, Sales_Quotes_Analysis_Data[[#This Row],[Actual_Sale_Value]] - Sales_Quotes_Analysis_Data[[#This Row],[Final_Quote_Value]], "")</f>
        <v>-30</v>
      </c>
    </row>
    <row r="392" spans="1:17" x14ac:dyDescent="0.3">
      <c r="A392" t="s">
        <v>524</v>
      </c>
      <c r="B392" t="s">
        <v>178</v>
      </c>
      <c r="C392" t="s">
        <v>19</v>
      </c>
      <c r="D392" t="s">
        <v>15</v>
      </c>
      <c r="E392" t="s">
        <v>54</v>
      </c>
      <c r="F392" s="1">
        <v>45675</v>
      </c>
      <c r="G392" s="10">
        <v>-143</v>
      </c>
      <c r="H392" s="3">
        <v>0.22</v>
      </c>
      <c r="I392" s="5">
        <f>Sales_Quotes_Analysis_Data[[#This Row],[Discount_Rate]]</f>
        <v>0.22</v>
      </c>
      <c r="J39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92" s="10">
        <v>-111</v>
      </c>
      <c r="L392">
        <v>0</v>
      </c>
      <c r="M392" t="str">
        <f>IF(Sales_Quotes_Analysis_Data[[#This Row],[Converted]], "Converted", "Not Converted")</f>
        <v>Not Converted</v>
      </c>
      <c r="N392" s="1"/>
      <c r="O392" s="4" t="str">
        <f>IF(Sales_Quotes_Analysis_Data[[#This Row],[Converted]] = 1, DATEDIF(Sales_Quotes_Analysis_Data[[#This Row],[Quote_Date]],Sales_Quotes_Analysis_Data[[#This Row],[Sale_Date]],"D"), "")</f>
        <v/>
      </c>
      <c r="P392" s="11"/>
      <c r="Q392" s="10" t="str">
        <f>IF(Sales_Quotes_Analysis_Data[[#This Row],[Converted]] = 1, Sales_Quotes_Analysis_Data[[#This Row],[Actual_Sale_Value]] - Sales_Quotes_Analysis_Data[[#This Row],[Final_Quote_Value]], "")</f>
        <v/>
      </c>
    </row>
    <row r="393" spans="1:17" x14ac:dyDescent="0.3">
      <c r="A393" t="s">
        <v>525</v>
      </c>
      <c r="B393" t="s">
        <v>79</v>
      </c>
      <c r="C393" t="s">
        <v>14</v>
      </c>
      <c r="D393" t="s">
        <v>15</v>
      </c>
      <c r="E393" t="s">
        <v>43</v>
      </c>
      <c r="F393" s="1">
        <v>45718</v>
      </c>
      <c r="G393" s="10">
        <v>1009</v>
      </c>
      <c r="H393" s="3">
        <v>0.08</v>
      </c>
      <c r="I393" s="5">
        <f>Sales_Quotes_Analysis_Data[[#This Row],[Discount_Rate]]</f>
        <v>0.08</v>
      </c>
      <c r="J39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93" s="10">
        <v>928</v>
      </c>
      <c r="L393">
        <v>1</v>
      </c>
      <c r="M393" t="str">
        <f>IF(Sales_Quotes_Analysis_Data[[#This Row],[Converted]], "Converted", "Not Converted")</f>
        <v>Converted</v>
      </c>
      <c r="N393" s="1">
        <v>45745</v>
      </c>
      <c r="O393" s="4">
        <f>IF(Sales_Quotes_Analysis_Data[[#This Row],[Converted]] = 1, DATEDIF(Sales_Quotes_Analysis_Data[[#This Row],[Quote_Date]],Sales_Quotes_Analysis_Data[[#This Row],[Sale_Date]],"D"), "")</f>
        <v>27</v>
      </c>
      <c r="P393" s="11">
        <v>946</v>
      </c>
      <c r="Q393" s="10">
        <f>IF(Sales_Quotes_Analysis_Data[[#This Row],[Converted]] = 1, Sales_Quotes_Analysis_Data[[#This Row],[Actual_Sale_Value]] - Sales_Quotes_Analysis_Data[[#This Row],[Final_Quote_Value]], "")</f>
        <v>18</v>
      </c>
    </row>
    <row r="394" spans="1:17" x14ac:dyDescent="0.3">
      <c r="A394" t="s">
        <v>526</v>
      </c>
      <c r="B394" t="s">
        <v>216</v>
      </c>
      <c r="C394" t="s">
        <v>14</v>
      </c>
      <c r="D394" t="s">
        <v>38</v>
      </c>
      <c r="E394" t="s">
        <v>54</v>
      </c>
      <c r="F394" s="1">
        <v>45819</v>
      </c>
      <c r="G394" s="10">
        <v>1264</v>
      </c>
      <c r="H394" s="3">
        <v>0.25</v>
      </c>
      <c r="I394" s="5">
        <f>Sales_Quotes_Analysis_Data[[#This Row],[Discount_Rate]]</f>
        <v>0.25</v>
      </c>
      <c r="J39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394" s="10">
        <v>948</v>
      </c>
      <c r="L394">
        <v>1</v>
      </c>
      <c r="M394" t="str">
        <f>IF(Sales_Quotes_Analysis_Data[[#This Row],[Converted]], "Converted", "Not Converted")</f>
        <v>Converted</v>
      </c>
      <c r="N394" s="1">
        <v>45822</v>
      </c>
      <c r="O394" s="4">
        <f>IF(Sales_Quotes_Analysis_Data[[#This Row],[Converted]] = 1, DATEDIF(Sales_Quotes_Analysis_Data[[#This Row],[Quote_Date]],Sales_Quotes_Analysis_Data[[#This Row],[Sale_Date]],"D"), "")</f>
        <v>3</v>
      </c>
      <c r="P394" s="11">
        <v>925</v>
      </c>
      <c r="Q394" s="10">
        <f>IF(Sales_Quotes_Analysis_Data[[#This Row],[Converted]] = 1, Sales_Quotes_Analysis_Data[[#This Row],[Actual_Sale_Value]] - Sales_Quotes_Analysis_Data[[#This Row],[Final_Quote_Value]], "")</f>
        <v>-23</v>
      </c>
    </row>
    <row r="395" spans="1:17" x14ac:dyDescent="0.3">
      <c r="A395" t="s">
        <v>527</v>
      </c>
      <c r="B395" t="s">
        <v>335</v>
      </c>
      <c r="C395" t="s">
        <v>24</v>
      </c>
      <c r="D395" t="s">
        <v>15</v>
      </c>
      <c r="E395" t="s">
        <v>35</v>
      </c>
      <c r="F395" s="1">
        <v>45833</v>
      </c>
      <c r="G395" s="10">
        <v>3640</v>
      </c>
      <c r="H395" s="3">
        <v>0.09</v>
      </c>
      <c r="I395" s="5">
        <f>Sales_Quotes_Analysis_Data[[#This Row],[Discount_Rate]]</f>
        <v>0.09</v>
      </c>
      <c r="J39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95" s="10">
        <v>3312</v>
      </c>
      <c r="L395">
        <v>1</v>
      </c>
      <c r="M395" t="str">
        <f>IF(Sales_Quotes_Analysis_Data[[#This Row],[Converted]], "Converted", "Not Converted")</f>
        <v>Converted</v>
      </c>
      <c r="N395" s="1">
        <v>45834</v>
      </c>
      <c r="O395" s="4">
        <f>IF(Sales_Quotes_Analysis_Data[[#This Row],[Converted]] = 1, DATEDIF(Sales_Quotes_Analysis_Data[[#This Row],[Quote_Date]],Sales_Quotes_Analysis_Data[[#This Row],[Sale_Date]],"D"), "")</f>
        <v>1</v>
      </c>
      <c r="P395" s="11">
        <v>3323</v>
      </c>
      <c r="Q395" s="10">
        <f>IF(Sales_Quotes_Analysis_Data[[#This Row],[Converted]] = 1, Sales_Quotes_Analysis_Data[[#This Row],[Actual_Sale_Value]] - Sales_Quotes_Analysis_Data[[#This Row],[Final_Quote_Value]], "")</f>
        <v>11</v>
      </c>
    </row>
    <row r="396" spans="1:17" x14ac:dyDescent="0.3">
      <c r="A396" t="s">
        <v>528</v>
      </c>
      <c r="B396" t="s">
        <v>123</v>
      </c>
      <c r="C396" t="s">
        <v>14</v>
      </c>
      <c r="D396" t="s">
        <v>25</v>
      </c>
      <c r="E396" t="s">
        <v>35</v>
      </c>
      <c r="F396" s="1">
        <v>45731</v>
      </c>
      <c r="G396" s="10">
        <v>679</v>
      </c>
      <c r="H396" s="3">
        <v>0.1</v>
      </c>
      <c r="I396" s="5">
        <f>Sales_Quotes_Analysis_Data[[#This Row],[Discount_Rate]]</f>
        <v>0.1</v>
      </c>
      <c r="J39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396" s="10">
        <v>611</v>
      </c>
      <c r="L396">
        <v>1</v>
      </c>
      <c r="M396" t="str">
        <f>IF(Sales_Quotes_Analysis_Data[[#This Row],[Converted]], "Converted", "Not Converted")</f>
        <v>Converted</v>
      </c>
      <c r="N396" s="1">
        <v>45748</v>
      </c>
      <c r="O396" s="4">
        <f>IF(Sales_Quotes_Analysis_Data[[#This Row],[Converted]] = 1, DATEDIF(Sales_Quotes_Analysis_Data[[#This Row],[Quote_Date]],Sales_Quotes_Analysis_Data[[#This Row],[Sale_Date]],"D"), "")</f>
        <v>17</v>
      </c>
      <c r="P396" s="11">
        <v>744</v>
      </c>
      <c r="Q396" s="10">
        <f>IF(Sales_Quotes_Analysis_Data[[#This Row],[Converted]] = 1, Sales_Quotes_Analysis_Data[[#This Row],[Actual_Sale_Value]] - Sales_Quotes_Analysis_Data[[#This Row],[Final_Quote_Value]], "")</f>
        <v>133</v>
      </c>
    </row>
    <row r="397" spans="1:17" x14ac:dyDescent="0.3">
      <c r="A397" t="s">
        <v>529</v>
      </c>
      <c r="B397" t="s">
        <v>231</v>
      </c>
      <c r="C397" t="s">
        <v>19</v>
      </c>
      <c r="D397" t="s">
        <v>15</v>
      </c>
      <c r="E397" t="s">
        <v>39</v>
      </c>
      <c r="F397" s="1">
        <v>45716</v>
      </c>
      <c r="G397" s="10">
        <v>-18</v>
      </c>
      <c r="H397" s="3">
        <v>0.19</v>
      </c>
      <c r="I397" s="5">
        <f>Sales_Quotes_Analysis_Data[[#This Row],[Discount_Rate]]</f>
        <v>0.19</v>
      </c>
      <c r="J39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397" s="10">
        <v>-14</v>
      </c>
      <c r="L397">
        <v>0</v>
      </c>
      <c r="M397" t="str">
        <f>IF(Sales_Quotes_Analysis_Data[[#This Row],[Converted]], "Converted", "Not Converted")</f>
        <v>Not Converted</v>
      </c>
      <c r="N397" s="1"/>
      <c r="O397" s="4" t="str">
        <f>IF(Sales_Quotes_Analysis_Data[[#This Row],[Converted]] = 1, DATEDIF(Sales_Quotes_Analysis_Data[[#This Row],[Quote_Date]],Sales_Quotes_Analysis_Data[[#This Row],[Sale_Date]],"D"), "")</f>
        <v/>
      </c>
      <c r="P397" s="11"/>
      <c r="Q397" s="10" t="str">
        <f>IF(Sales_Quotes_Analysis_Data[[#This Row],[Converted]] = 1, Sales_Quotes_Analysis_Data[[#This Row],[Actual_Sale_Value]] - Sales_Quotes_Analysis_Data[[#This Row],[Final_Quote_Value]], "")</f>
        <v/>
      </c>
    </row>
    <row r="398" spans="1:17" x14ac:dyDescent="0.3">
      <c r="A398" t="s">
        <v>530</v>
      </c>
      <c r="B398" t="s">
        <v>348</v>
      </c>
      <c r="C398" t="s">
        <v>19</v>
      </c>
      <c r="D398" t="s">
        <v>20</v>
      </c>
      <c r="E398" t="s">
        <v>54</v>
      </c>
      <c r="F398" s="1">
        <v>45681</v>
      </c>
      <c r="G398" s="10">
        <v>239</v>
      </c>
      <c r="H398" s="3">
        <v>0.13</v>
      </c>
      <c r="I398" s="5">
        <f>Sales_Quotes_Analysis_Data[[#This Row],[Discount_Rate]]</f>
        <v>0.13</v>
      </c>
      <c r="J39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398" s="10">
        <v>207</v>
      </c>
      <c r="L398">
        <v>0</v>
      </c>
      <c r="M398" t="str">
        <f>IF(Sales_Quotes_Analysis_Data[[#This Row],[Converted]], "Converted", "Not Converted")</f>
        <v>Not Converted</v>
      </c>
      <c r="N398" s="1"/>
      <c r="O398" s="4" t="str">
        <f>IF(Sales_Quotes_Analysis_Data[[#This Row],[Converted]] = 1, DATEDIF(Sales_Quotes_Analysis_Data[[#This Row],[Quote_Date]],Sales_Quotes_Analysis_Data[[#This Row],[Sale_Date]],"D"), "")</f>
        <v/>
      </c>
      <c r="P398" s="11"/>
      <c r="Q398" s="10" t="str">
        <f>IF(Sales_Quotes_Analysis_Data[[#This Row],[Converted]] = 1, Sales_Quotes_Analysis_Data[[#This Row],[Actual_Sale_Value]] - Sales_Quotes_Analysis_Data[[#This Row],[Final_Quote_Value]], "")</f>
        <v/>
      </c>
    </row>
    <row r="399" spans="1:17" x14ac:dyDescent="0.3">
      <c r="A399" t="s">
        <v>531</v>
      </c>
      <c r="B399" t="s">
        <v>178</v>
      </c>
      <c r="C399" t="s">
        <v>14</v>
      </c>
      <c r="D399" t="s">
        <v>20</v>
      </c>
      <c r="E399" t="s">
        <v>16</v>
      </c>
      <c r="F399" s="1">
        <v>45769</v>
      </c>
      <c r="G399" s="10">
        <v>1045</v>
      </c>
      <c r="H399" s="3">
        <v>0.03</v>
      </c>
      <c r="I399" s="5">
        <f>Sales_Quotes_Analysis_Data[[#This Row],[Discount_Rate]]</f>
        <v>0.03</v>
      </c>
      <c r="J39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399" s="10">
        <v>1013</v>
      </c>
      <c r="L399">
        <v>1</v>
      </c>
      <c r="M399" t="str">
        <f>IF(Sales_Quotes_Analysis_Data[[#This Row],[Converted]], "Converted", "Not Converted")</f>
        <v>Converted</v>
      </c>
      <c r="N399" s="1">
        <v>45781</v>
      </c>
      <c r="O399" s="4">
        <f>IF(Sales_Quotes_Analysis_Data[[#This Row],[Converted]] = 1, DATEDIF(Sales_Quotes_Analysis_Data[[#This Row],[Quote_Date]],Sales_Quotes_Analysis_Data[[#This Row],[Sale_Date]],"D"), "")</f>
        <v>12</v>
      </c>
      <c r="P399" s="11">
        <v>943</v>
      </c>
      <c r="Q399" s="10">
        <f>IF(Sales_Quotes_Analysis_Data[[#This Row],[Converted]] = 1, Sales_Quotes_Analysis_Data[[#This Row],[Actual_Sale_Value]] - Sales_Quotes_Analysis_Data[[#This Row],[Final_Quote_Value]], "")</f>
        <v>-70</v>
      </c>
    </row>
    <row r="400" spans="1:17" x14ac:dyDescent="0.3">
      <c r="A400" t="s">
        <v>532</v>
      </c>
      <c r="B400" t="s">
        <v>185</v>
      </c>
      <c r="C400" t="s">
        <v>24</v>
      </c>
      <c r="D400" t="s">
        <v>38</v>
      </c>
      <c r="E400" t="s">
        <v>26</v>
      </c>
      <c r="F400" s="1">
        <v>45683</v>
      </c>
      <c r="G400" s="10">
        <v>3920</v>
      </c>
      <c r="H400" s="3">
        <v>0.06</v>
      </c>
      <c r="I400" s="5">
        <f>Sales_Quotes_Analysis_Data[[#This Row],[Discount_Rate]]</f>
        <v>0.06</v>
      </c>
      <c r="J40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00" s="10">
        <v>3684</v>
      </c>
      <c r="L400">
        <v>0</v>
      </c>
      <c r="M400" t="str">
        <f>IF(Sales_Quotes_Analysis_Data[[#This Row],[Converted]], "Converted", "Not Converted")</f>
        <v>Not Converted</v>
      </c>
      <c r="N400" s="1"/>
      <c r="O400" s="4" t="str">
        <f>IF(Sales_Quotes_Analysis_Data[[#This Row],[Converted]] = 1, DATEDIF(Sales_Quotes_Analysis_Data[[#This Row],[Quote_Date]],Sales_Quotes_Analysis_Data[[#This Row],[Sale_Date]],"D"), "")</f>
        <v/>
      </c>
      <c r="P400" s="11"/>
      <c r="Q400" s="10" t="str">
        <f>IF(Sales_Quotes_Analysis_Data[[#This Row],[Converted]] = 1, Sales_Quotes_Analysis_Data[[#This Row],[Actual_Sale_Value]] - Sales_Quotes_Analysis_Data[[#This Row],[Final_Quote_Value]], "")</f>
        <v/>
      </c>
    </row>
    <row r="401" spans="1:17" x14ac:dyDescent="0.3">
      <c r="A401" t="s">
        <v>533</v>
      </c>
      <c r="B401" t="s">
        <v>311</v>
      </c>
      <c r="C401" t="s">
        <v>24</v>
      </c>
      <c r="D401" t="s">
        <v>25</v>
      </c>
      <c r="E401" t="s">
        <v>35</v>
      </c>
      <c r="F401" s="1">
        <v>45820</v>
      </c>
      <c r="G401" s="10">
        <v>3435</v>
      </c>
      <c r="H401" s="3">
        <v>0.03</v>
      </c>
      <c r="I401" s="5">
        <f>Sales_Quotes_Analysis_Data[[#This Row],[Discount_Rate]]</f>
        <v>0.03</v>
      </c>
      <c r="J40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01" s="10">
        <v>3331</v>
      </c>
      <c r="L401">
        <v>0</v>
      </c>
      <c r="M401" t="str">
        <f>IF(Sales_Quotes_Analysis_Data[[#This Row],[Converted]], "Converted", "Not Converted")</f>
        <v>Not Converted</v>
      </c>
      <c r="N401" s="1"/>
      <c r="O401" s="4" t="str">
        <f>IF(Sales_Quotes_Analysis_Data[[#This Row],[Converted]] = 1, DATEDIF(Sales_Quotes_Analysis_Data[[#This Row],[Quote_Date]],Sales_Quotes_Analysis_Data[[#This Row],[Sale_Date]],"D"), "")</f>
        <v/>
      </c>
      <c r="P401" s="11"/>
      <c r="Q401" s="10" t="str">
        <f>IF(Sales_Quotes_Analysis_Data[[#This Row],[Converted]] = 1, Sales_Quotes_Analysis_Data[[#This Row],[Actual_Sale_Value]] - Sales_Quotes_Analysis_Data[[#This Row],[Final_Quote_Value]], "")</f>
        <v/>
      </c>
    </row>
    <row r="402" spans="1:17" x14ac:dyDescent="0.3">
      <c r="A402" t="s">
        <v>534</v>
      </c>
      <c r="B402" t="s">
        <v>129</v>
      </c>
      <c r="C402" t="s">
        <v>32</v>
      </c>
      <c r="D402" t="s">
        <v>20</v>
      </c>
      <c r="E402" t="s">
        <v>26</v>
      </c>
      <c r="F402" s="1">
        <v>45838</v>
      </c>
      <c r="G402" s="10">
        <v>2212</v>
      </c>
      <c r="H402" s="3">
        <v>0.11</v>
      </c>
      <c r="I402" s="5">
        <f>Sales_Quotes_Analysis_Data[[#This Row],[Discount_Rate]]</f>
        <v>0.11</v>
      </c>
      <c r="J40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02" s="10">
        <v>1968</v>
      </c>
      <c r="L402">
        <v>0</v>
      </c>
      <c r="M402" t="str">
        <f>IF(Sales_Quotes_Analysis_Data[[#This Row],[Converted]], "Converted", "Not Converted")</f>
        <v>Not Converted</v>
      </c>
      <c r="N402" s="1"/>
      <c r="O402" s="4" t="str">
        <f>IF(Sales_Quotes_Analysis_Data[[#This Row],[Converted]] = 1, DATEDIF(Sales_Quotes_Analysis_Data[[#This Row],[Quote_Date]],Sales_Quotes_Analysis_Data[[#This Row],[Sale_Date]],"D"), "")</f>
        <v/>
      </c>
      <c r="P402" s="11"/>
      <c r="Q402" s="10" t="str">
        <f>IF(Sales_Quotes_Analysis_Data[[#This Row],[Converted]] = 1, Sales_Quotes_Analysis_Data[[#This Row],[Actual_Sale_Value]] - Sales_Quotes_Analysis_Data[[#This Row],[Final_Quote_Value]], "")</f>
        <v/>
      </c>
    </row>
    <row r="403" spans="1:17" x14ac:dyDescent="0.3">
      <c r="A403" t="s">
        <v>535</v>
      </c>
      <c r="B403" t="s">
        <v>216</v>
      </c>
      <c r="C403" t="s">
        <v>19</v>
      </c>
      <c r="D403" t="s">
        <v>20</v>
      </c>
      <c r="E403" t="s">
        <v>98</v>
      </c>
      <c r="F403" s="1">
        <v>45683</v>
      </c>
      <c r="G403" s="10">
        <v>422</v>
      </c>
      <c r="H403" s="3">
        <v>0.04</v>
      </c>
      <c r="I403" s="5">
        <f>Sales_Quotes_Analysis_Data[[#This Row],[Discount_Rate]]</f>
        <v>0.04</v>
      </c>
      <c r="J40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03" s="10">
        <v>405</v>
      </c>
      <c r="L403">
        <v>0</v>
      </c>
      <c r="M403" t="str">
        <f>IF(Sales_Quotes_Analysis_Data[[#This Row],[Converted]], "Converted", "Not Converted")</f>
        <v>Not Converted</v>
      </c>
      <c r="N403" s="1"/>
      <c r="O403" s="4" t="str">
        <f>IF(Sales_Quotes_Analysis_Data[[#This Row],[Converted]] = 1, DATEDIF(Sales_Quotes_Analysis_Data[[#This Row],[Quote_Date]],Sales_Quotes_Analysis_Data[[#This Row],[Sale_Date]],"D"), "")</f>
        <v/>
      </c>
      <c r="P403" s="11"/>
      <c r="Q403" s="10" t="str">
        <f>IF(Sales_Quotes_Analysis_Data[[#This Row],[Converted]] = 1, Sales_Quotes_Analysis_Data[[#This Row],[Actual_Sale_Value]] - Sales_Quotes_Analysis_Data[[#This Row],[Final_Quote_Value]], "")</f>
        <v/>
      </c>
    </row>
    <row r="404" spans="1:17" x14ac:dyDescent="0.3">
      <c r="A404" t="s">
        <v>536</v>
      </c>
      <c r="B404" t="s">
        <v>258</v>
      </c>
      <c r="C404" t="s">
        <v>14</v>
      </c>
      <c r="D404" t="s">
        <v>25</v>
      </c>
      <c r="E404" t="s">
        <v>72</v>
      </c>
      <c r="F404" s="1">
        <v>45771</v>
      </c>
      <c r="G404" s="10">
        <v>1184</v>
      </c>
      <c r="H404" s="3">
        <v>0.01</v>
      </c>
      <c r="I404" s="5">
        <f>Sales_Quotes_Analysis_Data[[#This Row],[Discount_Rate]]</f>
        <v>0.01</v>
      </c>
      <c r="J40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04" s="10">
        <v>1172</v>
      </c>
      <c r="L404">
        <v>0</v>
      </c>
      <c r="M404" t="str">
        <f>IF(Sales_Quotes_Analysis_Data[[#This Row],[Converted]], "Converted", "Not Converted")</f>
        <v>Not Converted</v>
      </c>
      <c r="N404" s="1"/>
      <c r="O404" s="4" t="str">
        <f>IF(Sales_Quotes_Analysis_Data[[#This Row],[Converted]] = 1, DATEDIF(Sales_Quotes_Analysis_Data[[#This Row],[Quote_Date]],Sales_Quotes_Analysis_Data[[#This Row],[Sale_Date]],"D"), "")</f>
        <v/>
      </c>
      <c r="P404" s="11"/>
      <c r="Q404" s="10" t="str">
        <f>IF(Sales_Quotes_Analysis_Data[[#This Row],[Converted]] = 1, Sales_Quotes_Analysis_Data[[#This Row],[Actual_Sale_Value]] - Sales_Quotes_Analysis_Data[[#This Row],[Final_Quote_Value]], "")</f>
        <v/>
      </c>
    </row>
    <row r="405" spans="1:17" x14ac:dyDescent="0.3">
      <c r="A405" t="s">
        <v>537</v>
      </c>
      <c r="B405" t="s">
        <v>187</v>
      </c>
      <c r="C405" t="s">
        <v>19</v>
      </c>
      <c r="D405" t="s">
        <v>15</v>
      </c>
      <c r="E405" t="s">
        <v>89</v>
      </c>
      <c r="F405" s="1">
        <v>45700</v>
      </c>
      <c r="G405" s="10">
        <v>212</v>
      </c>
      <c r="H405" s="3">
        <v>0.24</v>
      </c>
      <c r="I405" s="5">
        <f>Sales_Quotes_Analysis_Data[[#This Row],[Discount_Rate]]</f>
        <v>0.24</v>
      </c>
      <c r="J40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05" s="10">
        <v>161</v>
      </c>
      <c r="L405">
        <v>0</v>
      </c>
      <c r="M405" t="str">
        <f>IF(Sales_Quotes_Analysis_Data[[#This Row],[Converted]], "Converted", "Not Converted")</f>
        <v>Not Converted</v>
      </c>
      <c r="N405" s="1"/>
      <c r="O405" s="4" t="str">
        <f>IF(Sales_Quotes_Analysis_Data[[#This Row],[Converted]] = 1, DATEDIF(Sales_Quotes_Analysis_Data[[#This Row],[Quote_Date]],Sales_Quotes_Analysis_Data[[#This Row],[Sale_Date]],"D"), "")</f>
        <v/>
      </c>
      <c r="P405" s="11"/>
      <c r="Q405" s="10" t="str">
        <f>IF(Sales_Quotes_Analysis_Data[[#This Row],[Converted]] = 1, Sales_Quotes_Analysis_Data[[#This Row],[Actual_Sale_Value]] - Sales_Quotes_Analysis_Data[[#This Row],[Final_Quote_Value]], "")</f>
        <v/>
      </c>
    </row>
    <row r="406" spans="1:17" x14ac:dyDescent="0.3">
      <c r="A406" t="s">
        <v>538</v>
      </c>
      <c r="B406" t="s">
        <v>281</v>
      </c>
      <c r="C406" t="s">
        <v>14</v>
      </c>
      <c r="D406" t="s">
        <v>15</v>
      </c>
      <c r="E406" t="s">
        <v>16</v>
      </c>
      <c r="F406" s="1">
        <v>45835</v>
      </c>
      <c r="G406" s="10">
        <v>573</v>
      </c>
      <c r="H406" s="3">
        <v>0.22</v>
      </c>
      <c r="I406" s="5">
        <f>Sales_Quotes_Analysis_Data[[#This Row],[Discount_Rate]]</f>
        <v>0.22</v>
      </c>
      <c r="J40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06" s="10">
        <v>446</v>
      </c>
      <c r="L406">
        <v>1</v>
      </c>
      <c r="M406" t="str">
        <f>IF(Sales_Quotes_Analysis_Data[[#This Row],[Converted]], "Converted", "Not Converted")</f>
        <v>Converted</v>
      </c>
      <c r="N406" s="1">
        <v>45855</v>
      </c>
      <c r="O406" s="4">
        <f>IF(Sales_Quotes_Analysis_Data[[#This Row],[Converted]] = 1, DATEDIF(Sales_Quotes_Analysis_Data[[#This Row],[Quote_Date]],Sales_Quotes_Analysis_Data[[#This Row],[Sale_Date]],"D"), "")</f>
        <v>20</v>
      </c>
      <c r="P406" s="11">
        <v>593</v>
      </c>
      <c r="Q406" s="10">
        <f>IF(Sales_Quotes_Analysis_Data[[#This Row],[Converted]] = 1, Sales_Quotes_Analysis_Data[[#This Row],[Actual_Sale_Value]] - Sales_Quotes_Analysis_Data[[#This Row],[Final_Quote_Value]], "")</f>
        <v>147</v>
      </c>
    </row>
    <row r="407" spans="1:17" x14ac:dyDescent="0.3">
      <c r="A407" t="s">
        <v>539</v>
      </c>
      <c r="B407" t="s">
        <v>129</v>
      </c>
      <c r="C407" t="s">
        <v>19</v>
      </c>
      <c r="D407" t="s">
        <v>38</v>
      </c>
      <c r="E407" t="s">
        <v>35</v>
      </c>
      <c r="F407" s="1">
        <v>45734</v>
      </c>
      <c r="G407" s="10">
        <v>256</v>
      </c>
      <c r="H407" s="3">
        <v>0.1</v>
      </c>
      <c r="I407" s="5">
        <f>Sales_Quotes_Analysis_Data[[#This Row],[Discount_Rate]]</f>
        <v>0.1</v>
      </c>
      <c r="J40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07" s="10">
        <v>230</v>
      </c>
      <c r="L407">
        <v>0</v>
      </c>
      <c r="M407" t="str">
        <f>IF(Sales_Quotes_Analysis_Data[[#This Row],[Converted]], "Converted", "Not Converted")</f>
        <v>Not Converted</v>
      </c>
      <c r="N407" s="1"/>
      <c r="O407" s="4" t="str">
        <f>IF(Sales_Quotes_Analysis_Data[[#This Row],[Converted]] = 1, DATEDIF(Sales_Quotes_Analysis_Data[[#This Row],[Quote_Date]],Sales_Quotes_Analysis_Data[[#This Row],[Sale_Date]],"D"), "")</f>
        <v/>
      </c>
      <c r="P407" s="11"/>
      <c r="Q407" s="10" t="str">
        <f>IF(Sales_Quotes_Analysis_Data[[#This Row],[Converted]] = 1, Sales_Quotes_Analysis_Data[[#This Row],[Actual_Sale_Value]] - Sales_Quotes_Analysis_Data[[#This Row],[Final_Quote_Value]], "")</f>
        <v/>
      </c>
    </row>
    <row r="408" spans="1:17" x14ac:dyDescent="0.3">
      <c r="A408" t="s">
        <v>540</v>
      </c>
      <c r="B408" t="s">
        <v>145</v>
      </c>
      <c r="C408" t="s">
        <v>14</v>
      </c>
      <c r="D408" t="s">
        <v>15</v>
      </c>
      <c r="E408" t="s">
        <v>98</v>
      </c>
      <c r="F408" s="1">
        <v>45665</v>
      </c>
      <c r="G408" s="10">
        <v>1259</v>
      </c>
      <c r="H408" s="3">
        <v>0.24</v>
      </c>
      <c r="I408" s="5">
        <f>Sales_Quotes_Analysis_Data[[#This Row],[Discount_Rate]]</f>
        <v>0.24</v>
      </c>
      <c r="J40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08" s="10">
        <v>956</v>
      </c>
      <c r="L408">
        <v>1</v>
      </c>
      <c r="M408" t="str">
        <f>IF(Sales_Quotes_Analysis_Data[[#This Row],[Converted]], "Converted", "Not Converted")</f>
        <v>Converted</v>
      </c>
      <c r="N408" s="1">
        <v>45687</v>
      </c>
      <c r="O408" s="4">
        <f>IF(Sales_Quotes_Analysis_Data[[#This Row],[Converted]] = 1, DATEDIF(Sales_Quotes_Analysis_Data[[#This Row],[Quote_Date]],Sales_Quotes_Analysis_Data[[#This Row],[Sale_Date]],"D"), "")</f>
        <v>22</v>
      </c>
      <c r="P408" s="11">
        <v>1105</v>
      </c>
      <c r="Q408" s="10">
        <f>IF(Sales_Quotes_Analysis_Data[[#This Row],[Converted]] = 1, Sales_Quotes_Analysis_Data[[#This Row],[Actual_Sale_Value]] - Sales_Quotes_Analysis_Data[[#This Row],[Final_Quote_Value]], "")</f>
        <v>149</v>
      </c>
    </row>
    <row r="409" spans="1:17" x14ac:dyDescent="0.3">
      <c r="A409" t="s">
        <v>541</v>
      </c>
      <c r="B409" t="s">
        <v>223</v>
      </c>
      <c r="C409" t="s">
        <v>32</v>
      </c>
      <c r="D409" t="s">
        <v>25</v>
      </c>
      <c r="E409" t="s">
        <v>21</v>
      </c>
      <c r="F409" s="1">
        <v>45669</v>
      </c>
      <c r="G409" s="10">
        <v>1743</v>
      </c>
      <c r="H409" s="3">
        <v>0.23</v>
      </c>
      <c r="I409" s="5">
        <f>Sales_Quotes_Analysis_Data[[#This Row],[Discount_Rate]]</f>
        <v>0.23</v>
      </c>
      <c r="J40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09" s="10">
        <v>1342</v>
      </c>
      <c r="L409">
        <v>0</v>
      </c>
      <c r="M409" t="str">
        <f>IF(Sales_Quotes_Analysis_Data[[#This Row],[Converted]], "Converted", "Not Converted")</f>
        <v>Not Converted</v>
      </c>
      <c r="N409" s="1"/>
      <c r="O409" s="4" t="str">
        <f>IF(Sales_Quotes_Analysis_Data[[#This Row],[Converted]] = 1, DATEDIF(Sales_Quotes_Analysis_Data[[#This Row],[Quote_Date]],Sales_Quotes_Analysis_Data[[#This Row],[Sale_Date]],"D"), "")</f>
        <v/>
      </c>
      <c r="P409" s="11"/>
      <c r="Q409" s="10" t="str">
        <f>IF(Sales_Quotes_Analysis_Data[[#This Row],[Converted]] = 1, Sales_Quotes_Analysis_Data[[#This Row],[Actual_Sale_Value]] - Sales_Quotes_Analysis_Data[[#This Row],[Final_Quote_Value]], "")</f>
        <v/>
      </c>
    </row>
    <row r="410" spans="1:17" x14ac:dyDescent="0.3">
      <c r="A410" t="s">
        <v>542</v>
      </c>
      <c r="B410" t="s">
        <v>116</v>
      </c>
      <c r="C410" t="s">
        <v>19</v>
      </c>
      <c r="D410" t="s">
        <v>20</v>
      </c>
      <c r="E410" t="s">
        <v>82</v>
      </c>
      <c r="F410" s="1">
        <v>45741</v>
      </c>
      <c r="G410" s="10">
        <v>296</v>
      </c>
      <c r="H410" s="3">
        <v>0.2</v>
      </c>
      <c r="I410" s="5">
        <f>Sales_Quotes_Analysis_Data[[#This Row],[Discount_Rate]]</f>
        <v>0.2</v>
      </c>
      <c r="J41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10" s="10">
        <v>236</v>
      </c>
      <c r="L410">
        <v>0</v>
      </c>
      <c r="M410" t="str">
        <f>IF(Sales_Quotes_Analysis_Data[[#This Row],[Converted]], "Converted", "Not Converted")</f>
        <v>Not Converted</v>
      </c>
      <c r="N410" s="1"/>
      <c r="O410" s="4" t="str">
        <f>IF(Sales_Quotes_Analysis_Data[[#This Row],[Converted]] = 1, DATEDIF(Sales_Quotes_Analysis_Data[[#This Row],[Quote_Date]],Sales_Quotes_Analysis_Data[[#This Row],[Sale_Date]],"D"), "")</f>
        <v/>
      </c>
      <c r="P410" s="11"/>
      <c r="Q410" s="10" t="str">
        <f>IF(Sales_Quotes_Analysis_Data[[#This Row],[Converted]] = 1, Sales_Quotes_Analysis_Data[[#This Row],[Actual_Sale_Value]] - Sales_Quotes_Analysis_Data[[#This Row],[Final_Quote_Value]], "")</f>
        <v/>
      </c>
    </row>
    <row r="411" spans="1:17" x14ac:dyDescent="0.3">
      <c r="A411" t="s">
        <v>543</v>
      </c>
      <c r="B411" t="s">
        <v>187</v>
      </c>
      <c r="C411" t="s">
        <v>32</v>
      </c>
      <c r="D411" t="s">
        <v>15</v>
      </c>
      <c r="E411" t="s">
        <v>43</v>
      </c>
      <c r="F411" s="1">
        <v>45672</v>
      </c>
      <c r="G411" s="10">
        <v>1719</v>
      </c>
      <c r="H411" s="3">
        <v>0.23</v>
      </c>
      <c r="I411" s="5">
        <f>Sales_Quotes_Analysis_Data[[#This Row],[Discount_Rate]]</f>
        <v>0.23</v>
      </c>
      <c r="J41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11" s="10">
        <v>1323</v>
      </c>
      <c r="L411">
        <v>1</v>
      </c>
      <c r="M411" t="str">
        <f>IF(Sales_Quotes_Analysis_Data[[#This Row],[Converted]], "Converted", "Not Converted")</f>
        <v>Converted</v>
      </c>
      <c r="N411" s="1">
        <v>45673</v>
      </c>
      <c r="O411" s="4">
        <f>IF(Sales_Quotes_Analysis_Data[[#This Row],[Converted]] = 1, DATEDIF(Sales_Quotes_Analysis_Data[[#This Row],[Quote_Date]],Sales_Quotes_Analysis_Data[[#This Row],[Sale_Date]],"D"), "")</f>
        <v>1</v>
      </c>
      <c r="P411" s="11">
        <v>1226</v>
      </c>
      <c r="Q411" s="10">
        <f>IF(Sales_Quotes_Analysis_Data[[#This Row],[Converted]] = 1, Sales_Quotes_Analysis_Data[[#This Row],[Actual_Sale_Value]] - Sales_Quotes_Analysis_Data[[#This Row],[Final_Quote_Value]], "")</f>
        <v>-97</v>
      </c>
    </row>
    <row r="412" spans="1:17" x14ac:dyDescent="0.3">
      <c r="A412" t="s">
        <v>544</v>
      </c>
      <c r="B412" t="s">
        <v>131</v>
      </c>
      <c r="C412" t="s">
        <v>14</v>
      </c>
      <c r="D412" t="s">
        <v>38</v>
      </c>
      <c r="E412" t="s">
        <v>62</v>
      </c>
      <c r="F412" s="1">
        <v>45733</v>
      </c>
      <c r="G412" s="10">
        <v>970</v>
      </c>
      <c r="H412" s="3">
        <v>0.18</v>
      </c>
      <c r="I412" s="5">
        <f>Sales_Quotes_Analysis_Data[[#This Row],[Discount_Rate]]</f>
        <v>0.18</v>
      </c>
      <c r="J41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12" s="10">
        <v>795</v>
      </c>
      <c r="L412">
        <v>0</v>
      </c>
      <c r="M412" t="str">
        <f>IF(Sales_Quotes_Analysis_Data[[#This Row],[Converted]], "Converted", "Not Converted")</f>
        <v>Not Converted</v>
      </c>
      <c r="N412" s="1"/>
      <c r="O412" s="4" t="str">
        <f>IF(Sales_Quotes_Analysis_Data[[#This Row],[Converted]] = 1, DATEDIF(Sales_Quotes_Analysis_Data[[#This Row],[Quote_Date]],Sales_Quotes_Analysis_Data[[#This Row],[Sale_Date]],"D"), "")</f>
        <v/>
      </c>
      <c r="P412" s="11"/>
      <c r="Q412" s="10" t="str">
        <f>IF(Sales_Quotes_Analysis_Data[[#This Row],[Converted]] = 1, Sales_Quotes_Analysis_Data[[#This Row],[Actual_Sale_Value]] - Sales_Quotes_Analysis_Data[[#This Row],[Final_Quote_Value]], "")</f>
        <v/>
      </c>
    </row>
    <row r="413" spans="1:17" x14ac:dyDescent="0.3">
      <c r="A413" t="s">
        <v>545</v>
      </c>
      <c r="B413" t="s">
        <v>65</v>
      </c>
      <c r="C413" t="s">
        <v>19</v>
      </c>
      <c r="D413" t="s">
        <v>15</v>
      </c>
      <c r="E413" t="s">
        <v>26</v>
      </c>
      <c r="F413" s="1">
        <v>45749</v>
      </c>
      <c r="G413" s="10">
        <v>-71</v>
      </c>
      <c r="H413" s="3">
        <v>0.05</v>
      </c>
      <c r="I413" s="5">
        <f>Sales_Quotes_Analysis_Data[[#This Row],[Discount_Rate]]</f>
        <v>0.05</v>
      </c>
      <c r="J41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13" s="10">
        <v>-67</v>
      </c>
      <c r="L413">
        <v>1</v>
      </c>
      <c r="M413" t="str">
        <f>IF(Sales_Quotes_Analysis_Data[[#This Row],[Converted]], "Converted", "Not Converted")</f>
        <v>Converted</v>
      </c>
      <c r="N413" s="1">
        <v>45767</v>
      </c>
      <c r="O413" s="4">
        <f>IF(Sales_Quotes_Analysis_Data[[#This Row],[Converted]] = 1, DATEDIF(Sales_Quotes_Analysis_Data[[#This Row],[Quote_Date]],Sales_Quotes_Analysis_Data[[#This Row],[Sale_Date]],"D"), "")</f>
        <v>18</v>
      </c>
      <c r="P413" s="11">
        <v>115</v>
      </c>
      <c r="Q413" s="10">
        <f>IF(Sales_Quotes_Analysis_Data[[#This Row],[Converted]] = 1, Sales_Quotes_Analysis_Data[[#This Row],[Actual_Sale_Value]] - Sales_Quotes_Analysis_Data[[#This Row],[Final_Quote_Value]], "")</f>
        <v>182</v>
      </c>
    </row>
    <row r="414" spans="1:17" x14ac:dyDescent="0.3">
      <c r="A414" t="s">
        <v>546</v>
      </c>
      <c r="B414" t="s">
        <v>69</v>
      </c>
      <c r="C414" t="s">
        <v>19</v>
      </c>
      <c r="D414" t="s">
        <v>25</v>
      </c>
      <c r="E414" t="s">
        <v>16</v>
      </c>
      <c r="F414" s="1">
        <v>45753</v>
      </c>
      <c r="G414" s="10">
        <v>170</v>
      </c>
      <c r="H414" s="3">
        <v>0.04</v>
      </c>
      <c r="I414" s="5">
        <f>Sales_Quotes_Analysis_Data[[#This Row],[Discount_Rate]]</f>
        <v>0.04</v>
      </c>
      <c r="J41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14" s="10">
        <v>163</v>
      </c>
      <c r="L414">
        <v>1</v>
      </c>
      <c r="M414" t="str">
        <f>IF(Sales_Quotes_Analysis_Data[[#This Row],[Converted]], "Converted", "Not Converted")</f>
        <v>Converted</v>
      </c>
      <c r="N414" s="1">
        <v>45767</v>
      </c>
      <c r="O414" s="4">
        <f>IF(Sales_Quotes_Analysis_Data[[#This Row],[Converted]] = 1, DATEDIF(Sales_Quotes_Analysis_Data[[#This Row],[Quote_Date]],Sales_Quotes_Analysis_Data[[#This Row],[Sale_Date]],"D"), "")</f>
        <v>14</v>
      </c>
      <c r="P414" s="11">
        <v>69</v>
      </c>
      <c r="Q414" s="10">
        <f>IF(Sales_Quotes_Analysis_Data[[#This Row],[Converted]] = 1, Sales_Quotes_Analysis_Data[[#This Row],[Actual_Sale_Value]] - Sales_Quotes_Analysis_Data[[#This Row],[Final_Quote_Value]], "")</f>
        <v>-94</v>
      </c>
    </row>
    <row r="415" spans="1:17" x14ac:dyDescent="0.3">
      <c r="A415" t="s">
        <v>547</v>
      </c>
      <c r="B415" t="s">
        <v>123</v>
      </c>
      <c r="C415" t="s">
        <v>24</v>
      </c>
      <c r="D415" t="s">
        <v>38</v>
      </c>
      <c r="E415" t="s">
        <v>16</v>
      </c>
      <c r="F415" s="1">
        <v>45768</v>
      </c>
      <c r="G415" s="10">
        <v>3789</v>
      </c>
      <c r="H415" s="3">
        <v>0.25</v>
      </c>
      <c r="I415" s="5">
        <f>Sales_Quotes_Analysis_Data[[#This Row],[Discount_Rate]]</f>
        <v>0.25</v>
      </c>
      <c r="J41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15" s="10">
        <v>2841</v>
      </c>
      <c r="L415">
        <v>0</v>
      </c>
      <c r="M415" t="str">
        <f>IF(Sales_Quotes_Analysis_Data[[#This Row],[Converted]], "Converted", "Not Converted")</f>
        <v>Not Converted</v>
      </c>
      <c r="N415" s="1"/>
      <c r="O415" s="4" t="str">
        <f>IF(Sales_Quotes_Analysis_Data[[#This Row],[Converted]] = 1, DATEDIF(Sales_Quotes_Analysis_Data[[#This Row],[Quote_Date]],Sales_Quotes_Analysis_Data[[#This Row],[Sale_Date]],"D"), "")</f>
        <v/>
      </c>
      <c r="P415" s="11"/>
      <c r="Q415" s="10" t="str">
        <f>IF(Sales_Quotes_Analysis_Data[[#This Row],[Converted]] = 1, Sales_Quotes_Analysis_Data[[#This Row],[Actual_Sale_Value]] - Sales_Quotes_Analysis_Data[[#This Row],[Final_Quote_Value]], "")</f>
        <v/>
      </c>
    </row>
    <row r="416" spans="1:17" x14ac:dyDescent="0.3">
      <c r="A416" t="s">
        <v>548</v>
      </c>
      <c r="B416" t="s">
        <v>348</v>
      </c>
      <c r="C416" t="s">
        <v>24</v>
      </c>
      <c r="D416" t="s">
        <v>15</v>
      </c>
      <c r="E416" t="s">
        <v>21</v>
      </c>
      <c r="F416" s="1">
        <v>45695</v>
      </c>
      <c r="G416" s="10">
        <v>3639</v>
      </c>
      <c r="H416" s="3">
        <v>0.12</v>
      </c>
      <c r="I416" s="5">
        <f>Sales_Quotes_Analysis_Data[[#This Row],[Discount_Rate]]</f>
        <v>0.12</v>
      </c>
      <c r="J41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16" s="10">
        <v>3202</v>
      </c>
      <c r="L416">
        <v>1</v>
      </c>
      <c r="M416" t="str">
        <f>IF(Sales_Quotes_Analysis_Data[[#This Row],[Converted]], "Converted", "Not Converted")</f>
        <v>Converted</v>
      </c>
      <c r="N416" s="1">
        <v>45696</v>
      </c>
      <c r="O416" s="4">
        <f>IF(Sales_Quotes_Analysis_Data[[#This Row],[Converted]] = 1, DATEDIF(Sales_Quotes_Analysis_Data[[#This Row],[Quote_Date]],Sales_Quotes_Analysis_Data[[#This Row],[Sale_Date]],"D"), "")</f>
        <v>1</v>
      </c>
      <c r="P416" s="11">
        <v>3373</v>
      </c>
      <c r="Q416" s="10">
        <f>IF(Sales_Quotes_Analysis_Data[[#This Row],[Converted]] = 1, Sales_Quotes_Analysis_Data[[#This Row],[Actual_Sale_Value]] - Sales_Quotes_Analysis_Data[[#This Row],[Final_Quote_Value]], "")</f>
        <v>171</v>
      </c>
    </row>
    <row r="417" spans="1:17" x14ac:dyDescent="0.3">
      <c r="A417" t="s">
        <v>549</v>
      </c>
      <c r="B417" t="s">
        <v>120</v>
      </c>
      <c r="C417" t="s">
        <v>14</v>
      </c>
      <c r="D417" t="s">
        <v>38</v>
      </c>
      <c r="E417" t="s">
        <v>21</v>
      </c>
      <c r="F417" s="1">
        <v>45720</v>
      </c>
      <c r="G417" s="10">
        <v>1087</v>
      </c>
      <c r="H417" s="3">
        <v>0.22</v>
      </c>
      <c r="I417" s="5">
        <f>Sales_Quotes_Analysis_Data[[#This Row],[Discount_Rate]]</f>
        <v>0.22</v>
      </c>
      <c r="J41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17" s="10">
        <v>847</v>
      </c>
      <c r="L417">
        <v>0</v>
      </c>
      <c r="M417" t="str">
        <f>IF(Sales_Quotes_Analysis_Data[[#This Row],[Converted]], "Converted", "Not Converted")</f>
        <v>Not Converted</v>
      </c>
      <c r="N417" s="1"/>
      <c r="O417" s="4" t="str">
        <f>IF(Sales_Quotes_Analysis_Data[[#This Row],[Converted]] = 1, DATEDIF(Sales_Quotes_Analysis_Data[[#This Row],[Quote_Date]],Sales_Quotes_Analysis_Data[[#This Row],[Sale_Date]],"D"), "")</f>
        <v/>
      </c>
      <c r="P417" s="11"/>
      <c r="Q417" s="10" t="str">
        <f>IF(Sales_Quotes_Analysis_Data[[#This Row],[Converted]] = 1, Sales_Quotes_Analysis_Data[[#This Row],[Actual_Sale_Value]] - Sales_Quotes_Analysis_Data[[#This Row],[Final_Quote_Value]], "")</f>
        <v/>
      </c>
    </row>
    <row r="418" spans="1:17" x14ac:dyDescent="0.3">
      <c r="A418" t="s">
        <v>550</v>
      </c>
      <c r="B418" t="s">
        <v>155</v>
      </c>
      <c r="C418" t="s">
        <v>32</v>
      </c>
      <c r="D418" t="s">
        <v>25</v>
      </c>
      <c r="E418" t="s">
        <v>89</v>
      </c>
      <c r="F418" s="1">
        <v>45793</v>
      </c>
      <c r="G418" s="10">
        <v>2114</v>
      </c>
      <c r="H418" s="3">
        <v>0.12</v>
      </c>
      <c r="I418" s="5">
        <f>Sales_Quotes_Analysis_Data[[#This Row],[Discount_Rate]]</f>
        <v>0.12</v>
      </c>
      <c r="J41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18" s="10">
        <v>1860</v>
      </c>
      <c r="L418">
        <v>0</v>
      </c>
      <c r="M418" t="str">
        <f>IF(Sales_Quotes_Analysis_Data[[#This Row],[Converted]], "Converted", "Not Converted")</f>
        <v>Not Converted</v>
      </c>
      <c r="N418" s="1"/>
      <c r="O418" s="4" t="str">
        <f>IF(Sales_Quotes_Analysis_Data[[#This Row],[Converted]] = 1, DATEDIF(Sales_Quotes_Analysis_Data[[#This Row],[Quote_Date]],Sales_Quotes_Analysis_Data[[#This Row],[Sale_Date]],"D"), "")</f>
        <v/>
      </c>
      <c r="P418" s="11"/>
      <c r="Q418" s="10" t="str">
        <f>IF(Sales_Quotes_Analysis_Data[[#This Row],[Converted]] = 1, Sales_Quotes_Analysis_Data[[#This Row],[Actual_Sale_Value]] - Sales_Quotes_Analysis_Data[[#This Row],[Final_Quote_Value]], "")</f>
        <v/>
      </c>
    </row>
    <row r="419" spans="1:17" x14ac:dyDescent="0.3">
      <c r="A419" t="s">
        <v>551</v>
      </c>
      <c r="B419" t="s">
        <v>34</v>
      </c>
      <c r="C419" t="s">
        <v>14</v>
      </c>
      <c r="D419" t="s">
        <v>20</v>
      </c>
      <c r="E419" t="s">
        <v>43</v>
      </c>
      <c r="F419" s="1">
        <v>45763</v>
      </c>
      <c r="G419" s="10">
        <v>1226</v>
      </c>
      <c r="H419" s="3">
        <v>0.02</v>
      </c>
      <c r="I419" s="5">
        <f>Sales_Quotes_Analysis_Data[[#This Row],[Discount_Rate]]</f>
        <v>0.02</v>
      </c>
      <c r="J41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19" s="10">
        <v>1201</v>
      </c>
      <c r="L419">
        <v>1</v>
      </c>
      <c r="M419" t="str">
        <f>IF(Sales_Quotes_Analysis_Data[[#This Row],[Converted]], "Converted", "Not Converted")</f>
        <v>Converted</v>
      </c>
      <c r="N419" s="1">
        <v>45787</v>
      </c>
      <c r="O419" s="4">
        <f>IF(Sales_Quotes_Analysis_Data[[#This Row],[Converted]] = 1, DATEDIF(Sales_Quotes_Analysis_Data[[#This Row],[Quote_Date]],Sales_Quotes_Analysis_Data[[#This Row],[Sale_Date]],"D"), "")</f>
        <v>24</v>
      </c>
      <c r="P419" s="11">
        <v>1241</v>
      </c>
      <c r="Q419" s="10">
        <f>IF(Sales_Quotes_Analysis_Data[[#This Row],[Converted]] = 1, Sales_Quotes_Analysis_Data[[#This Row],[Actual_Sale_Value]] - Sales_Quotes_Analysis_Data[[#This Row],[Final_Quote_Value]], "")</f>
        <v>40</v>
      </c>
    </row>
    <row r="420" spans="1:17" x14ac:dyDescent="0.3">
      <c r="A420" t="s">
        <v>552</v>
      </c>
      <c r="B420" t="s">
        <v>173</v>
      </c>
      <c r="C420" t="s">
        <v>24</v>
      </c>
      <c r="D420" t="s">
        <v>25</v>
      </c>
      <c r="E420" t="s">
        <v>39</v>
      </c>
      <c r="F420" s="1">
        <v>45802</v>
      </c>
      <c r="G420" s="10">
        <v>3855</v>
      </c>
      <c r="H420" s="3">
        <v>0.1</v>
      </c>
      <c r="I420" s="5">
        <f>Sales_Quotes_Analysis_Data[[#This Row],[Discount_Rate]]</f>
        <v>0.1</v>
      </c>
      <c r="J42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20" s="10">
        <v>3469</v>
      </c>
      <c r="L420">
        <v>1</v>
      </c>
      <c r="M420" t="str">
        <f>IF(Sales_Quotes_Analysis_Data[[#This Row],[Converted]], "Converted", "Not Converted")</f>
        <v>Converted</v>
      </c>
      <c r="N420" s="1">
        <v>45820</v>
      </c>
      <c r="O420" s="4">
        <f>IF(Sales_Quotes_Analysis_Data[[#This Row],[Converted]] = 1, DATEDIF(Sales_Quotes_Analysis_Data[[#This Row],[Quote_Date]],Sales_Quotes_Analysis_Data[[#This Row],[Sale_Date]],"D"), "")</f>
        <v>18</v>
      </c>
      <c r="P420" s="11">
        <v>3515</v>
      </c>
      <c r="Q420" s="10">
        <f>IF(Sales_Quotes_Analysis_Data[[#This Row],[Converted]] = 1, Sales_Quotes_Analysis_Data[[#This Row],[Actual_Sale_Value]] - Sales_Quotes_Analysis_Data[[#This Row],[Final_Quote_Value]], "")</f>
        <v>46</v>
      </c>
    </row>
    <row r="421" spans="1:17" x14ac:dyDescent="0.3">
      <c r="A421" t="s">
        <v>553</v>
      </c>
      <c r="B421" t="s">
        <v>472</v>
      </c>
      <c r="C421" t="s">
        <v>24</v>
      </c>
      <c r="D421" t="s">
        <v>25</v>
      </c>
      <c r="E421" t="s">
        <v>26</v>
      </c>
      <c r="F421" s="1">
        <v>45832</v>
      </c>
      <c r="G421" s="10">
        <v>3627</v>
      </c>
      <c r="H421" s="3">
        <v>0.11</v>
      </c>
      <c r="I421" s="5">
        <f>Sales_Quotes_Analysis_Data[[#This Row],[Discount_Rate]]</f>
        <v>0.11</v>
      </c>
      <c r="J42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21" s="10">
        <v>3228</v>
      </c>
      <c r="L421">
        <v>1</v>
      </c>
      <c r="M421" t="str">
        <f>IF(Sales_Quotes_Analysis_Data[[#This Row],[Converted]], "Converted", "Not Converted")</f>
        <v>Converted</v>
      </c>
      <c r="N421" s="1">
        <v>45833</v>
      </c>
      <c r="O421" s="4">
        <f>IF(Sales_Quotes_Analysis_Data[[#This Row],[Converted]] = 1, DATEDIF(Sales_Quotes_Analysis_Data[[#This Row],[Quote_Date]],Sales_Quotes_Analysis_Data[[#This Row],[Sale_Date]],"D"), "")</f>
        <v>1</v>
      </c>
      <c r="P421" s="11">
        <v>3385</v>
      </c>
      <c r="Q421" s="10">
        <f>IF(Sales_Quotes_Analysis_Data[[#This Row],[Converted]] = 1, Sales_Quotes_Analysis_Data[[#This Row],[Actual_Sale_Value]] - Sales_Quotes_Analysis_Data[[#This Row],[Final_Quote_Value]], "")</f>
        <v>157</v>
      </c>
    </row>
    <row r="422" spans="1:17" x14ac:dyDescent="0.3">
      <c r="A422" t="s">
        <v>554</v>
      </c>
      <c r="B422" t="s">
        <v>100</v>
      </c>
      <c r="C422" t="s">
        <v>24</v>
      </c>
      <c r="D422" t="s">
        <v>25</v>
      </c>
      <c r="E422" t="s">
        <v>82</v>
      </c>
      <c r="F422" s="1">
        <v>45704</v>
      </c>
      <c r="G422" s="10">
        <v>3496</v>
      </c>
      <c r="H422" s="3">
        <v>0.06</v>
      </c>
      <c r="I422" s="5">
        <f>Sales_Quotes_Analysis_Data[[#This Row],[Discount_Rate]]</f>
        <v>0.06</v>
      </c>
      <c r="J42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22" s="10">
        <v>3286</v>
      </c>
      <c r="L422">
        <v>1</v>
      </c>
      <c r="M422" t="str">
        <f>IF(Sales_Quotes_Analysis_Data[[#This Row],[Converted]], "Converted", "Not Converted")</f>
        <v>Converted</v>
      </c>
      <c r="N422" s="1">
        <v>45731</v>
      </c>
      <c r="O422" s="4">
        <f>IF(Sales_Quotes_Analysis_Data[[#This Row],[Converted]] = 1, DATEDIF(Sales_Quotes_Analysis_Data[[#This Row],[Quote_Date]],Sales_Quotes_Analysis_Data[[#This Row],[Sale_Date]],"D"), "")</f>
        <v>27</v>
      </c>
      <c r="P422" s="11">
        <v>3406</v>
      </c>
      <c r="Q422" s="10">
        <f>IF(Sales_Quotes_Analysis_Data[[#This Row],[Converted]] = 1, Sales_Quotes_Analysis_Data[[#This Row],[Actual_Sale_Value]] - Sales_Quotes_Analysis_Data[[#This Row],[Final_Quote_Value]], "")</f>
        <v>120</v>
      </c>
    </row>
    <row r="423" spans="1:17" x14ac:dyDescent="0.3">
      <c r="A423" t="s">
        <v>555</v>
      </c>
      <c r="B423" t="s">
        <v>372</v>
      </c>
      <c r="C423" t="s">
        <v>24</v>
      </c>
      <c r="D423" t="s">
        <v>25</v>
      </c>
      <c r="E423" t="s">
        <v>89</v>
      </c>
      <c r="F423" s="1">
        <v>45701</v>
      </c>
      <c r="G423" s="10">
        <v>3317</v>
      </c>
      <c r="H423" s="3">
        <v>0.15</v>
      </c>
      <c r="I423" s="5">
        <f>Sales_Quotes_Analysis_Data[[#This Row],[Discount_Rate]]</f>
        <v>0.15</v>
      </c>
      <c r="J42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23" s="10">
        <v>2819</v>
      </c>
      <c r="L423">
        <v>0</v>
      </c>
      <c r="M423" t="str">
        <f>IF(Sales_Quotes_Analysis_Data[[#This Row],[Converted]], "Converted", "Not Converted")</f>
        <v>Not Converted</v>
      </c>
      <c r="N423" s="1"/>
      <c r="O423" s="4" t="str">
        <f>IF(Sales_Quotes_Analysis_Data[[#This Row],[Converted]] = 1, DATEDIF(Sales_Quotes_Analysis_Data[[#This Row],[Quote_Date]],Sales_Quotes_Analysis_Data[[#This Row],[Sale_Date]],"D"), "")</f>
        <v/>
      </c>
      <c r="P423" s="11"/>
      <c r="Q423" s="10" t="str">
        <f>IF(Sales_Quotes_Analysis_Data[[#This Row],[Converted]] = 1, Sales_Quotes_Analysis_Data[[#This Row],[Actual_Sale_Value]] - Sales_Quotes_Analysis_Data[[#This Row],[Final_Quote_Value]], "")</f>
        <v/>
      </c>
    </row>
    <row r="424" spans="1:17" x14ac:dyDescent="0.3">
      <c r="A424" t="s">
        <v>556</v>
      </c>
      <c r="B424" t="s">
        <v>50</v>
      </c>
      <c r="C424" t="s">
        <v>32</v>
      </c>
      <c r="D424" t="s">
        <v>20</v>
      </c>
      <c r="E424" t="s">
        <v>16</v>
      </c>
      <c r="F424" s="1">
        <v>45702</v>
      </c>
      <c r="G424" s="10">
        <v>2114</v>
      </c>
      <c r="H424" s="3">
        <v>0.01</v>
      </c>
      <c r="I424" s="5">
        <f>Sales_Quotes_Analysis_Data[[#This Row],[Discount_Rate]]</f>
        <v>0.01</v>
      </c>
      <c r="J42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24" s="10">
        <v>2092</v>
      </c>
      <c r="L424">
        <v>1</v>
      </c>
      <c r="M424" t="str">
        <f>IF(Sales_Quotes_Analysis_Data[[#This Row],[Converted]], "Converted", "Not Converted")</f>
        <v>Converted</v>
      </c>
      <c r="N424" s="1">
        <v>45728</v>
      </c>
      <c r="O424" s="4">
        <f>IF(Sales_Quotes_Analysis_Data[[#This Row],[Converted]] = 1, DATEDIF(Sales_Quotes_Analysis_Data[[#This Row],[Quote_Date]],Sales_Quotes_Analysis_Data[[#This Row],[Sale_Date]],"D"), "")</f>
        <v>26</v>
      </c>
      <c r="P424" s="11">
        <v>2083</v>
      </c>
      <c r="Q424" s="10">
        <f>IF(Sales_Quotes_Analysis_Data[[#This Row],[Converted]] = 1, Sales_Quotes_Analysis_Data[[#This Row],[Actual_Sale_Value]] - Sales_Quotes_Analysis_Data[[#This Row],[Final_Quote_Value]], "")</f>
        <v>-9</v>
      </c>
    </row>
    <row r="425" spans="1:17" x14ac:dyDescent="0.3">
      <c r="A425" t="s">
        <v>557</v>
      </c>
      <c r="B425" t="s">
        <v>153</v>
      </c>
      <c r="C425" t="s">
        <v>14</v>
      </c>
      <c r="D425" t="s">
        <v>20</v>
      </c>
      <c r="E425" t="s">
        <v>54</v>
      </c>
      <c r="F425" s="1">
        <v>45678</v>
      </c>
      <c r="G425" s="10">
        <v>521</v>
      </c>
      <c r="H425" s="3">
        <v>7.0000000000000007E-2</v>
      </c>
      <c r="I425" s="5">
        <f>Sales_Quotes_Analysis_Data[[#This Row],[Discount_Rate]]</f>
        <v>7.0000000000000007E-2</v>
      </c>
      <c r="J42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25" s="10">
        <v>484</v>
      </c>
      <c r="L425">
        <v>1</v>
      </c>
      <c r="M425" t="str">
        <f>IF(Sales_Quotes_Analysis_Data[[#This Row],[Converted]], "Converted", "Not Converted")</f>
        <v>Converted</v>
      </c>
      <c r="N425" s="1">
        <v>45682</v>
      </c>
      <c r="O425" s="4">
        <f>IF(Sales_Quotes_Analysis_Data[[#This Row],[Converted]] = 1, DATEDIF(Sales_Quotes_Analysis_Data[[#This Row],[Quote_Date]],Sales_Quotes_Analysis_Data[[#This Row],[Sale_Date]],"D"), "")</f>
        <v>4</v>
      </c>
      <c r="P425" s="11">
        <v>433</v>
      </c>
      <c r="Q425" s="10">
        <f>IF(Sales_Quotes_Analysis_Data[[#This Row],[Converted]] = 1, Sales_Quotes_Analysis_Data[[#This Row],[Actual_Sale_Value]] - Sales_Quotes_Analysis_Data[[#This Row],[Final_Quote_Value]], "")</f>
        <v>-51</v>
      </c>
    </row>
    <row r="426" spans="1:17" x14ac:dyDescent="0.3">
      <c r="A426" t="s">
        <v>558</v>
      </c>
      <c r="B426" t="s">
        <v>311</v>
      </c>
      <c r="C426" t="s">
        <v>32</v>
      </c>
      <c r="D426" t="s">
        <v>38</v>
      </c>
      <c r="E426" t="s">
        <v>29</v>
      </c>
      <c r="F426" s="1">
        <v>45814</v>
      </c>
      <c r="G426" s="10">
        <v>2032</v>
      </c>
      <c r="H426" s="3">
        <v>0.15</v>
      </c>
      <c r="I426" s="5">
        <f>Sales_Quotes_Analysis_Data[[#This Row],[Discount_Rate]]</f>
        <v>0.15</v>
      </c>
      <c r="J42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26" s="10">
        <v>1727</v>
      </c>
      <c r="L426">
        <v>1</v>
      </c>
      <c r="M426" t="str">
        <f>IF(Sales_Quotes_Analysis_Data[[#This Row],[Converted]], "Converted", "Not Converted")</f>
        <v>Converted</v>
      </c>
      <c r="N426" s="1">
        <v>45831</v>
      </c>
      <c r="O426" s="4">
        <f>IF(Sales_Quotes_Analysis_Data[[#This Row],[Converted]] = 1, DATEDIF(Sales_Quotes_Analysis_Data[[#This Row],[Quote_Date]],Sales_Quotes_Analysis_Data[[#This Row],[Sale_Date]],"D"), "")</f>
        <v>17</v>
      </c>
      <c r="P426" s="11">
        <v>1703</v>
      </c>
      <c r="Q426" s="10">
        <f>IF(Sales_Quotes_Analysis_Data[[#This Row],[Converted]] = 1, Sales_Quotes_Analysis_Data[[#This Row],[Actual_Sale_Value]] - Sales_Quotes_Analysis_Data[[#This Row],[Final_Quote_Value]], "")</f>
        <v>-24</v>
      </c>
    </row>
    <row r="427" spans="1:17" x14ac:dyDescent="0.3">
      <c r="A427" t="s">
        <v>559</v>
      </c>
      <c r="B427" t="s">
        <v>560</v>
      </c>
      <c r="C427" t="s">
        <v>14</v>
      </c>
      <c r="D427" t="s">
        <v>15</v>
      </c>
      <c r="E427" t="s">
        <v>82</v>
      </c>
      <c r="F427" s="1">
        <v>45755</v>
      </c>
      <c r="G427" s="10">
        <v>675</v>
      </c>
      <c r="H427" s="3">
        <v>0.21</v>
      </c>
      <c r="I427" s="5">
        <f>Sales_Quotes_Analysis_Data[[#This Row],[Discount_Rate]]</f>
        <v>0.21</v>
      </c>
      <c r="J42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27" s="10">
        <v>533</v>
      </c>
      <c r="L427">
        <v>1</v>
      </c>
      <c r="M427" t="str">
        <f>IF(Sales_Quotes_Analysis_Data[[#This Row],[Converted]], "Converted", "Not Converted")</f>
        <v>Converted</v>
      </c>
      <c r="N427" s="1">
        <v>45763</v>
      </c>
      <c r="O427" s="4">
        <f>IF(Sales_Quotes_Analysis_Data[[#This Row],[Converted]] = 1, DATEDIF(Sales_Quotes_Analysis_Data[[#This Row],[Quote_Date]],Sales_Quotes_Analysis_Data[[#This Row],[Sale_Date]],"D"), "")</f>
        <v>8</v>
      </c>
      <c r="P427" s="11">
        <v>531</v>
      </c>
      <c r="Q427" s="10">
        <f>IF(Sales_Quotes_Analysis_Data[[#This Row],[Converted]] = 1, Sales_Quotes_Analysis_Data[[#This Row],[Actual_Sale_Value]] - Sales_Quotes_Analysis_Data[[#This Row],[Final_Quote_Value]], "")</f>
        <v>-2</v>
      </c>
    </row>
    <row r="428" spans="1:17" x14ac:dyDescent="0.3">
      <c r="A428" t="s">
        <v>561</v>
      </c>
      <c r="B428" t="s">
        <v>81</v>
      </c>
      <c r="C428" t="s">
        <v>14</v>
      </c>
      <c r="D428" t="s">
        <v>20</v>
      </c>
      <c r="E428" t="s">
        <v>16</v>
      </c>
      <c r="F428" s="1">
        <v>45816</v>
      </c>
      <c r="G428" s="10">
        <v>1132</v>
      </c>
      <c r="H428" s="3">
        <v>0.17</v>
      </c>
      <c r="I428" s="5">
        <f>Sales_Quotes_Analysis_Data[[#This Row],[Discount_Rate]]</f>
        <v>0.17</v>
      </c>
      <c r="J42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28" s="10">
        <v>939</v>
      </c>
      <c r="L428">
        <v>0</v>
      </c>
      <c r="M428" t="str">
        <f>IF(Sales_Quotes_Analysis_Data[[#This Row],[Converted]], "Converted", "Not Converted")</f>
        <v>Not Converted</v>
      </c>
      <c r="N428" s="1"/>
      <c r="O428" s="4" t="str">
        <f>IF(Sales_Quotes_Analysis_Data[[#This Row],[Converted]] = 1, DATEDIF(Sales_Quotes_Analysis_Data[[#This Row],[Quote_Date]],Sales_Quotes_Analysis_Data[[#This Row],[Sale_Date]],"D"), "")</f>
        <v/>
      </c>
      <c r="P428" s="11"/>
      <c r="Q428" s="10" t="str">
        <f>IF(Sales_Quotes_Analysis_Data[[#This Row],[Converted]] = 1, Sales_Quotes_Analysis_Data[[#This Row],[Actual_Sale_Value]] - Sales_Quotes_Analysis_Data[[#This Row],[Final_Quote_Value]], "")</f>
        <v/>
      </c>
    </row>
    <row r="429" spans="1:17" x14ac:dyDescent="0.3">
      <c r="A429" t="s">
        <v>562</v>
      </c>
      <c r="B429" t="s">
        <v>276</v>
      </c>
      <c r="C429" t="s">
        <v>19</v>
      </c>
      <c r="D429" t="s">
        <v>20</v>
      </c>
      <c r="E429" t="s">
        <v>72</v>
      </c>
      <c r="F429" s="1">
        <v>45832</v>
      </c>
      <c r="G429" s="10">
        <v>321</v>
      </c>
      <c r="H429" s="3">
        <v>7.0000000000000007E-2</v>
      </c>
      <c r="I429" s="5">
        <f>Sales_Quotes_Analysis_Data[[#This Row],[Discount_Rate]]</f>
        <v>7.0000000000000007E-2</v>
      </c>
      <c r="J42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29" s="10">
        <v>298</v>
      </c>
      <c r="L429">
        <v>1</v>
      </c>
      <c r="M429" t="str">
        <f>IF(Sales_Quotes_Analysis_Data[[#This Row],[Converted]], "Converted", "Not Converted")</f>
        <v>Converted</v>
      </c>
      <c r="N429" s="1">
        <v>45852</v>
      </c>
      <c r="O429" s="4">
        <f>IF(Sales_Quotes_Analysis_Data[[#This Row],[Converted]] = 1, DATEDIF(Sales_Quotes_Analysis_Data[[#This Row],[Quote_Date]],Sales_Quotes_Analysis_Data[[#This Row],[Sale_Date]],"D"), "")</f>
        <v>20</v>
      </c>
      <c r="P429" s="11">
        <v>467</v>
      </c>
      <c r="Q429" s="10">
        <f>IF(Sales_Quotes_Analysis_Data[[#This Row],[Converted]] = 1, Sales_Quotes_Analysis_Data[[#This Row],[Actual_Sale_Value]] - Sales_Quotes_Analysis_Data[[#This Row],[Final_Quote_Value]], "")</f>
        <v>169</v>
      </c>
    </row>
    <row r="430" spans="1:17" x14ac:dyDescent="0.3">
      <c r="A430" t="s">
        <v>563</v>
      </c>
      <c r="B430" t="s">
        <v>281</v>
      </c>
      <c r="C430" t="s">
        <v>14</v>
      </c>
      <c r="D430" t="s">
        <v>15</v>
      </c>
      <c r="E430" t="s">
        <v>29</v>
      </c>
      <c r="F430" s="1">
        <v>45719</v>
      </c>
      <c r="G430" s="10">
        <v>1206</v>
      </c>
      <c r="H430" s="3">
        <v>0</v>
      </c>
      <c r="I430" s="5">
        <f>Sales_Quotes_Analysis_Data[[#This Row],[Discount_Rate]]</f>
        <v>0</v>
      </c>
      <c r="J43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30" s="10">
        <v>1206</v>
      </c>
      <c r="L430">
        <v>0</v>
      </c>
      <c r="M430" t="str">
        <f>IF(Sales_Quotes_Analysis_Data[[#This Row],[Converted]], "Converted", "Not Converted")</f>
        <v>Not Converted</v>
      </c>
      <c r="N430" s="1"/>
      <c r="O430" s="4" t="str">
        <f>IF(Sales_Quotes_Analysis_Data[[#This Row],[Converted]] = 1, DATEDIF(Sales_Quotes_Analysis_Data[[#This Row],[Quote_Date]],Sales_Quotes_Analysis_Data[[#This Row],[Sale_Date]],"D"), "")</f>
        <v/>
      </c>
      <c r="P430" s="11"/>
      <c r="Q430" s="10" t="str">
        <f>IF(Sales_Quotes_Analysis_Data[[#This Row],[Converted]] = 1, Sales_Quotes_Analysis_Data[[#This Row],[Actual_Sale_Value]] - Sales_Quotes_Analysis_Data[[#This Row],[Final_Quote_Value]], "")</f>
        <v/>
      </c>
    </row>
    <row r="431" spans="1:17" x14ac:dyDescent="0.3">
      <c r="A431" t="s">
        <v>564</v>
      </c>
      <c r="B431" t="s">
        <v>178</v>
      </c>
      <c r="C431" t="s">
        <v>32</v>
      </c>
      <c r="D431" t="s">
        <v>20</v>
      </c>
      <c r="E431" t="s">
        <v>51</v>
      </c>
      <c r="F431" s="1">
        <v>45785</v>
      </c>
      <c r="G431" s="10">
        <v>2070</v>
      </c>
      <c r="H431" s="3">
        <v>0.03</v>
      </c>
      <c r="I431" s="5">
        <f>Sales_Quotes_Analysis_Data[[#This Row],[Discount_Rate]]</f>
        <v>0.03</v>
      </c>
      <c r="J43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31" s="10">
        <v>2007</v>
      </c>
      <c r="L431">
        <v>1</v>
      </c>
      <c r="M431" t="str">
        <f>IF(Sales_Quotes_Analysis_Data[[#This Row],[Converted]], "Converted", "Not Converted")</f>
        <v>Converted</v>
      </c>
      <c r="N431" s="1">
        <v>45794</v>
      </c>
      <c r="O431" s="4">
        <f>IF(Sales_Quotes_Analysis_Data[[#This Row],[Converted]] = 1, DATEDIF(Sales_Quotes_Analysis_Data[[#This Row],[Quote_Date]],Sales_Quotes_Analysis_Data[[#This Row],[Sale_Date]],"D"), "")</f>
        <v>9</v>
      </c>
      <c r="P431" s="11">
        <v>2088</v>
      </c>
      <c r="Q431" s="10">
        <f>IF(Sales_Quotes_Analysis_Data[[#This Row],[Converted]] = 1, Sales_Quotes_Analysis_Data[[#This Row],[Actual_Sale_Value]] - Sales_Quotes_Analysis_Data[[#This Row],[Final_Quote_Value]], "")</f>
        <v>81</v>
      </c>
    </row>
    <row r="432" spans="1:17" x14ac:dyDescent="0.3">
      <c r="A432" t="s">
        <v>565</v>
      </c>
      <c r="B432" t="s">
        <v>138</v>
      </c>
      <c r="C432" t="s">
        <v>32</v>
      </c>
      <c r="D432" t="s">
        <v>25</v>
      </c>
      <c r="E432" t="s">
        <v>51</v>
      </c>
      <c r="F432" s="1">
        <v>45807</v>
      </c>
      <c r="G432" s="10">
        <v>1790</v>
      </c>
      <c r="H432" s="3">
        <v>0.03</v>
      </c>
      <c r="I432" s="5">
        <f>Sales_Quotes_Analysis_Data[[#This Row],[Discount_Rate]]</f>
        <v>0.03</v>
      </c>
      <c r="J43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32" s="10">
        <v>1736</v>
      </c>
      <c r="L432">
        <v>0</v>
      </c>
      <c r="M432" t="str">
        <f>IF(Sales_Quotes_Analysis_Data[[#This Row],[Converted]], "Converted", "Not Converted")</f>
        <v>Not Converted</v>
      </c>
      <c r="N432" s="1"/>
      <c r="O432" s="4" t="str">
        <f>IF(Sales_Quotes_Analysis_Data[[#This Row],[Converted]] = 1, DATEDIF(Sales_Quotes_Analysis_Data[[#This Row],[Quote_Date]],Sales_Quotes_Analysis_Data[[#This Row],[Sale_Date]],"D"), "")</f>
        <v/>
      </c>
      <c r="P432" s="11"/>
      <c r="Q432" s="10" t="str">
        <f>IF(Sales_Quotes_Analysis_Data[[#This Row],[Converted]] = 1, Sales_Quotes_Analysis_Data[[#This Row],[Actual_Sale_Value]] - Sales_Quotes_Analysis_Data[[#This Row],[Final_Quote_Value]], "")</f>
        <v/>
      </c>
    </row>
    <row r="433" spans="1:17" x14ac:dyDescent="0.3">
      <c r="A433" t="s">
        <v>566</v>
      </c>
      <c r="B433" t="s">
        <v>311</v>
      </c>
      <c r="C433" t="s">
        <v>24</v>
      </c>
      <c r="D433" t="s">
        <v>25</v>
      </c>
      <c r="E433" t="s">
        <v>21</v>
      </c>
      <c r="F433" s="1">
        <v>45694</v>
      </c>
      <c r="G433" s="10">
        <v>3647</v>
      </c>
      <c r="H433" s="3">
        <v>7.0000000000000007E-2</v>
      </c>
      <c r="I433" s="5">
        <f>Sales_Quotes_Analysis_Data[[#This Row],[Discount_Rate]]</f>
        <v>7.0000000000000007E-2</v>
      </c>
      <c r="J43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33" s="10">
        <v>3391</v>
      </c>
      <c r="L433">
        <v>1</v>
      </c>
      <c r="M433" t="str">
        <f>IF(Sales_Quotes_Analysis_Data[[#This Row],[Converted]], "Converted", "Not Converted")</f>
        <v>Converted</v>
      </c>
      <c r="N433" s="1">
        <v>45703</v>
      </c>
      <c r="O433" s="4">
        <f>IF(Sales_Quotes_Analysis_Data[[#This Row],[Converted]] = 1, DATEDIF(Sales_Quotes_Analysis_Data[[#This Row],[Quote_Date]],Sales_Quotes_Analysis_Data[[#This Row],[Sale_Date]],"D"), "")</f>
        <v>9</v>
      </c>
      <c r="P433" s="11">
        <v>3494</v>
      </c>
      <c r="Q433" s="10">
        <f>IF(Sales_Quotes_Analysis_Data[[#This Row],[Converted]] = 1, Sales_Quotes_Analysis_Data[[#This Row],[Actual_Sale_Value]] - Sales_Quotes_Analysis_Data[[#This Row],[Final_Quote_Value]], "")</f>
        <v>103</v>
      </c>
    </row>
    <row r="434" spans="1:17" x14ac:dyDescent="0.3">
      <c r="A434" t="s">
        <v>567</v>
      </c>
      <c r="B434" t="s">
        <v>158</v>
      </c>
      <c r="C434" t="s">
        <v>24</v>
      </c>
      <c r="D434" t="s">
        <v>15</v>
      </c>
      <c r="E434" t="s">
        <v>35</v>
      </c>
      <c r="F434" s="1">
        <v>45717</v>
      </c>
      <c r="G434" s="10">
        <v>3308</v>
      </c>
      <c r="H434" s="3">
        <v>0.09</v>
      </c>
      <c r="I434" s="5">
        <f>Sales_Quotes_Analysis_Data[[#This Row],[Discount_Rate]]</f>
        <v>0.09</v>
      </c>
      <c r="J43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34" s="10">
        <v>3010</v>
      </c>
      <c r="L434">
        <v>1</v>
      </c>
      <c r="M434" t="str">
        <f>IF(Sales_Quotes_Analysis_Data[[#This Row],[Converted]], "Converted", "Not Converted")</f>
        <v>Converted</v>
      </c>
      <c r="N434" s="1">
        <v>45720</v>
      </c>
      <c r="O434" s="4">
        <f>IF(Sales_Quotes_Analysis_Data[[#This Row],[Converted]] = 1, DATEDIF(Sales_Quotes_Analysis_Data[[#This Row],[Quote_Date]],Sales_Quotes_Analysis_Data[[#This Row],[Sale_Date]],"D"), "")</f>
        <v>3</v>
      </c>
      <c r="P434" s="11">
        <v>3101</v>
      </c>
      <c r="Q434" s="10">
        <f>IF(Sales_Quotes_Analysis_Data[[#This Row],[Converted]] = 1, Sales_Quotes_Analysis_Data[[#This Row],[Actual_Sale_Value]] - Sales_Quotes_Analysis_Data[[#This Row],[Final_Quote_Value]], "")</f>
        <v>91</v>
      </c>
    </row>
    <row r="435" spans="1:17" x14ac:dyDescent="0.3">
      <c r="A435" t="s">
        <v>568</v>
      </c>
      <c r="B435" t="s">
        <v>45</v>
      </c>
      <c r="C435" t="s">
        <v>32</v>
      </c>
      <c r="D435" t="s">
        <v>38</v>
      </c>
      <c r="E435" t="s">
        <v>89</v>
      </c>
      <c r="F435" s="1">
        <v>45776</v>
      </c>
      <c r="G435" s="10">
        <v>1949</v>
      </c>
      <c r="H435" s="3">
        <v>0.1</v>
      </c>
      <c r="I435" s="5">
        <f>Sales_Quotes_Analysis_Data[[#This Row],[Discount_Rate]]</f>
        <v>0.1</v>
      </c>
      <c r="J43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35" s="10">
        <v>1754</v>
      </c>
      <c r="L435">
        <v>0</v>
      </c>
      <c r="M435" t="str">
        <f>IF(Sales_Quotes_Analysis_Data[[#This Row],[Converted]], "Converted", "Not Converted")</f>
        <v>Not Converted</v>
      </c>
      <c r="N435" s="1"/>
      <c r="O435" s="4" t="str">
        <f>IF(Sales_Quotes_Analysis_Data[[#This Row],[Converted]] = 1, DATEDIF(Sales_Quotes_Analysis_Data[[#This Row],[Quote_Date]],Sales_Quotes_Analysis_Data[[#This Row],[Sale_Date]],"D"), "")</f>
        <v/>
      </c>
      <c r="P435" s="11"/>
      <c r="Q435" s="10" t="str">
        <f>IF(Sales_Quotes_Analysis_Data[[#This Row],[Converted]] = 1, Sales_Quotes_Analysis_Data[[#This Row],[Actual_Sale_Value]] - Sales_Quotes_Analysis_Data[[#This Row],[Final_Quote_Value]], "")</f>
        <v/>
      </c>
    </row>
    <row r="436" spans="1:17" x14ac:dyDescent="0.3">
      <c r="A436" t="s">
        <v>569</v>
      </c>
      <c r="B436" t="s">
        <v>41</v>
      </c>
      <c r="C436" t="s">
        <v>32</v>
      </c>
      <c r="D436" t="s">
        <v>38</v>
      </c>
      <c r="E436" t="s">
        <v>16</v>
      </c>
      <c r="F436" s="1">
        <v>45821</v>
      </c>
      <c r="G436" s="10">
        <v>2146</v>
      </c>
      <c r="H436" s="3">
        <v>0.01</v>
      </c>
      <c r="I436" s="5">
        <f>Sales_Quotes_Analysis_Data[[#This Row],[Discount_Rate]]</f>
        <v>0.01</v>
      </c>
      <c r="J43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36" s="10">
        <v>2124</v>
      </c>
      <c r="L436">
        <v>1</v>
      </c>
      <c r="M436" t="str">
        <f>IF(Sales_Quotes_Analysis_Data[[#This Row],[Converted]], "Converted", "Not Converted")</f>
        <v>Converted</v>
      </c>
      <c r="N436" s="1">
        <v>45834</v>
      </c>
      <c r="O436" s="4">
        <f>IF(Sales_Quotes_Analysis_Data[[#This Row],[Converted]] = 1, DATEDIF(Sales_Quotes_Analysis_Data[[#This Row],[Quote_Date]],Sales_Quotes_Analysis_Data[[#This Row],[Sale_Date]],"D"), "")</f>
        <v>13</v>
      </c>
      <c r="P436" s="11">
        <v>2259</v>
      </c>
      <c r="Q436" s="10">
        <f>IF(Sales_Quotes_Analysis_Data[[#This Row],[Converted]] = 1, Sales_Quotes_Analysis_Data[[#This Row],[Actual_Sale_Value]] - Sales_Quotes_Analysis_Data[[#This Row],[Final_Quote_Value]], "")</f>
        <v>135</v>
      </c>
    </row>
    <row r="437" spans="1:17" x14ac:dyDescent="0.3">
      <c r="A437" t="s">
        <v>570</v>
      </c>
      <c r="B437" t="s">
        <v>123</v>
      </c>
      <c r="C437" t="s">
        <v>24</v>
      </c>
      <c r="D437" t="s">
        <v>15</v>
      </c>
      <c r="E437" t="s">
        <v>21</v>
      </c>
      <c r="F437" s="1">
        <v>45723</v>
      </c>
      <c r="G437" s="10">
        <v>3803</v>
      </c>
      <c r="H437" s="3">
        <v>0.01</v>
      </c>
      <c r="I437" s="5">
        <f>Sales_Quotes_Analysis_Data[[#This Row],[Discount_Rate]]</f>
        <v>0.01</v>
      </c>
      <c r="J43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37" s="10">
        <v>3764</v>
      </c>
      <c r="L437">
        <v>0</v>
      </c>
      <c r="M437" t="str">
        <f>IF(Sales_Quotes_Analysis_Data[[#This Row],[Converted]], "Converted", "Not Converted")</f>
        <v>Not Converted</v>
      </c>
      <c r="N437" s="1"/>
      <c r="O437" s="4" t="str">
        <f>IF(Sales_Quotes_Analysis_Data[[#This Row],[Converted]] = 1, DATEDIF(Sales_Quotes_Analysis_Data[[#This Row],[Quote_Date]],Sales_Quotes_Analysis_Data[[#This Row],[Sale_Date]],"D"), "")</f>
        <v/>
      </c>
      <c r="P437" s="11"/>
      <c r="Q437" s="10" t="str">
        <f>IF(Sales_Quotes_Analysis_Data[[#This Row],[Converted]] = 1, Sales_Quotes_Analysis_Data[[#This Row],[Actual_Sale_Value]] - Sales_Quotes_Analysis_Data[[#This Row],[Final_Quote_Value]], "")</f>
        <v/>
      </c>
    </row>
    <row r="438" spans="1:17" x14ac:dyDescent="0.3">
      <c r="A438" t="s">
        <v>571</v>
      </c>
      <c r="B438" t="s">
        <v>18</v>
      </c>
      <c r="C438" t="s">
        <v>32</v>
      </c>
      <c r="D438" t="s">
        <v>15</v>
      </c>
      <c r="E438" t="s">
        <v>39</v>
      </c>
      <c r="F438" s="1">
        <v>45775</v>
      </c>
      <c r="G438" s="10">
        <v>2110</v>
      </c>
      <c r="H438" s="3">
        <v>0.14000000000000001</v>
      </c>
      <c r="I438" s="5">
        <f>Sales_Quotes_Analysis_Data[[#This Row],[Discount_Rate]]</f>
        <v>0.14000000000000001</v>
      </c>
      <c r="J43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38" s="10">
        <v>1814</v>
      </c>
      <c r="L438">
        <v>0</v>
      </c>
      <c r="M438" t="str">
        <f>IF(Sales_Quotes_Analysis_Data[[#This Row],[Converted]], "Converted", "Not Converted")</f>
        <v>Not Converted</v>
      </c>
      <c r="N438" s="1"/>
      <c r="O438" s="4" t="str">
        <f>IF(Sales_Quotes_Analysis_Data[[#This Row],[Converted]] = 1, DATEDIF(Sales_Quotes_Analysis_Data[[#This Row],[Quote_Date]],Sales_Quotes_Analysis_Data[[#This Row],[Sale_Date]],"D"), "")</f>
        <v/>
      </c>
      <c r="P438" s="11"/>
      <c r="Q438" s="10" t="str">
        <f>IF(Sales_Quotes_Analysis_Data[[#This Row],[Converted]] = 1, Sales_Quotes_Analysis_Data[[#This Row],[Actual_Sale_Value]] - Sales_Quotes_Analysis_Data[[#This Row],[Final_Quote_Value]], "")</f>
        <v/>
      </c>
    </row>
    <row r="439" spans="1:17" x14ac:dyDescent="0.3">
      <c r="A439" t="s">
        <v>572</v>
      </c>
      <c r="B439" t="s">
        <v>45</v>
      </c>
      <c r="C439" t="s">
        <v>19</v>
      </c>
      <c r="D439" t="s">
        <v>25</v>
      </c>
      <c r="E439" t="s">
        <v>72</v>
      </c>
      <c r="F439" s="1">
        <v>45723</v>
      </c>
      <c r="G439" s="10">
        <v>386</v>
      </c>
      <c r="H439" s="3">
        <v>0.09</v>
      </c>
      <c r="I439" s="5">
        <f>Sales_Quotes_Analysis_Data[[#This Row],[Discount_Rate]]</f>
        <v>0.09</v>
      </c>
      <c r="J43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39" s="10">
        <v>351</v>
      </c>
      <c r="L439">
        <v>1</v>
      </c>
      <c r="M439" t="str">
        <f>IF(Sales_Quotes_Analysis_Data[[#This Row],[Converted]], "Converted", "Not Converted")</f>
        <v>Converted</v>
      </c>
      <c r="N439" s="1">
        <v>45742</v>
      </c>
      <c r="O439" s="4">
        <f>IF(Sales_Quotes_Analysis_Data[[#This Row],[Converted]] = 1, DATEDIF(Sales_Quotes_Analysis_Data[[#This Row],[Quote_Date]],Sales_Quotes_Analysis_Data[[#This Row],[Sale_Date]],"D"), "")</f>
        <v>19</v>
      </c>
      <c r="P439" s="11">
        <v>375</v>
      </c>
      <c r="Q439" s="10">
        <f>IF(Sales_Quotes_Analysis_Data[[#This Row],[Converted]] = 1, Sales_Quotes_Analysis_Data[[#This Row],[Actual_Sale_Value]] - Sales_Quotes_Analysis_Data[[#This Row],[Final_Quote_Value]], "")</f>
        <v>24</v>
      </c>
    </row>
    <row r="440" spans="1:17" x14ac:dyDescent="0.3">
      <c r="A440" t="s">
        <v>573</v>
      </c>
      <c r="B440" t="s">
        <v>240</v>
      </c>
      <c r="C440" t="s">
        <v>24</v>
      </c>
      <c r="D440" t="s">
        <v>38</v>
      </c>
      <c r="E440" t="s">
        <v>35</v>
      </c>
      <c r="F440" s="1">
        <v>45828</v>
      </c>
      <c r="G440" s="10">
        <v>3280</v>
      </c>
      <c r="H440" s="3">
        <v>7.0000000000000007E-2</v>
      </c>
      <c r="I440" s="5">
        <f>Sales_Quotes_Analysis_Data[[#This Row],[Discount_Rate]]</f>
        <v>7.0000000000000007E-2</v>
      </c>
      <c r="J44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40" s="10">
        <v>3050</v>
      </c>
      <c r="L440">
        <v>1</v>
      </c>
      <c r="M440" t="str">
        <f>IF(Sales_Quotes_Analysis_Data[[#This Row],[Converted]], "Converted", "Not Converted")</f>
        <v>Converted</v>
      </c>
      <c r="N440" s="1">
        <v>45851</v>
      </c>
      <c r="O440" s="4">
        <f>IF(Sales_Quotes_Analysis_Data[[#This Row],[Converted]] = 1, DATEDIF(Sales_Quotes_Analysis_Data[[#This Row],[Quote_Date]],Sales_Quotes_Analysis_Data[[#This Row],[Sale_Date]],"D"), "")</f>
        <v>23</v>
      </c>
      <c r="P440" s="11">
        <v>3065</v>
      </c>
      <c r="Q440" s="10">
        <f>IF(Sales_Quotes_Analysis_Data[[#This Row],[Converted]] = 1, Sales_Quotes_Analysis_Data[[#This Row],[Actual_Sale_Value]] - Sales_Quotes_Analysis_Data[[#This Row],[Final_Quote_Value]], "")</f>
        <v>15</v>
      </c>
    </row>
    <row r="441" spans="1:17" x14ac:dyDescent="0.3">
      <c r="A441" t="s">
        <v>574</v>
      </c>
      <c r="B441" t="s">
        <v>138</v>
      </c>
      <c r="C441" t="s">
        <v>32</v>
      </c>
      <c r="D441" t="s">
        <v>20</v>
      </c>
      <c r="E441" t="s">
        <v>89</v>
      </c>
      <c r="F441" s="1">
        <v>45660</v>
      </c>
      <c r="G441" s="10">
        <v>2105</v>
      </c>
      <c r="H441" s="3">
        <v>0.1</v>
      </c>
      <c r="I441" s="5">
        <f>Sales_Quotes_Analysis_Data[[#This Row],[Discount_Rate]]</f>
        <v>0.1</v>
      </c>
      <c r="J44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41" s="10">
        <v>1894</v>
      </c>
      <c r="L441">
        <v>0</v>
      </c>
      <c r="M441" t="str">
        <f>IF(Sales_Quotes_Analysis_Data[[#This Row],[Converted]], "Converted", "Not Converted")</f>
        <v>Not Converted</v>
      </c>
      <c r="N441" s="1"/>
      <c r="O441" s="4" t="str">
        <f>IF(Sales_Quotes_Analysis_Data[[#This Row],[Converted]] = 1, DATEDIF(Sales_Quotes_Analysis_Data[[#This Row],[Quote_Date]],Sales_Quotes_Analysis_Data[[#This Row],[Sale_Date]],"D"), "")</f>
        <v/>
      </c>
      <c r="P441" s="11"/>
      <c r="Q441" s="10" t="str">
        <f>IF(Sales_Quotes_Analysis_Data[[#This Row],[Converted]] = 1, Sales_Quotes_Analysis_Data[[#This Row],[Actual_Sale_Value]] - Sales_Quotes_Analysis_Data[[#This Row],[Final_Quote_Value]], "")</f>
        <v/>
      </c>
    </row>
    <row r="442" spans="1:17" x14ac:dyDescent="0.3">
      <c r="A442" t="s">
        <v>575</v>
      </c>
      <c r="B442" t="s">
        <v>107</v>
      </c>
      <c r="C442" t="s">
        <v>32</v>
      </c>
      <c r="D442" t="s">
        <v>25</v>
      </c>
      <c r="E442" t="s">
        <v>21</v>
      </c>
      <c r="F442" s="1">
        <v>45777</v>
      </c>
      <c r="G442" s="10">
        <v>2017</v>
      </c>
      <c r="H442" s="3">
        <v>0.11</v>
      </c>
      <c r="I442" s="5">
        <f>Sales_Quotes_Analysis_Data[[#This Row],[Discount_Rate]]</f>
        <v>0.11</v>
      </c>
      <c r="J44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42" s="10">
        <v>1795</v>
      </c>
      <c r="L442">
        <v>1</v>
      </c>
      <c r="M442" t="str">
        <f>IF(Sales_Quotes_Analysis_Data[[#This Row],[Converted]], "Converted", "Not Converted")</f>
        <v>Converted</v>
      </c>
      <c r="N442" s="1">
        <v>45787</v>
      </c>
      <c r="O442" s="4">
        <f>IF(Sales_Quotes_Analysis_Data[[#This Row],[Converted]] = 1, DATEDIF(Sales_Quotes_Analysis_Data[[#This Row],[Quote_Date]],Sales_Quotes_Analysis_Data[[#This Row],[Sale_Date]],"D"), "")</f>
        <v>10</v>
      </c>
      <c r="P442" s="11">
        <v>1736</v>
      </c>
      <c r="Q442" s="10">
        <f>IF(Sales_Quotes_Analysis_Data[[#This Row],[Converted]] = 1, Sales_Quotes_Analysis_Data[[#This Row],[Actual_Sale_Value]] - Sales_Quotes_Analysis_Data[[#This Row],[Final_Quote_Value]], "")</f>
        <v>-59</v>
      </c>
    </row>
    <row r="443" spans="1:17" x14ac:dyDescent="0.3">
      <c r="A443" t="s">
        <v>576</v>
      </c>
      <c r="B443" t="s">
        <v>180</v>
      </c>
      <c r="C443" t="s">
        <v>19</v>
      </c>
      <c r="D443" t="s">
        <v>15</v>
      </c>
      <c r="E443" t="s">
        <v>43</v>
      </c>
      <c r="F443" s="1">
        <v>45731</v>
      </c>
      <c r="G443" s="10">
        <v>613</v>
      </c>
      <c r="H443" s="3">
        <v>0.14000000000000001</v>
      </c>
      <c r="I443" s="5">
        <f>Sales_Quotes_Analysis_Data[[#This Row],[Discount_Rate]]</f>
        <v>0.14000000000000001</v>
      </c>
      <c r="J44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43" s="10">
        <v>527</v>
      </c>
      <c r="L443">
        <v>1</v>
      </c>
      <c r="M443" t="str">
        <f>IF(Sales_Quotes_Analysis_Data[[#This Row],[Converted]], "Converted", "Not Converted")</f>
        <v>Converted</v>
      </c>
      <c r="N443" s="1">
        <v>45752</v>
      </c>
      <c r="O443" s="4">
        <f>IF(Sales_Quotes_Analysis_Data[[#This Row],[Converted]] = 1, DATEDIF(Sales_Quotes_Analysis_Data[[#This Row],[Quote_Date]],Sales_Quotes_Analysis_Data[[#This Row],[Sale_Date]],"D"), "")</f>
        <v>21</v>
      </c>
      <c r="P443" s="11">
        <v>443</v>
      </c>
      <c r="Q443" s="10">
        <f>IF(Sales_Quotes_Analysis_Data[[#This Row],[Converted]] = 1, Sales_Quotes_Analysis_Data[[#This Row],[Actual_Sale_Value]] - Sales_Quotes_Analysis_Data[[#This Row],[Final_Quote_Value]], "")</f>
        <v>-84</v>
      </c>
    </row>
    <row r="444" spans="1:17" x14ac:dyDescent="0.3">
      <c r="A444" t="s">
        <v>577</v>
      </c>
      <c r="B444" t="s">
        <v>472</v>
      </c>
      <c r="C444" t="s">
        <v>14</v>
      </c>
      <c r="D444" t="s">
        <v>38</v>
      </c>
      <c r="E444" t="s">
        <v>82</v>
      </c>
      <c r="F444" s="1">
        <v>45831</v>
      </c>
      <c r="G444" s="10">
        <v>847</v>
      </c>
      <c r="H444" s="3">
        <v>0.21</v>
      </c>
      <c r="I444" s="5">
        <f>Sales_Quotes_Analysis_Data[[#This Row],[Discount_Rate]]</f>
        <v>0.21</v>
      </c>
      <c r="J44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44" s="10">
        <v>669</v>
      </c>
      <c r="L444">
        <v>1</v>
      </c>
      <c r="M444" t="str">
        <f>IF(Sales_Quotes_Analysis_Data[[#This Row],[Converted]], "Converted", "Not Converted")</f>
        <v>Converted</v>
      </c>
      <c r="N444" s="1">
        <v>45834</v>
      </c>
      <c r="O444" s="4">
        <f>IF(Sales_Quotes_Analysis_Data[[#This Row],[Converted]] = 1, DATEDIF(Sales_Quotes_Analysis_Data[[#This Row],[Quote_Date]],Sales_Quotes_Analysis_Data[[#This Row],[Sale_Date]],"D"), "")</f>
        <v>3</v>
      </c>
      <c r="P444" s="11">
        <v>776</v>
      </c>
      <c r="Q444" s="10">
        <f>IF(Sales_Quotes_Analysis_Data[[#This Row],[Converted]] = 1, Sales_Quotes_Analysis_Data[[#This Row],[Actual_Sale_Value]] - Sales_Quotes_Analysis_Data[[#This Row],[Final_Quote_Value]], "")</f>
        <v>107</v>
      </c>
    </row>
    <row r="445" spans="1:17" x14ac:dyDescent="0.3">
      <c r="A445" t="s">
        <v>578</v>
      </c>
      <c r="B445" t="s">
        <v>71</v>
      </c>
      <c r="C445" t="s">
        <v>14</v>
      </c>
      <c r="D445" t="s">
        <v>20</v>
      </c>
      <c r="E445" t="s">
        <v>39</v>
      </c>
      <c r="F445" s="1">
        <v>45797</v>
      </c>
      <c r="G445" s="10">
        <v>726</v>
      </c>
      <c r="H445" s="3">
        <v>0.16</v>
      </c>
      <c r="I445" s="5">
        <f>Sales_Quotes_Analysis_Data[[#This Row],[Discount_Rate]]</f>
        <v>0.16</v>
      </c>
      <c r="J44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45" s="10">
        <v>609</v>
      </c>
      <c r="L445">
        <v>1</v>
      </c>
      <c r="M445" t="str">
        <f>IF(Sales_Quotes_Analysis_Data[[#This Row],[Converted]], "Converted", "Not Converted")</f>
        <v>Converted</v>
      </c>
      <c r="N445" s="1">
        <v>45810</v>
      </c>
      <c r="O445" s="4">
        <f>IF(Sales_Quotes_Analysis_Data[[#This Row],[Converted]] = 1, DATEDIF(Sales_Quotes_Analysis_Data[[#This Row],[Quote_Date]],Sales_Quotes_Analysis_Data[[#This Row],[Sale_Date]],"D"), "")</f>
        <v>13</v>
      </c>
      <c r="P445" s="11">
        <v>702</v>
      </c>
      <c r="Q445" s="10">
        <f>IF(Sales_Quotes_Analysis_Data[[#This Row],[Converted]] = 1, Sales_Quotes_Analysis_Data[[#This Row],[Actual_Sale_Value]] - Sales_Quotes_Analysis_Data[[#This Row],[Final_Quote_Value]], "")</f>
        <v>93</v>
      </c>
    </row>
    <row r="446" spans="1:17" x14ac:dyDescent="0.3">
      <c r="A446" t="s">
        <v>579</v>
      </c>
      <c r="B446" t="s">
        <v>176</v>
      </c>
      <c r="C446" t="s">
        <v>19</v>
      </c>
      <c r="D446" t="s">
        <v>20</v>
      </c>
      <c r="E446" t="s">
        <v>72</v>
      </c>
      <c r="F446" s="1">
        <v>45698</v>
      </c>
      <c r="G446" s="10">
        <v>191</v>
      </c>
      <c r="H446" s="3">
        <v>0.15</v>
      </c>
      <c r="I446" s="5">
        <f>Sales_Quotes_Analysis_Data[[#This Row],[Discount_Rate]]</f>
        <v>0.15</v>
      </c>
      <c r="J44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46" s="10">
        <v>162</v>
      </c>
      <c r="L446">
        <v>1</v>
      </c>
      <c r="M446" t="str">
        <f>IF(Sales_Quotes_Analysis_Data[[#This Row],[Converted]], "Converted", "Not Converted")</f>
        <v>Converted</v>
      </c>
      <c r="N446" s="1">
        <v>45716</v>
      </c>
      <c r="O446" s="4">
        <f>IF(Sales_Quotes_Analysis_Data[[#This Row],[Converted]] = 1, DATEDIF(Sales_Quotes_Analysis_Data[[#This Row],[Quote_Date]],Sales_Quotes_Analysis_Data[[#This Row],[Sale_Date]],"D"), "")</f>
        <v>18</v>
      </c>
      <c r="P446" s="11">
        <v>305</v>
      </c>
      <c r="Q446" s="10">
        <f>IF(Sales_Quotes_Analysis_Data[[#This Row],[Converted]] = 1, Sales_Quotes_Analysis_Data[[#This Row],[Actual_Sale_Value]] - Sales_Quotes_Analysis_Data[[#This Row],[Final_Quote_Value]], "")</f>
        <v>143</v>
      </c>
    </row>
    <row r="447" spans="1:17" x14ac:dyDescent="0.3">
      <c r="A447" t="s">
        <v>580</v>
      </c>
      <c r="B447" t="s">
        <v>79</v>
      </c>
      <c r="C447" t="s">
        <v>19</v>
      </c>
      <c r="D447" t="s">
        <v>25</v>
      </c>
      <c r="E447" t="s">
        <v>16</v>
      </c>
      <c r="F447" s="1">
        <v>45676</v>
      </c>
      <c r="G447" s="10">
        <v>647</v>
      </c>
      <c r="H447" s="3">
        <v>0.03</v>
      </c>
      <c r="I447" s="5">
        <f>Sales_Quotes_Analysis_Data[[#This Row],[Discount_Rate]]</f>
        <v>0.03</v>
      </c>
      <c r="J44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47" s="10">
        <v>627</v>
      </c>
      <c r="L447">
        <v>0</v>
      </c>
      <c r="M447" t="str">
        <f>IF(Sales_Quotes_Analysis_Data[[#This Row],[Converted]], "Converted", "Not Converted")</f>
        <v>Not Converted</v>
      </c>
      <c r="N447" s="1"/>
      <c r="O447" s="4" t="str">
        <f>IF(Sales_Quotes_Analysis_Data[[#This Row],[Converted]] = 1, DATEDIF(Sales_Quotes_Analysis_Data[[#This Row],[Quote_Date]],Sales_Quotes_Analysis_Data[[#This Row],[Sale_Date]],"D"), "")</f>
        <v/>
      </c>
      <c r="P447" s="11"/>
      <c r="Q447" s="10" t="str">
        <f>IF(Sales_Quotes_Analysis_Data[[#This Row],[Converted]] = 1, Sales_Quotes_Analysis_Data[[#This Row],[Actual_Sale_Value]] - Sales_Quotes_Analysis_Data[[#This Row],[Final_Quote_Value]], "")</f>
        <v/>
      </c>
    </row>
    <row r="448" spans="1:17" x14ac:dyDescent="0.3">
      <c r="A448" t="s">
        <v>581</v>
      </c>
      <c r="B448" t="s">
        <v>104</v>
      </c>
      <c r="C448" t="s">
        <v>19</v>
      </c>
      <c r="D448" t="s">
        <v>38</v>
      </c>
      <c r="E448" t="s">
        <v>43</v>
      </c>
      <c r="F448" s="1">
        <v>45771</v>
      </c>
      <c r="G448" s="10">
        <v>22</v>
      </c>
      <c r="H448" s="3">
        <v>0.02</v>
      </c>
      <c r="I448" s="5">
        <f>Sales_Quotes_Analysis_Data[[#This Row],[Discount_Rate]]</f>
        <v>0.02</v>
      </c>
      <c r="J44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48" s="10">
        <v>21</v>
      </c>
      <c r="L448">
        <v>0</v>
      </c>
      <c r="M448" t="str">
        <f>IF(Sales_Quotes_Analysis_Data[[#This Row],[Converted]], "Converted", "Not Converted")</f>
        <v>Not Converted</v>
      </c>
      <c r="N448" s="1"/>
      <c r="O448" s="4" t="str">
        <f>IF(Sales_Quotes_Analysis_Data[[#This Row],[Converted]] = 1, DATEDIF(Sales_Quotes_Analysis_Data[[#This Row],[Quote_Date]],Sales_Quotes_Analysis_Data[[#This Row],[Sale_Date]],"D"), "")</f>
        <v/>
      </c>
      <c r="P448" s="11"/>
      <c r="Q448" s="10" t="str">
        <f>IF(Sales_Quotes_Analysis_Data[[#This Row],[Converted]] = 1, Sales_Quotes_Analysis_Data[[#This Row],[Actual_Sale_Value]] - Sales_Quotes_Analysis_Data[[#This Row],[Final_Quote_Value]], "")</f>
        <v/>
      </c>
    </row>
    <row r="449" spans="1:17" x14ac:dyDescent="0.3">
      <c r="A449" t="s">
        <v>582</v>
      </c>
      <c r="B449" t="s">
        <v>176</v>
      </c>
      <c r="C449" t="s">
        <v>24</v>
      </c>
      <c r="D449" t="s">
        <v>38</v>
      </c>
      <c r="E449" t="s">
        <v>89</v>
      </c>
      <c r="F449" s="1">
        <v>45746</v>
      </c>
      <c r="G449" s="10">
        <v>3278</v>
      </c>
      <c r="H449" s="3">
        <v>0.09</v>
      </c>
      <c r="I449" s="5">
        <f>Sales_Quotes_Analysis_Data[[#This Row],[Discount_Rate]]</f>
        <v>0.09</v>
      </c>
      <c r="J44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49" s="10">
        <v>2982</v>
      </c>
      <c r="L449">
        <v>0</v>
      </c>
      <c r="M449" t="str">
        <f>IF(Sales_Quotes_Analysis_Data[[#This Row],[Converted]], "Converted", "Not Converted")</f>
        <v>Not Converted</v>
      </c>
      <c r="N449" s="1"/>
      <c r="O449" s="4" t="str">
        <f>IF(Sales_Quotes_Analysis_Data[[#This Row],[Converted]] = 1, DATEDIF(Sales_Quotes_Analysis_Data[[#This Row],[Quote_Date]],Sales_Quotes_Analysis_Data[[#This Row],[Sale_Date]],"D"), "")</f>
        <v/>
      </c>
      <c r="P449" s="11"/>
      <c r="Q449" s="10" t="str">
        <f>IF(Sales_Quotes_Analysis_Data[[#This Row],[Converted]] = 1, Sales_Quotes_Analysis_Data[[#This Row],[Actual_Sale_Value]] - Sales_Quotes_Analysis_Data[[#This Row],[Final_Quote_Value]], "")</f>
        <v/>
      </c>
    </row>
    <row r="450" spans="1:17" x14ac:dyDescent="0.3">
      <c r="A450" t="s">
        <v>583</v>
      </c>
      <c r="B450" t="s">
        <v>183</v>
      </c>
      <c r="C450" t="s">
        <v>14</v>
      </c>
      <c r="D450" t="s">
        <v>15</v>
      </c>
      <c r="E450" t="s">
        <v>43</v>
      </c>
      <c r="F450" s="1">
        <v>45808</v>
      </c>
      <c r="G450" s="10">
        <v>1022</v>
      </c>
      <c r="H450" s="3">
        <v>0.25</v>
      </c>
      <c r="I450" s="5">
        <f>Sales_Quotes_Analysis_Data[[#This Row],[Discount_Rate]]</f>
        <v>0.25</v>
      </c>
      <c r="J45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50" s="10">
        <v>766</v>
      </c>
      <c r="L450">
        <v>0</v>
      </c>
      <c r="M450" t="str">
        <f>IF(Sales_Quotes_Analysis_Data[[#This Row],[Converted]], "Converted", "Not Converted")</f>
        <v>Not Converted</v>
      </c>
      <c r="N450" s="1"/>
      <c r="O450" s="4" t="str">
        <f>IF(Sales_Quotes_Analysis_Data[[#This Row],[Converted]] = 1, DATEDIF(Sales_Quotes_Analysis_Data[[#This Row],[Quote_Date]],Sales_Quotes_Analysis_Data[[#This Row],[Sale_Date]],"D"), "")</f>
        <v/>
      </c>
      <c r="P450" s="11"/>
      <c r="Q450" s="10" t="str">
        <f>IF(Sales_Quotes_Analysis_Data[[#This Row],[Converted]] = 1, Sales_Quotes_Analysis_Data[[#This Row],[Actual_Sale_Value]] - Sales_Quotes_Analysis_Data[[#This Row],[Final_Quote_Value]], "")</f>
        <v/>
      </c>
    </row>
    <row r="451" spans="1:17" x14ac:dyDescent="0.3">
      <c r="A451" t="s">
        <v>584</v>
      </c>
      <c r="B451" t="s">
        <v>13</v>
      </c>
      <c r="C451" t="s">
        <v>32</v>
      </c>
      <c r="D451" t="s">
        <v>38</v>
      </c>
      <c r="E451" t="s">
        <v>16</v>
      </c>
      <c r="F451" s="1">
        <v>45734</v>
      </c>
      <c r="G451" s="10">
        <v>2348</v>
      </c>
      <c r="H451" s="3">
        <v>0.14000000000000001</v>
      </c>
      <c r="I451" s="5">
        <f>Sales_Quotes_Analysis_Data[[#This Row],[Discount_Rate]]</f>
        <v>0.14000000000000001</v>
      </c>
      <c r="J45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51" s="10">
        <v>2019</v>
      </c>
      <c r="L451">
        <v>1</v>
      </c>
      <c r="M451" t="str">
        <f>IF(Sales_Quotes_Analysis_Data[[#This Row],[Converted]], "Converted", "Not Converted")</f>
        <v>Converted</v>
      </c>
      <c r="N451" s="1">
        <v>45736</v>
      </c>
      <c r="O451" s="4">
        <f>IF(Sales_Quotes_Analysis_Data[[#This Row],[Converted]] = 1, DATEDIF(Sales_Quotes_Analysis_Data[[#This Row],[Quote_Date]],Sales_Quotes_Analysis_Data[[#This Row],[Sale_Date]],"D"), "")</f>
        <v>2</v>
      </c>
      <c r="P451" s="11">
        <v>1923</v>
      </c>
      <c r="Q451" s="10">
        <f>IF(Sales_Quotes_Analysis_Data[[#This Row],[Converted]] = 1, Sales_Quotes_Analysis_Data[[#This Row],[Actual_Sale_Value]] - Sales_Quotes_Analysis_Data[[#This Row],[Final_Quote_Value]], "")</f>
        <v>-96</v>
      </c>
    </row>
    <row r="452" spans="1:17" x14ac:dyDescent="0.3">
      <c r="A452" t="s">
        <v>585</v>
      </c>
      <c r="B452" t="s">
        <v>123</v>
      </c>
      <c r="C452" t="s">
        <v>24</v>
      </c>
      <c r="D452" t="s">
        <v>38</v>
      </c>
      <c r="E452" t="s">
        <v>43</v>
      </c>
      <c r="F452" s="1">
        <v>45821</v>
      </c>
      <c r="G452" s="10">
        <v>3316</v>
      </c>
      <c r="H452" s="3">
        <v>0.09</v>
      </c>
      <c r="I452" s="5">
        <f>Sales_Quotes_Analysis_Data[[#This Row],[Discount_Rate]]</f>
        <v>0.09</v>
      </c>
      <c r="J45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52" s="10">
        <v>3017</v>
      </c>
      <c r="L452">
        <v>0</v>
      </c>
      <c r="M452" t="str">
        <f>IF(Sales_Quotes_Analysis_Data[[#This Row],[Converted]], "Converted", "Not Converted")</f>
        <v>Not Converted</v>
      </c>
      <c r="N452" s="1"/>
      <c r="O452" s="4" t="str">
        <f>IF(Sales_Quotes_Analysis_Data[[#This Row],[Converted]] = 1, DATEDIF(Sales_Quotes_Analysis_Data[[#This Row],[Quote_Date]],Sales_Quotes_Analysis_Data[[#This Row],[Sale_Date]],"D"), "")</f>
        <v/>
      </c>
      <c r="P452" s="11"/>
      <c r="Q452" s="10" t="str">
        <f>IF(Sales_Quotes_Analysis_Data[[#This Row],[Converted]] = 1, Sales_Quotes_Analysis_Data[[#This Row],[Actual_Sale_Value]] - Sales_Quotes_Analysis_Data[[#This Row],[Final_Quote_Value]], "")</f>
        <v/>
      </c>
    </row>
    <row r="453" spans="1:17" x14ac:dyDescent="0.3">
      <c r="A453" t="s">
        <v>586</v>
      </c>
      <c r="B453" t="s">
        <v>69</v>
      </c>
      <c r="C453" t="s">
        <v>24</v>
      </c>
      <c r="D453" t="s">
        <v>25</v>
      </c>
      <c r="E453" t="s">
        <v>54</v>
      </c>
      <c r="F453" s="1">
        <v>45766</v>
      </c>
      <c r="G453" s="10">
        <v>3743</v>
      </c>
      <c r="H453" s="3">
        <v>0.04</v>
      </c>
      <c r="I453" s="5">
        <f>Sales_Quotes_Analysis_Data[[#This Row],[Discount_Rate]]</f>
        <v>0.04</v>
      </c>
      <c r="J45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53" s="10">
        <v>3593</v>
      </c>
      <c r="L453">
        <v>1</v>
      </c>
      <c r="M453" t="str">
        <f>IF(Sales_Quotes_Analysis_Data[[#This Row],[Converted]], "Converted", "Not Converted")</f>
        <v>Converted</v>
      </c>
      <c r="N453" s="1">
        <v>45789</v>
      </c>
      <c r="O453" s="4">
        <f>IF(Sales_Quotes_Analysis_Data[[#This Row],[Converted]] = 1, DATEDIF(Sales_Quotes_Analysis_Data[[#This Row],[Quote_Date]],Sales_Quotes_Analysis_Data[[#This Row],[Sale_Date]],"D"), "")</f>
        <v>23</v>
      </c>
      <c r="P453" s="11">
        <v>3580</v>
      </c>
      <c r="Q453" s="10">
        <f>IF(Sales_Quotes_Analysis_Data[[#This Row],[Converted]] = 1, Sales_Quotes_Analysis_Data[[#This Row],[Actual_Sale_Value]] - Sales_Quotes_Analysis_Data[[#This Row],[Final_Quote_Value]], "")</f>
        <v>-13</v>
      </c>
    </row>
    <row r="454" spans="1:17" x14ac:dyDescent="0.3">
      <c r="A454" t="s">
        <v>587</v>
      </c>
      <c r="B454" t="s">
        <v>327</v>
      </c>
      <c r="C454" t="s">
        <v>14</v>
      </c>
      <c r="D454" t="s">
        <v>38</v>
      </c>
      <c r="E454" t="s">
        <v>62</v>
      </c>
      <c r="F454" s="1">
        <v>45834</v>
      </c>
      <c r="G454" s="10">
        <v>1022</v>
      </c>
      <c r="H454" s="3">
        <v>0.15</v>
      </c>
      <c r="I454" s="5">
        <f>Sales_Quotes_Analysis_Data[[#This Row],[Discount_Rate]]</f>
        <v>0.15</v>
      </c>
      <c r="J45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54" s="10">
        <v>868</v>
      </c>
      <c r="L454">
        <v>1</v>
      </c>
      <c r="M454" t="str">
        <f>IF(Sales_Quotes_Analysis_Data[[#This Row],[Converted]], "Converted", "Not Converted")</f>
        <v>Converted</v>
      </c>
      <c r="N454" s="1">
        <v>45837</v>
      </c>
      <c r="O454" s="4">
        <f>IF(Sales_Quotes_Analysis_Data[[#This Row],[Converted]] = 1, DATEDIF(Sales_Quotes_Analysis_Data[[#This Row],[Quote_Date]],Sales_Quotes_Analysis_Data[[#This Row],[Sale_Date]],"D"), "")</f>
        <v>3</v>
      </c>
      <c r="P454" s="11">
        <v>1023</v>
      </c>
      <c r="Q454" s="10">
        <f>IF(Sales_Quotes_Analysis_Data[[#This Row],[Converted]] = 1, Sales_Quotes_Analysis_Data[[#This Row],[Actual_Sale_Value]] - Sales_Quotes_Analysis_Data[[#This Row],[Final_Quote_Value]], "")</f>
        <v>155</v>
      </c>
    </row>
    <row r="455" spans="1:17" x14ac:dyDescent="0.3">
      <c r="A455" t="s">
        <v>588</v>
      </c>
      <c r="B455" t="s">
        <v>278</v>
      </c>
      <c r="C455" t="s">
        <v>19</v>
      </c>
      <c r="D455" t="s">
        <v>20</v>
      </c>
      <c r="E455" t="s">
        <v>139</v>
      </c>
      <c r="F455" s="1">
        <v>45722</v>
      </c>
      <c r="G455" s="10">
        <v>48</v>
      </c>
      <c r="H455" s="3">
        <v>0.1</v>
      </c>
      <c r="I455" s="5">
        <f>Sales_Quotes_Analysis_Data[[#This Row],[Discount_Rate]]</f>
        <v>0.1</v>
      </c>
      <c r="J45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55" s="10">
        <v>43</v>
      </c>
      <c r="L455">
        <v>1</v>
      </c>
      <c r="M455" t="str">
        <f>IF(Sales_Quotes_Analysis_Data[[#This Row],[Converted]], "Converted", "Not Converted")</f>
        <v>Converted</v>
      </c>
      <c r="N455" s="1">
        <v>45750</v>
      </c>
      <c r="O455" s="4">
        <f>IF(Sales_Quotes_Analysis_Data[[#This Row],[Converted]] = 1, DATEDIF(Sales_Quotes_Analysis_Data[[#This Row],[Quote_Date]],Sales_Quotes_Analysis_Data[[#This Row],[Sale_Date]],"D"), "")</f>
        <v>28</v>
      </c>
      <c r="P455" s="11">
        <v>165</v>
      </c>
      <c r="Q455" s="10">
        <f>IF(Sales_Quotes_Analysis_Data[[#This Row],[Converted]] = 1, Sales_Quotes_Analysis_Data[[#This Row],[Actual_Sale_Value]] - Sales_Quotes_Analysis_Data[[#This Row],[Final_Quote_Value]], "")</f>
        <v>122</v>
      </c>
    </row>
    <row r="456" spans="1:17" x14ac:dyDescent="0.3">
      <c r="A456" t="s">
        <v>589</v>
      </c>
      <c r="B456" t="s">
        <v>260</v>
      </c>
      <c r="C456" t="s">
        <v>32</v>
      </c>
      <c r="D456" t="s">
        <v>25</v>
      </c>
      <c r="E456" t="s">
        <v>51</v>
      </c>
      <c r="F456" s="1">
        <v>45774</v>
      </c>
      <c r="G456" s="10">
        <v>2494</v>
      </c>
      <c r="H456" s="3">
        <v>0.01</v>
      </c>
      <c r="I456" s="5">
        <f>Sales_Quotes_Analysis_Data[[#This Row],[Discount_Rate]]</f>
        <v>0.01</v>
      </c>
      <c r="J45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56" s="10">
        <v>2469</v>
      </c>
      <c r="L456">
        <v>1</v>
      </c>
      <c r="M456" t="str">
        <f>IF(Sales_Quotes_Analysis_Data[[#This Row],[Converted]], "Converted", "Not Converted")</f>
        <v>Converted</v>
      </c>
      <c r="N456" s="1">
        <v>45795</v>
      </c>
      <c r="O456" s="4">
        <f>IF(Sales_Quotes_Analysis_Data[[#This Row],[Converted]] = 1, DATEDIF(Sales_Quotes_Analysis_Data[[#This Row],[Quote_Date]],Sales_Quotes_Analysis_Data[[#This Row],[Sale_Date]],"D"), "")</f>
        <v>21</v>
      </c>
      <c r="P456" s="11">
        <v>2538</v>
      </c>
      <c r="Q456" s="10">
        <f>IF(Sales_Quotes_Analysis_Data[[#This Row],[Converted]] = 1, Sales_Quotes_Analysis_Data[[#This Row],[Actual_Sale_Value]] - Sales_Quotes_Analysis_Data[[#This Row],[Final_Quote_Value]], "")</f>
        <v>69</v>
      </c>
    </row>
    <row r="457" spans="1:17" x14ac:dyDescent="0.3">
      <c r="A457" t="s">
        <v>590</v>
      </c>
      <c r="B457" t="s">
        <v>53</v>
      </c>
      <c r="C457" t="s">
        <v>14</v>
      </c>
      <c r="D457" t="s">
        <v>25</v>
      </c>
      <c r="E457" t="s">
        <v>72</v>
      </c>
      <c r="F457" s="1">
        <v>45735</v>
      </c>
      <c r="G457" s="10">
        <v>857</v>
      </c>
      <c r="H457" s="3">
        <v>0.01</v>
      </c>
      <c r="I457" s="5">
        <f>Sales_Quotes_Analysis_Data[[#This Row],[Discount_Rate]]</f>
        <v>0.01</v>
      </c>
      <c r="J45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57" s="10">
        <v>848</v>
      </c>
      <c r="L457">
        <v>0</v>
      </c>
      <c r="M457" t="str">
        <f>IF(Sales_Quotes_Analysis_Data[[#This Row],[Converted]], "Converted", "Not Converted")</f>
        <v>Not Converted</v>
      </c>
      <c r="N457" s="1"/>
      <c r="O457" s="4" t="str">
        <f>IF(Sales_Quotes_Analysis_Data[[#This Row],[Converted]] = 1, DATEDIF(Sales_Quotes_Analysis_Data[[#This Row],[Quote_Date]],Sales_Quotes_Analysis_Data[[#This Row],[Sale_Date]],"D"), "")</f>
        <v/>
      </c>
      <c r="P457" s="11"/>
      <c r="Q457" s="10" t="str">
        <f>IF(Sales_Quotes_Analysis_Data[[#This Row],[Converted]] = 1, Sales_Quotes_Analysis_Data[[#This Row],[Actual_Sale_Value]] - Sales_Quotes_Analysis_Data[[#This Row],[Final_Quote_Value]], "")</f>
        <v/>
      </c>
    </row>
    <row r="458" spans="1:17" x14ac:dyDescent="0.3">
      <c r="A458" t="s">
        <v>591</v>
      </c>
      <c r="B458" t="s">
        <v>13</v>
      </c>
      <c r="C458" t="s">
        <v>32</v>
      </c>
      <c r="D458" t="s">
        <v>15</v>
      </c>
      <c r="E458" t="s">
        <v>62</v>
      </c>
      <c r="F458" s="1">
        <v>45708</v>
      </c>
      <c r="G458" s="10">
        <v>2059</v>
      </c>
      <c r="H458" s="3">
        <v>0.18</v>
      </c>
      <c r="I458" s="5">
        <f>Sales_Quotes_Analysis_Data[[#This Row],[Discount_Rate]]</f>
        <v>0.18</v>
      </c>
      <c r="J45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58" s="10">
        <v>1688</v>
      </c>
      <c r="L458">
        <v>0</v>
      </c>
      <c r="M458" t="str">
        <f>IF(Sales_Quotes_Analysis_Data[[#This Row],[Converted]], "Converted", "Not Converted")</f>
        <v>Not Converted</v>
      </c>
      <c r="N458" s="1"/>
      <c r="O458" s="4" t="str">
        <f>IF(Sales_Quotes_Analysis_Data[[#This Row],[Converted]] = 1, DATEDIF(Sales_Quotes_Analysis_Data[[#This Row],[Quote_Date]],Sales_Quotes_Analysis_Data[[#This Row],[Sale_Date]],"D"), "")</f>
        <v/>
      </c>
      <c r="P458" s="11"/>
      <c r="Q458" s="10" t="str">
        <f>IF(Sales_Quotes_Analysis_Data[[#This Row],[Converted]] = 1, Sales_Quotes_Analysis_Data[[#This Row],[Actual_Sale_Value]] - Sales_Quotes_Analysis_Data[[#This Row],[Final_Quote_Value]], "")</f>
        <v/>
      </c>
    </row>
    <row r="459" spans="1:17" x14ac:dyDescent="0.3">
      <c r="A459" t="s">
        <v>592</v>
      </c>
      <c r="B459" t="s">
        <v>58</v>
      </c>
      <c r="C459" t="s">
        <v>14</v>
      </c>
      <c r="D459" t="s">
        <v>38</v>
      </c>
      <c r="E459" t="s">
        <v>89</v>
      </c>
      <c r="F459" s="1">
        <v>45756</v>
      </c>
      <c r="G459" s="10">
        <v>1244</v>
      </c>
      <c r="H459" s="3">
        <v>0.2</v>
      </c>
      <c r="I459" s="5">
        <f>Sales_Quotes_Analysis_Data[[#This Row],[Discount_Rate]]</f>
        <v>0.2</v>
      </c>
      <c r="J45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59" s="10">
        <v>995</v>
      </c>
      <c r="L459">
        <v>1</v>
      </c>
      <c r="M459" t="str">
        <f>IF(Sales_Quotes_Analysis_Data[[#This Row],[Converted]], "Converted", "Not Converted")</f>
        <v>Converted</v>
      </c>
      <c r="N459" s="1">
        <v>45775</v>
      </c>
      <c r="O459" s="4">
        <f>IF(Sales_Quotes_Analysis_Data[[#This Row],[Converted]] = 1, DATEDIF(Sales_Quotes_Analysis_Data[[#This Row],[Quote_Date]],Sales_Quotes_Analysis_Data[[#This Row],[Sale_Date]],"D"), "")</f>
        <v>19</v>
      </c>
      <c r="P459" s="11">
        <v>943</v>
      </c>
      <c r="Q459" s="10">
        <f>IF(Sales_Quotes_Analysis_Data[[#This Row],[Converted]] = 1, Sales_Quotes_Analysis_Data[[#This Row],[Actual_Sale_Value]] - Sales_Quotes_Analysis_Data[[#This Row],[Final_Quote_Value]], "")</f>
        <v>-52</v>
      </c>
    </row>
    <row r="460" spans="1:17" x14ac:dyDescent="0.3">
      <c r="A460" t="s">
        <v>593</v>
      </c>
      <c r="B460" t="s">
        <v>31</v>
      </c>
      <c r="C460" t="s">
        <v>32</v>
      </c>
      <c r="D460" t="s">
        <v>15</v>
      </c>
      <c r="E460" t="s">
        <v>139</v>
      </c>
      <c r="F460" s="1">
        <v>45781</v>
      </c>
      <c r="G460" s="10">
        <v>2360</v>
      </c>
      <c r="H460" s="3">
        <v>0.13</v>
      </c>
      <c r="I460" s="5">
        <f>Sales_Quotes_Analysis_Data[[#This Row],[Discount_Rate]]</f>
        <v>0.13</v>
      </c>
      <c r="J46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60" s="10">
        <v>2053</v>
      </c>
      <c r="L460">
        <v>1</v>
      </c>
      <c r="M460" t="str">
        <f>IF(Sales_Quotes_Analysis_Data[[#This Row],[Converted]], "Converted", "Not Converted")</f>
        <v>Converted</v>
      </c>
      <c r="N460" s="1">
        <v>45810</v>
      </c>
      <c r="O460" s="4">
        <f>IF(Sales_Quotes_Analysis_Data[[#This Row],[Converted]] = 1, DATEDIF(Sales_Quotes_Analysis_Data[[#This Row],[Quote_Date]],Sales_Quotes_Analysis_Data[[#This Row],[Sale_Date]],"D"), "")</f>
        <v>29</v>
      </c>
      <c r="P460" s="11">
        <v>2223</v>
      </c>
      <c r="Q460" s="10">
        <f>IF(Sales_Quotes_Analysis_Data[[#This Row],[Converted]] = 1, Sales_Quotes_Analysis_Data[[#This Row],[Actual_Sale_Value]] - Sales_Quotes_Analysis_Data[[#This Row],[Final_Quote_Value]], "")</f>
        <v>170</v>
      </c>
    </row>
    <row r="461" spans="1:17" x14ac:dyDescent="0.3">
      <c r="A461" t="s">
        <v>594</v>
      </c>
      <c r="B461" t="s">
        <v>125</v>
      </c>
      <c r="C461" t="s">
        <v>32</v>
      </c>
      <c r="D461" t="s">
        <v>20</v>
      </c>
      <c r="E461" t="s">
        <v>72</v>
      </c>
      <c r="F461" s="1">
        <v>45685</v>
      </c>
      <c r="G461" s="10">
        <v>1851</v>
      </c>
      <c r="H461" s="3">
        <v>0.04</v>
      </c>
      <c r="I461" s="5">
        <f>Sales_Quotes_Analysis_Data[[#This Row],[Discount_Rate]]</f>
        <v>0.04</v>
      </c>
      <c r="J46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61" s="10">
        <v>1776</v>
      </c>
      <c r="L461">
        <v>0</v>
      </c>
      <c r="M461" t="str">
        <f>IF(Sales_Quotes_Analysis_Data[[#This Row],[Converted]], "Converted", "Not Converted")</f>
        <v>Not Converted</v>
      </c>
      <c r="N461" s="1"/>
      <c r="O461" s="4" t="str">
        <f>IF(Sales_Quotes_Analysis_Data[[#This Row],[Converted]] = 1, DATEDIF(Sales_Quotes_Analysis_Data[[#This Row],[Quote_Date]],Sales_Quotes_Analysis_Data[[#This Row],[Sale_Date]],"D"), "")</f>
        <v/>
      </c>
      <c r="P461" s="11"/>
      <c r="Q461" s="10" t="str">
        <f>IF(Sales_Quotes_Analysis_Data[[#This Row],[Converted]] = 1, Sales_Quotes_Analysis_Data[[#This Row],[Actual_Sale_Value]] - Sales_Quotes_Analysis_Data[[#This Row],[Final_Quote_Value]], "")</f>
        <v/>
      </c>
    </row>
    <row r="462" spans="1:17" x14ac:dyDescent="0.3">
      <c r="A462" t="s">
        <v>595</v>
      </c>
      <c r="B462" t="s">
        <v>95</v>
      </c>
      <c r="C462" t="s">
        <v>32</v>
      </c>
      <c r="D462" t="s">
        <v>25</v>
      </c>
      <c r="E462" t="s">
        <v>62</v>
      </c>
      <c r="F462" s="1">
        <v>45718</v>
      </c>
      <c r="G462" s="10">
        <v>1941</v>
      </c>
      <c r="H462" s="3">
        <v>0.22</v>
      </c>
      <c r="I462" s="5">
        <f>Sales_Quotes_Analysis_Data[[#This Row],[Discount_Rate]]</f>
        <v>0.22</v>
      </c>
      <c r="J46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62" s="10">
        <v>1513</v>
      </c>
      <c r="L462">
        <v>1</v>
      </c>
      <c r="M462" t="str">
        <f>IF(Sales_Quotes_Analysis_Data[[#This Row],[Converted]], "Converted", "Not Converted")</f>
        <v>Converted</v>
      </c>
      <c r="N462" s="1">
        <v>45748</v>
      </c>
      <c r="O462" s="4">
        <f>IF(Sales_Quotes_Analysis_Data[[#This Row],[Converted]] = 1, DATEDIF(Sales_Quotes_Analysis_Data[[#This Row],[Quote_Date]],Sales_Quotes_Analysis_Data[[#This Row],[Sale_Date]],"D"), "")</f>
        <v>30</v>
      </c>
      <c r="P462" s="11">
        <v>1434</v>
      </c>
      <c r="Q462" s="10">
        <f>IF(Sales_Quotes_Analysis_Data[[#This Row],[Converted]] = 1, Sales_Quotes_Analysis_Data[[#This Row],[Actual_Sale_Value]] - Sales_Quotes_Analysis_Data[[#This Row],[Final_Quote_Value]], "")</f>
        <v>-79</v>
      </c>
    </row>
    <row r="463" spans="1:17" x14ac:dyDescent="0.3">
      <c r="A463" t="s">
        <v>596</v>
      </c>
      <c r="B463" t="s">
        <v>396</v>
      </c>
      <c r="C463" t="s">
        <v>24</v>
      </c>
      <c r="D463" t="s">
        <v>25</v>
      </c>
      <c r="E463" t="s">
        <v>54</v>
      </c>
      <c r="F463" s="1">
        <v>45755</v>
      </c>
      <c r="G463" s="10">
        <v>3305</v>
      </c>
      <c r="H463" s="3">
        <v>0.03</v>
      </c>
      <c r="I463" s="5">
        <f>Sales_Quotes_Analysis_Data[[#This Row],[Discount_Rate]]</f>
        <v>0.03</v>
      </c>
      <c r="J46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63" s="10">
        <v>3205</v>
      </c>
      <c r="L463">
        <v>1</v>
      </c>
      <c r="M463" t="str">
        <f>IF(Sales_Quotes_Analysis_Data[[#This Row],[Converted]], "Converted", "Not Converted")</f>
        <v>Converted</v>
      </c>
      <c r="N463" s="1">
        <v>45763</v>
      </c>
      <c r="O463" s="4">
        <f>IF(Sales_Quotes_Analysis_Data[[#This Row],[Converted]] = 1, DATEDIF(Sales_Quotes_Analysis_Data[[#This Row],[Quote_Date]],Sales_Quotes_Analysis_Data[[#This Row],[Sale_Date]],"D"), "")</f>
        <v>8</v>
      </c>
      <c r="P463" s="11">
        <v>3213</v>
      </c>
      <c r="Q463" s="10">
        <f>IF(Sales_Quotes_Analysis_Data[[#This Row],[Converted]] = 1, Sales_Quotes_Analysis_Data[[#This Row],[Actual_Sale_Value]] - Sales_Quotes_Analysis_Data[[#This Row],[Final_Quote_Value]], "")</f>
        <v>8</v>
      </c>
    </row>
    <row r="464" spans="1:17" x14ac:dyDescent="0.3">
      <c r="A464" t="s">
        <v>597</v>
      </c>
      <c r="B464" t="s">
        <v>161</v>
      </c>
      <c r="C464" t="s">
        <v>24</v>
      </c>
      <c r="D464" t="s">
        <v>25</v>
      </c>
      <c r="E464" t="s">
        <v>39</v>
      </c>
      <c r="F464" s="1">
        <v>45804</v>
      </c>
      <c r="G464" s="10">
        <v>3349</v>
      </c>
      <c r="H464" s="3">
        <v>0.23</v>
      </c>
      <c r="I464" s="5">
        <f>Sales_Quotes_Analysis_Data[[#This Row],[Discount_Rate]]</f>
        <v>0.23</v>
      </c>
      <c r="J46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64" s="10">
        <v>2578</v>
      </c>
      <c r="L464">
        <v>1</v>
      </c>
      <c r="M464" t="str">
        <f>IF(Sales_Quotes_Analysis_Data[[#This Row],[Converted]], "Converted", "Not Converted")</f>
        <v>Converted</v>
      </c>
      <c r="N464" s="1">
        <v>45833</v>
      </c>
      <c r="O464" s="4">
        <f>IF(Sales_Quotes_Analysis_Data[[#This Row],[Converted]] = 1, DATEDIF(Sales_Quotes_Analysis_Data[[#This Row],[Quote_Date]],Sales_Quotes_Analysis_Data[[#This Row],[Sale_Date]],"D"), "")</f>
        <v>29</v>
      </c>
      <c r="P464" s="11">
        <v>2768</v>
      </c>
      <c r="Q464" s="10">
        <f>IF(Sales_Quotes_Analysis_Data[[#This Row],[Converted]] = 1, Sales_Quotes_Analysis_Data[[#This Row],[Actual_Sale_Value]] - Sales_Quotes_Analysis_Data[[#This Row],[Final_Quote_Value]], "")</f>
        <v>190</v>
      </c>
    </row>
    <row r="465" spans="1:17" x14ac:dyDescent="0.3">
      <c r="A465" t="s">
        <v>598</v>
      </c>
      <c r="B465" t="s">
        <v>348</v>
      </c>
      <c r="C465" t="s">
        <v>24</v>
      </c>
      <c r="D465" t="s">
        <v>20</v>
      </c>
      <c r="E465" t="s">
        <v>51</v>
      </c>
      <c r="F465" s="1">
        <v>45749</v>
      </c>
      <c r="G465" s="10">
        <v>3462</v>
      </c>
      <c r="H465" s="3">
        <v>0.08</v>
      </c>
      <c r="I465" s="5">
        <f>Sales_Quotes_Analysis_Data[[#This Row],[Discount_Rate]]</f>
        <v>0.08</v>
      </c>
      <c r="J46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65" s="10">
        <v>3185</v>
      </c>
      <c r="L465">
        <v>0</v>
      </c>
      <c r="M465" t="str">
        <f>IF(Sales_Quotes_Analysis_Data[[#This Row],[Converted]], "Converted", "Not Converted")</f>
        <v>Not Converted</v>
      </c>
      <c r="N465" s="1"/>
      <c r="O465" s="4" t="str">
        <f>IF(Sales_Quotes_Analysis_Data[[#This Row],[Converted]] = 1, DATEDIF(Sales_Quotes_Analysis_Data[[#This Row],[Quote_Date]],Sales_Quotes_Analysis_Data[[#This Row],[Sale_Date]],"D"), "")</f>
        <v/>
      </c>
      <c r="P465" s="11"/>
      <c r="Q465" s="10" t="str">
        <f>IF(Sales_Quotes_Analysis_Data[[#This Row],[Converted]] = 1, Sales_Quotes_Analysis_Data[[#This Row],[Actual_Sale_Value]] - Sales_Quotes_Analysis_Data[[#This Row],[Final_Quote_Value]], "")</f>
        <v/>
      </c>
    </row>
    <row r="466" spans="1:17" x14ac:dyDescent="0.3">
      <c r="A466" t="s">
        <v>599</v>
      </c>
      <c r="B466" t="s">
        <v>13</v>
      </c>
      <c r="C466" t="s">
        <v>19</v>
      </c>
      <c r="D466" t="s">
        <v>20</v>
      </c>
      <c r="E466" t="s">
        <v>39</v>
      </c>
      <c r="F466" s="1">
        <v>45805</v>
      </c>
      <c r="G466" s="10">
        <v>52</v>
      </c>
      <c r="H466" s="3">
        <v>0.1</v>
      </c>
      <c r="I466" s="5">
        <f>Sales_Quotes_Analysis_Data[[#This Row],[Discount_Rate]]</f>
        <v>0.1</v>
      </c>
      <c r="J46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66" s="10">
        <v>46</v>
      </c>
      <c r="L466">
        <v>0</v>
      </c>
      <c r="M466" t="str">
        <f>IF(Sales_Quotes_Analysis_Data[[#This Row],[Converted]], "Converted", "Not Converted")</f>
        <v>Not Converted</v>
      </c>
      <c r="N466" s="1"/>
      <c r="O466" s="4" t="str">
        <f>IF(Sales_Quotes_Analysis_Data[[#This Row],[Converted]] = 1, DATEDIF(Sales_Quotes_Analysis_Data[[#This Row],[Quote_Date]],Sales_Quotes_Analysis_Data[[#This Row],[Sale_Date]],"D"), "")</f>
        <v/>
      </c>
      <c r="P466" s="11"/>
      <c r="Q466" s="10" t="str">
        <f>IF(Sales_Quotes_Analysis_Data[[#This Row],[Converted]] = 1, Sales_Quotes_Analysis_Data[[#This Row],[Actual_Sale_Value]] - Sales_Quotes_Analysis_Data[[#This Row],[Final_Quote_Value]], "")</f>
        <v/>
      </c>
    </row>
    <row r="467" spans="1:17" x14ac:dyDescent="0.3">
      <c r="A467" t="s">
        <v>600</v>
      </c>
      <c r="B467" t="s">
        <v>123</v>
      </c>
      <c r="C467" t="s">
        <v>14</v>
      </c>
      <c r="D467" t="s">
        <v>15</v>
      </c>
      <c r="E467" t="s">
        <v>98</v>
      </c>
      <c r="F467" s="1">
        <v>45733</v>
      </c>
      <c r="G467" s="10">
        <v>677</v>
      </c>
      <c r="H467" s="3">
        <v>0.15</v>
      </c>
      <c r="I467" s="5">
        <f>Sales_Quotes_Analysis_Data[[#This Row],[Discount_Rate]]</f>
        <v>0.15</v>
      </c>
      <c r="J46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67" s="10">
        <v>575</v>
      </c>
      <c r="L467">
        <v>1</v>
      </c>
      <c r="M467" t="str">
        <f>IF(Sales_Quotes_Analysis_Data[[#This Row],[Converted]], "Converted", "Not Converted")</f>
        <v>Converted</v>
      </c>
      <c r="N467" s="1">
        <v>45749</v>
      </c>
      <c r="O467" s="4">
        <f>IF(Sales_Quotes_Analysis_Data[[#This Row],[Converted]] = 1, DATEDIF(Sales_Quotes_Analysis_Data[[#This Row],[Quote_Date]],Sales_Quotes_Analysis_Data[[#This Row],[Sale_Date]],"D"), "")</f>
        <v>16</v>
      </c>
      <c r="P467" s="11">
        <v>613</v>
      </c>
      <c r="Q467" s="10">
        <f>IF(Sales_Quotes_Analysis_Data[[#This Row],[Converted]] = 1, Sales_Quotes_Analysis_Data[[#This Row],[Actual_Sale_Value]] - Sales_Quotes_Analysis_Data[[#This Row],[Final_Quote_Value]], "")</f>
        <v>38</v>
      </c>
    </row>
    <row r="468" spans="1:17" x14ac:dyDescent="0.3">
      <c r="A468" t="s">
        <v>601</v>
      </c>
      <c r="B468" t="s">
        <v>100</v>
      </c>
      <c r="C468" t="s">
        <v>32</v>
      </c>
      <c r="D468" t="s">
        <v>15</v>
      </c>
      <c r="E468" t="s">
        <v>89</v>
      </c>
      <c r="F468" s="1">
        <v>45837</v>
      </c>
      <c r="G468" s="10">
        <v>2316</v>
      </c>
      <c r="H468" s="3">
        <v>0.21</v>
      </c>
      <c r="I468" s="5">
        <f>Sales_Quotes_Analysis_Data[[#This Row],[Discount_Rate]]</f>
        <v>0.21</v>
      </c>
      <c r="J46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68" s="10">
        <v>1829</v>
      </c>
      <c r="L468">
        <v>1</v>
      </c>
      <c r="M468" t="str">
        <f>IF(Sales_Quotes_Analysis_Data[[#This Row],[Converted]], "Converted", "Not Converted")</f>
        <v>Converted</v>
      </c>
      <c r="N468" s="1">
        <v>45839</v>
      </c>
      <c r="O468" s="4">
        <f>IF(Sales_Quotes_Analysis_Data[[#This Row],[Converted]] = 1, DATEDIF(Sales_Quotes_Analysis_Data[[#This Row],[Quote_Date]],Sales_Quotes_Analysis_Data[[#This Row],[Sale_Date]],"D"), "")</f>
        <v>2</v>
      </c>
      <c r="P468" s="11">
        <v>1767</v>
      </c>
      <c r="Q468" s="10">
        <f>IF(Sales_Quotes_Analysis_Data[[#This Row],[Converted]] = 1, Sales_Quotes_Analysis_Data[[#This Row],[Actual_Sale_Value]] - Sales_Quotes_Analysis_Data[[#This Row],[Final_Quote_Value]], "")</f>
        <v>-62</v>
      </c>
    </row>
    <row r="469" spans="1:17" x14ac:dyDescent="0.3">
      <c r="A469" t="s">
        <v>602</v>
      </c>
      <c r="B469" t="s">
        <v>28</v>
      </c>
      <c r="C469" t="s">
        <v>19</v>
      </c>
      <c r="D469" t="s">
        <v>15</v>
      </c>
      <c r="E469" t="s">
        <v>51</v>
      </c>
      <c r="F469" s="1">
        <v>45733</v>
      </c>
      <c r="G469" s="10">
        <v>6</v>
      </c>
      <c r="H469" s="3">
        <v>0.15</v>
      </c>
      <c r="I469" s="5">
        <f>Sales_Quotes_Analysis_Data[[#This Row],[Discount_Rate]]</f>
        <v>0.15</v>
      </c>
      <c r="J46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69" s="10">
        <v>5</v>
      </c>
      <c r="L469">
        <v>0</v>
      </c>
      <c r="M469" t="str">
        <f>IF(Sales_Quotes_Analysis_Data[[#This Row],[Converted]], "Converted", "Not Converted")</f>
        <v>Not Converted</v>
      </c>
      <c r="N469" s="1"/>
      <c r="O469" s="4" t="str">
        <f>IF(Sales_Quotes_Analysis_Data[[#This Row],[Converted]] = 1, DATEDIF(Sales_Quotes_Analysis_Data[[#This Row],[Quote_Date]],Sales_Quotes_Analysis_Data[[#This Row],[Sale_Date]],"D"), "")</f>
        <v/>
      </c>
      <c r="P469" s="11"/>
      <c r="Q469" s="10" t="str">
        <f>IF(Sales_Quotes_Analysis_Data[[#This Row],[Converted]] = 1, Sales_Quotes_Analysis_Data[[#This Row],[Actual_Sale_Value]] - Sales_Quotes_Analysis_Data[[#This Row],[Final_Quote_Value]], "")</f>
        <v/>
      </c>
    </row>
    <row r="470" spans="1:17" x14ac:dyDescent="0.3">
      <c r="A470" t="s">
        <v>603</v>
      </c>
      <c r="B470" t="s">
        <v>372</v>
      </c>
      <c r="C470" t="s">
        <v>32</v>
      </c>
      <c r="D470" t="s">
        <v>38</v>
      </c>
      <c r="E470" t="s">
        <v>62</v>
      </c>
      <c r="F470" s="1">
        <v>45663</v>
      </c>
      <c r="G470" s="10">
        <v>2478</v>
      </c>
      <c r="H470" s="3">
        <v>0.13</v>
      </c>
      <c r="I470" s="5">
        <f>Sales_Quotes_Analysis_Data[[#This Row],[Discount_Rate]]</f>
        <v>0.13</v>
      </c>
      <c r="J47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70" s="10">
        <v>2155</v>
      </c>
      <c r="L470">
        <v>1</v>
      </c>
      <c r="M470" t="str">
        <f>IF(Sales_Quotes_Analysis_Data[[#This Row],[Converted]], "Converted", "Not Converted")</f>
        <v>Converted</v>
      </c>
      <c r="N470" s="1">
        <v>45685</v>
      </c>
      <c r="O470" s="4">
        <f>IF(Sales_Quotes_Analysis_Data[[#This Row],[Converted]] = 1, DATEDIF(Sales_Quotes_Analysis_Data[[#This Row],[Quote_Date]],Sales_Quotes_Analysis_Data[[#This Row],[Sale_Date]],"D"), "")</f>
        <v>22</v>
      </c>
      <c r="P470" s="11">
        <v>2198</v>
      </c>
      <c r="Q470" s="10">
        <f>IF(Sales_Quotes_Analysis_Data[[#This Row],[Converted]] = 1, Sales_Quotes_Analysis_Data[[#This Row],[Actual_Sale_Value]] - Sales_Quotes_Analysis_Data[[#This Row],[Final_Quote_Value]], "")</f>
        <v>43</v>
      </c>
    </row>
    <row r="471" spans="1:17" x14ac:dyDescent="0.3">
      <c r="A471" t="s">
        <v>604</v>
      </c>
      <c r="B471" t="s">
        <v>138</v>
      </c>
      <c r="C471" t="s">
        <v>19</v>
      </c>
      <c r="D471" t="s">
        <v>25</v>
      </c>
      <c r="E471" t="s">
        <v>72</v>
      </c>
      <c r="F471" s="1">
        <v>45826</v>
      </c>
      <c r="G471" s="10">
        <v>627</v>
      </c>
      <c r="H471" s="3">
        <v>0.13</v>
      </c>
      <c r="I471" s="5">
        <f>Sales_Quotes_Analysis_Data[[#This Row],[Discount_Rate]]</f>
        <v>0.13</v>
      </c>
      <c r="J47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71" s="10">
        <v>545</v>
      </c>
      <c r="L471">
        <v>1</v>
      </c>
      <c r="M471" t="str">
        <f>IF(Sales_Quotes_Analysis_Data[[#This Row],[Converted]], "Converted", "Not Converted")</f>
        <v>Converted</v>
      </c>
      <c r="N471" s="1">
        <v>45855</v>
      </c>
      <c r="O471" s="4">
        <f>IF(Sales_Quotes_Analysis_Data[[#This Row],[Converted]] = 1, DATEDIF(Sales_Quotes_Analysis_Data[[#This Row],[Quote_Date]],Sales_Quotes_Analysis_Data[[#This Row],[Sale_Date]],"D"), "")</f>
        <v>29</v>
      </c>
      <c r="P471" s="11">
        <v>723</v>
      </c>
      <c r="Q471" s="10">
        <f>IF(Sales_Quotes_Analysis_Data[[#This Row],[Converted]] = 1, Sales_Quotes_Analysis_Data[[#This Row],[Actual_Sale_Value]] - Sales_Quotes_Analysis_Data[[#This Row],[Final_Quote_Value]], "")</f>
        <v>178</v>
      </c>
    </row>
    <row r="472" spans="1:17" x14ac:dyDescent="0.3">
      <c r="A472" t="s">
        <v>605</v>
      </c>
      <c r="B472" t="s">
        <v>153</v>
      </c>
      <c r="C472" t="s">
        <v>32</v>
      </c>
      <c r="D472" t="s">
        <v>25</v>
      </c>
      <c r="E472" t="s">
        <v>29</v>
      </c>
      <c r="F472" s="1">
        <v>45759</v>
      </c>
      <c r="G472" s="10">
        <v>2371</v>
      </c>
      <c r="H472" s="3">
        <v>0.12</v>
      </c>
      <c r="I472" s="5">
        <f>Sales_Quotes_Analysis_Data[[#This Row],[Discount_Rate]]</f>
        <v>0.12</v>
      </c>
      <c r="J47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72" s="10">
        <v>2086</v>
      </c>
      <c r="L472">
        <v>0</v>
      </c>
      <c r="M472" t="str">
        <f>IF(Sales_Quotes_Analysis_Data[[#This Row],[Converted]], "Converted", "Not Converted")</f>
        <v>Not Converted</v>
      </c>
      <c r="N472" s="1"/>
      <c r="O472" s="4" t="str">
        <f>IF(Sales_Quotes_Analysis_Data[[#This Row],[Converted]] = 1, DATEDIF(Sales_Quotes_Analysis_Data[[#This Row],[Quote_Date]],Sales_Quotes_Analysis_Data[[#This Row],[Sale_Date]],"D"), "")</f>
        <v/>
      </c>
      <c r="P472" s="11"/>
      <c r="Q472" s="10" t="str">
        <f>IF(Sales_Quotes_Analysis_Data[[#This Row],[Converted]] = 1, Sales_Quotes_Analysis_Data[[#This Row],[Actual_Sale_Value]] - Sales_Quotes_Analysis_Data[[#This Row],[Final_Quote_Value]], "")</f>
        <v/>
      </c>
    </row>
    <row r="473" spans="1:17" x14ac:dyDescent="0.3">
      <c r="A473" t="s">
        <v>606</v>
      </c>
      <c r="B473" t="s">
        <v>58</v>
      </c>
      <c r="C473" t="s">
        <v>19</v>
      </c>
      <c r="D473" t="s">
        <v>15</v>
      </c>
      <c r="E473" t="s">
        <v>39</v>
      </c>
      <c r="F473" s="1">
        <v>45728</v>
      </c>
      <c r="G473" s="10">
        <v>-73</v>
      </c>
      <c r="H473" s="3">
        <v>0.14000000000000001</v>
      </c>
      <c r="I473" s="5">
        <f>Sales_Quotes_Analysis_Data[[#This Row],[Discount_Rate]]</f>
        <v>0.14000000000000001</v>
      </c>
      <c r="J47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73" s="10">
        <v>-62</v>
      </c>
      <c r="L473">
        <v>1</v>
      </c>
      <c r="M473" t="str">
        <f>IF(Sales_Quotes_Analysis_Data[[#This Row],[Converted]], "Converted", "Not Converted")</f>
        <v>Converted</v>
      </c>
      <c r="N473" s="1">
        <v>45747</v>
      </c>
      <c r="O473" s="4">
        <f>IF(Sales_Quotes_Analysis_Data[[#This Row],[Converted]] = 1, DATEDIF(Sales_Quotes_Analysis_Data[[#This Row],[Quote_Date]],Sales_Quotes_Analysis_Data[[#This Row],[Sale_Date]],"D"), "")</f>
        <v>19</v>
      </c>
      <c r="P473" s="11">
        <v>-146</v>
      </c>
      <c r="Q473" s="10">
        <f>IF(Sales_Quotes_Analysis_Data[[#This Row],[Converted]] = 1, Sales_Quotes_Analysis_Data[[#This Row],[Actual_Sale_Value]] - Sales_Quotes_Analysis_Data[[#This Row],[Final_Quote_Value]], "")</f>
        <v>-84</v>
      </c>
    </row>
    <row r="474" spans="1:17" x14ac:dyDescent="0.3">
      <c r="A474" t="s">
        <v>607</v>
      </c>
      <c r="B474" t="s">
        <v>75</v>
      </c>
      <c r="C474" t="s">
        <v>32</v>
      </c>
      <c r="D474" t="s">
        <v>25</v>
      </c>
      <c r="E474" t="s">
        <v>98</v>
      </c>
      <c r="F474" s="1">
        <v>45660</v>
      </c>
      <c r="G474" s="10">
        <v>1881</v>
      </c>
      <c r="H474" s="3">
        <v>0.12</v>
      </c>
      <c r="I474" s="5">
        <f>Sales_Quotes_Analysis_Data[[#This Row],[Discount_Rate]]</f>
        <v>0.12</v>
      </c>
      <c r="J47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74" s="10">
        <v>1655</v>
      </c>
      <c r="L474">
        <v>1</v>
      </c>
      <c r="M474" t="str">
        <f>IF(Sales_Quotes_Analysis_Data[[#This Row],[Converted]], "Converted", "Not Converted")</f>
        <v>Converted</v>
      </c>
      <c r="N474" s="1">
        <v>45666</v>
      </c>
      <c r="O474" s="4">
        <f>IF(Sales_Quotes_Analysis_Data[[#This Row],[Converted]] = 1, DATEDIF(Sales_Quotes_Analysis_Data[[#This Row],[Quote_Date]],Sales_Quotes_Analysis_Data[[#This Row],[Sale_Date]],"D"), "")</f>
        <v>6</v>
      </c>
      <c r="P474" s="11">
        <v>1716</v>
      </c>
      <c r="Q474" s="10">
        <f>IF(Sales_Quotes_Analysis_Data[[#This Row],[Converted]] = 1, Sales_Quotes_Analysis_Data[[#This Row],[Actual_Sale_Value]] - Sales_Quotes_Analysis_Data[[#This Row],[Final_Quote_Value]], "")</f>
        <v>61</v>
      </c>
    </row>
    <row r="475" spans="1:17" x14ac:dyDescent="0.3">
      <c r="A475" t="s">
        <v>608</v>
      </c>
      <c r="B475" t="s">
        <v>281</v>
      </c>
      <c r="C475" t="s">
        <v>19</v>
      </c>
      <c r="D475" t="s">
        <v>15</v>
      </c>
      <c r="E475" t="s">
        <v>21</v>
      </c>
      <c r="F475" s="1">
        <v>45802</v>
      </c>
      <c r="G475" s="10">
        <v>641</v>
      </c>
      <c r="H475" s="3">
        <v>0</v>
      </c>
      <c r="I475" s="5">
        <f>Sales_Quotes_Analysis_Data[[#This Row],[Discount_Rate]]</f>
        <v>0</v>
      </c>
      <c r="J47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75" s="10">
        <v>641</v>
      </c>
      <c r="L475">
        <v>0</v>
      </c>
      <c r="M475" t="str">
        <f>IF(Sales_Quotes_Analysis_Data[[#This Row],[Converted]], "Converted", "Not Converted")</f>
        <v>Not Converted</v>
      </c>
      <c r="N475" s="1"/>
      <c r="O475" s="4" t="str">
        <f>IF(Sales_Quotes_Analysis_Data[[#This Row],[Converted]] = 1, DATEDIF(Sales_Quotes_Analysis_Data[[#This Row],[Quote_Date]],Sales_Quotes_Analysis_Data[[#This Row],[Sale_Date]],"D"), "")</f>
        <v/>
      </c>
      <c r="P475" s="11"/>
      <c r="Q475" s="10" t="str">
        <f>IF(Sales_Quotes_Analysis_Data[[#This Row],[Converted]] = 1, Sales_Quotes_Analysis_Data[[#This Row],[Actual_Sale_Value]] - Sales_Quotes_Analysis_Data[[#This Row],[Final_Quote_Value]], "")</f>
        <v/>
      </c>
    </row>
    <row r="476" spans="1:17" x14ac:dyDescent="0.3">
      <c r="A476" t="s">
        <v>609</v>
      </c>
      <c r="B476" t="s">
        <v>18</v>
      </c>
      <c r="C476" t="s">
        <v>14</v>
      </c>
      <c r="D476" t="s">
        <v>38</v>
      </c>
      <c r="E476" t="s">
        <v>26</v>
      </c>
      <c r="F476" s="1">
        <v>45833</v>
      </c>
      <c r="G476" s="10">
        <v>1143</v>
      </c>
      <c r="H476" s="3">
        <v>0.08</v>
      </c>
      <c r="I476" s="5">
        <f>Sales_Quotes_Analysis_Data[[#This Row],[Discount_Rate]]</f>
        <v>0.08</v>
      </c>
      <c r="J47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76" s="10">
        <v>1051</v>
      </c>
      <c r="L476">
        <v>1</v>
      </c>
      <c r="M476" t="str">
        <f>IF(Sales_Quotes_Analysis_Data[[#This Row],[Converted]], "Converted", "Not Converted")</f>
        <v>Converted</v>
      </c>
      <c r="N476" s="1">
        <v>45834</v>
      </c>
      <c r="O476" s="4">
        <f>IF(Sales_Quotes_Analysis_Data[[#This Row],[Converted]] = 1, DATEDIF(Sales_Quotes_Analysis_Data[[#This Row],[Quote_Date]],Sales_Quotes_Analysis_Data[[#This Row],[Sale_Date]],"D"), "")</f>
        <v>1</v>
      </c>
      <c r="P476" s="11">
        <v>1057</v>
      </c>
      <c r="Q476" s="10">
        <f>IF(Sales_Quotes_Analysis_Data[[#This Row],[Converted]] = 1, Sales_Quotes_Analysis_Data[[#This Row],[Actual_Sale_Value]] - Sales_Quotes_Analysis_Data[[#This Row],[Final_Quote_Value]], "")</f>
        <v>6</v>
      </c>
    </row>
    <row r="477" spans="1:17" x14ac:dyDescent="0.3">
      <c r="A477" t="s">
        <v>610</v>
      </c>
      <c r="B477" t="s">
        <v>187</v>
      </c>
      <c r="C477" t="s">
        <v>19</v>
      </c>
      <c r="D477" t="s">
        <v>38</v>
      </c>
      <c r="E477" t="s">
        <v>51</v>
      </c>
      <c r="F477" s="1">
        <v>45670</v>
      </c>
      <c r="G477" s="10">
        <v>355</v>
      </c>
      <c r="H477" s="3">
        <v>0.03</v>
      </c>
      <c r="I477" s="5">
        <f>Sales_Quotes_Analysis_Data[[#This Row],[Discount_Rate]]</f>
        <v>0.03</v>
      </c>
      <c r="J47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77" s="10">
        <v>344</v>
      </c>
      <c r="L477">
        <v>1</v>
      </c>
      <c r="M477" t="str">
        <f>IF(Sales_Quotes_Analysis_Data[[#This Row],[Converted]], "Converted", "Not Converted")</f>
        <v>Converted</v>
      </c>
      <c r="N477" s="1">
        <v>45689</v>
      </c>
      <c r="O477" s="4">
        <f>IF(Sales_Quotes_Analysis_Data[[#This Row],[Converted]] = 1, DATEDIF(Sales_Quotes_Analysis_Data[[#This Row],[Quote_Date]],Sales_Quotes_Analysis_Data[[#This Row],[Sale_Date]],"D"), "")</f>
        <v>19</v>
      </c>
      <c r="P477" s="11">
        <v>317</v>
      </c>
      <c r="Q477" s="10">
        <f>IF(Sales_Quotes_Analysis_Data[[#This Row],[Converted]] = 1, Sales_Quotes_Analysis_Data[[#This Row],[Actual_Sale_Value]] - Sales_Quotes_Analysis_Data[[#This Row],[Final_Quote_Value]], "")</f>
        <v>-27</v>
      </c>
    </row>
    <row r="478" spans="1:17" x14ac:dyDescent="0.3">
      <c r="A478" t="s">
        <v>611</v>
      </c>
      <c r="B478" t="s">
        <v>202</v>
      </c>
      <c r="C478" t="s">
        <v>32</v>
      </c>
      <c r="D478" t="s">
        <v>20</v>
      </c>
      <c r="E478" t="s">
        <v>26</v>
      </c>
      <c r="F478" s="1">
        <v>45813</v>
      </c>
      <c r="G478" s="10">
        <v>2175</v>
      </c>
      <c r="H478" s="3">
        <v>0.1</v>
      </c>
      <c r="I478" s="5">
        <f>Sales_Quotes_Analysis_Data[[#This Row],[Discount_Rate]]</f>
        <v>0.1</v>
      </c>
      <c r="J47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78" s="10">
        <v>1957</v>
      </c>
      <c r="L478">
        <v>1</v>
      </c>
      <c r="M478" t="str">
        <f>IF(Sales_Quotes_Analysis_Data[[#This Row],[Converted]], "Converted", "Not Converted")</f>
        <v>Converted</v>
      </c>
      <c r="N478" s="1">
        <v>45838</v>
      </c>
      <c r="O478" s="4">
        <f>IF(Sales_Quotes_Analysis_Data[[#This Row],[Converted]] = 1, DATEDIF(Sales_Quotes_Analysis_Data[[#This Row],[Quote_Date]],Sales_Quotes_Analysis_Data[[#This Row],[Sale_Date]],"D"), "")</f>
        <v>25</v>
      </c>
      <c r="P478" s="11">
        <v>2060</v>
      </c>
      <c r="Q478" s="10">
        <f>IF(Sales_Quotes_Analysis_Data[[#This Row],[Converted]] = 1, Sales_Quotes_Analysis_Data[[#This Row],[Actual_Sale_Value]] - Sales_Quotes_Analysis_Data[[#This Row],[Final_Quote_Value]], "")</f>
        <v>103</v>
      </c>
    </row>
    <row r="479" spans="1:17" x14ac:dyDescent="0.3">
      <c r="A479" t="s">
        <v>612</v>
      </c>
      <c r="B479" t="s">
        <v>107</v>
      </c>
      <c r="C479" t="s">
        <v>24</v>
      </c>
      <c r="D479" t="s">
        <v>38</v>
      </c>
      <c r="E479" t="s">
        <v>21</v>
      </c>
      <c r="F479" s="1">
        <v>45785</v>
      </c>
      <c r="G479" s="10">
        <v>3972</v>
      </c>
      <c r="H479" s="3">
        <v>0.08</v>
      </c>
      <c r="I479" s="5">
        <f>Sales_Quotes_Analysis_Data[[#This Row],[Discount_Rate]]</f>
        <v>0.08</v>
      </c>
      <c r="J47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79" s="10">
        <v>3654</v>
      </c>
      <c r="L479">
        <v>1</v>
      </c>
      <c r="M479" t="str">
        <f>IF(Sales_Quotes_Analysis_Data[[#This Row],[Converted]], "Converted", "Not Converted")</f>
        <v>Converted</v>
      </c>
      <c r="N479" s="1">
        <v>45815</v>
      </c>
      <c r="O479" s="4">
        <f>IF(Sales_Quotes_Analysis_Data[[#This Row],[Converted]] = 1, DATEDIF(Sales_Quotes_Analysis_Data[[#This Row],[Quote_Date]],Sales_Quotes_Analysis_Data[[#This Row],[Sale_Date]],"D"), "")</f>
        <v>30</v>
      </c>
      <c r="P479" s="11">
        <v>3593</v>
      </c>
      <c r="Q479" s="10">
        <f>IF(Sales_Quotes_Analysis_Data[[#This Row],[Converted]] = 1, Sales_Quotes_Analysis_Data[[#This Row],[Actual_Sale_Value]] - Sales_Quotes_Analysis_Data[[#This Row],[Final_Quote_Value]], "")</f>
        <v>-61</v>
      </c>
    </row>
    <row r="480" spans="1:17" x14ac:dyDescent="0.3">
      <c r="A480" t="s">
        <v>613</v>
      </c>
      <c r="B480" t="s">
        <v>50</v>
      </c>
      <c r="C480" t="s">
        <v>19</v>
      </c>
      <c r="D480" t="s">
        <v>15</v>
      </c>
      <c r="E480" t="s">
        <v>139</v>
      </c>
      <c r="F480" s="1">
        <v>45731</v>
      </c>
      <c r="G480" s="10">
        <v>427</v>
      </c>
      <c r="H480" s="3">
        <v>0.22</v>
      </c>
      <c r="I480" s="5">
        <f>Sales_Quotes_Analysis_Data[[#This Row],[Discount_Rate]]</f>
        <v>0.22</v>
      </c>
      <c r="J48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80" s="10">
        <v>333</v>
      </c>
      <c r="L480">
        <v>0</v>
      </c>
      <c r="M480" t="str">
        <f>IF(Sales_Quotes_Analysis_Data[[#This Row],[Converted]], "Converted", "Not Converted")</f>
        <v>Not Converted</v>
      </c>
      <c r="N480" s="1"/>
      <c r="O480" s="4" t="str">
        <f>IF(Sales_Quotes_Analysis_Data[[#This Row],[Converted]] = 1, DATEDIF(Sales_Quotes_Analysis_Data[[#This Row],[Quote_Date]],Sales_Quotes_Analysis_Data[[#This Row],[Sale_Date]],"D"), "")</f>
        <v/>
      </c>
      <c r="P480" s="11"/>
      <c r="Q480" s="10" t="str">
        <f>IF(Sales_Quotes_Analysis_Data[[#This Row],[Converted]] = 1, Sales_Quotes_Analysis_Data[[#This Row],[Actual_Sale_Value]] - Sales_Quotes_Analysis_Data[[#This Row],[Final_Quote_Value]], "")</f>
        <v/>
      </c>
    </row>
    <row r="481" spans="1:17" x14ac:dyDescent="0.3">
      <c r="A481" t="s">
        <v>614</v>
      </c>
      <c r="B481" t="s">
        <v>60</v>
      </c>
      <c r="C481" t="s">
        <v>14</v>
      </c>
      <c r="D481" t="s">
        <v>38</v>
      </c>
      <c r="E481" t="s">
        <v>72</v>
      </c>
      <c r="F481" s="1">
        <v>45716</v>
      </c>
      <c r="G481" s="10">
        <v>1278</v>
      </c>
      <c r="H481" s="3">
        <v>0.22</v>
      </c>
      <c r="I481" s="5">
        <f>Sales_Quotes_Analysis_Data[[#This Row],[Discount_Rate]]</f>
        <v>0.22</v>
      </c>
      <c r="J48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81" s="10">
        <v>996</v>
      </c>
      <c r="L481">
        <v>1</v>
      </c>
      <c r="M481" t="str">
        <f>IF(Sales_Quotes_Analysis_Data[[#This Row],[Converted]], "Converted", "Not Converted")</f>
        <v>Converted</v>
      </c>
      <c r="N481" s="1">
        <v>45726</v>
      </c>
      <c r="O481" s="4">
        <f>IF(Sales_Quotes_Analysis_Data[[#This Row],[Converted]] = 1, DATEDIF(Sales_Quotes_Analysis_Data[[#This Row],[Quote_Date]],Sales_Quotes_Analysis_Data[[#This Row],[Sale_Date]],"D"), "")</f>
        <v>10</v>
      </c>
      <c r="P481" s="11">
        <v>979</v>
      </c>
      <c r="Q481" s="10">
        <f>IF(Sales_Quotes_Analysis_Data[[#This Row],[Converted]] = 1, Sales_Quotes_Analysis_Data[[#This Row],[Actual_Sale_Value]] - Sales_Quotes_Analysis_Data[[#This Row],[Final_Quote_Value]], "")</f>
        <v>-17</v>
      </c>
    </row>
    <row r="482" spans="1:17" x14ac:dyDescent="0.3">
      <c r="A482" t="s">
        <v>615</v>
      </c>
      <c r="B482" t="s">
        <v>173</v>
      </c>
      <c r="C482" t="s">
        <v>24</v>
      </c>
      <c r="D482" t="s">
        <v>20</v>
      </c>
      <c r="E482" t="s">
        <v>82</v>
      </c>
      <c r="F482" s="1">
        <v>45813</v>
      </c>
      <c r="G482" s="10">
        <v>3793</v>
      </c>
      <c r="H482" s="3">
        <v>0.16</v>
      </c>
      <c r="I482" s="5">
        <f>Sales_Quotes_Analysis_Data[[#This Row],[Discount_Rate]]</f>
        <v>0.16</v>
      </c>
      <c r="J48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82" s="10">
        <v>3186</v>
      </c>
      <c r="L482">
        <v>0</v>
      </c>
      <c r="M482" t="str">
        <f>IF(Sales_Quotes_Analysis_Data[[#This Row],[Converted]], "Converted", "Not Converted")</f>
        <v>Not Converted</v>
      </c>
      <c r="N482" s="1"/>
      <c r="O482" s="4" t="str">
        <f>IF(Sales_Quotes_Analysis_Data[[#This Row],[Converted]] = 1, DATEDIF(Sales_Quotes_Analysis_Data[[#This Row],[Quote_Date]],Sales_Quotes_Analysis_Data[[#This Row],[Sale_Date]],"D"), "")</f>
        <v/>
      </c>
      <c r="P482" s="11"/>
      <c r="Q482" s="10" t="str">
        <f>IF(Sales_Quotes_Analysis_Data[[#This Row],[Converted]] = 1, Sales_Quotes_Analysis_Data[[#This Row],[Actual_Sale_Value]] - Sales_Quotes_Analysis_Data[[#This Row],[Final_Quote_Value]], "")</f>
        <v/>
      </c>
    </row>
    <row r="483" spans="1:17" x14ac:dyDescent="0.3">
      <c r="A483" t="s">
        <v>616</v>
      </c>
      <c r="B483" t="s">
        <v>246</v>
      </c>
      <c r="C483" t="s">
        <v>24</v>
      </c>
      <c r="D483" t="s">
        <v>25</v>
      </c>
      <c r="E483" t="s">
        <v>16</v>
      </c>
      <c r="F483" s="1">
        <v>45748</v>
      </c>
      <c r="G483" s="10">
        <v>3659</v>
      </c>
      <c r="H483" s="3">
        <v>0.15</v>
      </c>
      <c r="I483" s="5">
        <f>Sales_Quotes_Analysis_Data[[#This Row],[Discount_Rate]]</f>
        <v>0.15</v>
      </c>
      <c r="J48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83" s="10">
        <v>3110</v>
      </c>
      <c r="L483">
        <v>1</v>
      </c>
      <c r="M483" t="str">
        <f>IF(Sales_Quotes_Analysis_Data[[#This Row],[Converted]], "Converted", "Not Converted")</f>
        <v>Converted</v>
      </c>
      <c r="N483" s="1">
        <v>45767</v>
      </c>
      <c r="O483" s="4">
        <f>IF(Sales_Quotes_Analysis_Data[[#This Row],[Converted]] = 1, DATEDIF(Sales_Quotes_Analysis_Data[[#This Row],[Quote_Date]],Sales_Quotes_Analysis_Data[[#This Row],[Sale_Date]],"D"), "")</f>
        <v>19</v>
      </c>
      <c r="P483" s="11">
        <v>3133</v>
      </c>
      <c r="Q483" s="10">
        <f>IF(Sales_Quotes_Analysis_Data[[#This Row],[Converted]] = 1, Sales_Quotes_Analysis_Data[[#This Row],[Actual_Sale_Value]] - Sales_Quotes_Analysis_Data[[#This Row],[Final_Quote_Value]], "")</f>
        <v>23</v>
      </c>
    </row>
    <row r="484" spans="1:17" x14ac:dyDescent="0.3">
      <c r="A484" t="s">
        <v>617</v>
      </c>
      <c r="B484" t="s">
        <v>138</v>
      </c>
      <c r="C484" t="s">
        <v>14</v>
      </c>
      <c r="D484" t="s">
        <v>15</v>
      </c>
      <c r="E484" t="s">
        <v>43</v>
      </c>
      <c r="F484" s="1">
        <v>45714</v>
      </c>
      <c r="G484" s="10">
        <v>1197</v>
      </c>
      <c r="H484" s="3">
        <v>7.0000000000000007E-2</v>
      </c>
      <c r="I484" s="5">
        <f>Sales_Quotes_Analysis_Data[[#This Row],[Discount_Rate]]</f>
        <v>7.0000000000000007E-2</v>
      </c>
      <c r="J48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84" s="10">
        <v>1113</v>
      </c>
      <c r="L484">
        <v>1</v>
      </c>
      <c r="M484" t="str">
        <f>IF(Sales_Quotes_Analysis_Data[[#This Row],[Converted]], "Converted", "Not Converted")</f>
        <v>Converted</v>
      </c>
      <c r="N484" s="1">
        <v>45733</v>
      </c>
      <c r="O484" s="4">
        <f>IF(Sales_Quotes_Analysis_Data[[#This Row],[Converted]] = 1, DATEDIF(Sales_Quotes_Analysis_Data[[#This Row],[Quote_Date]],Sales_Quotes_Analysis_Data[[#This Row],[Sale_Date]],"D"), "")</f>
        <v>19</v>
      </c>
      <c r="P484" s="11">
        <v>1212</v>
      </c>
      <c r="Q484" s="10">
        <f>IF(Sales_Quotes_Analysis_Data[[#This Row],[Converted]] = 1, Sales_Quotes_Analysis_Data[[#This Row],[Actual_Sale_Value]] - Sales_Quotes_Analysis_Data[[#This Row],[Final_Quote_Value]], "")</f>
        <v>99</v>
      </c>
    </row>
    <row r="485" spans="1:17" x14ac:dyDescent="0.3">
      <c r="A485" t="s">
        <v>618</v>
      </c>
      <c r="B485" t="s">
        <v>235</v>
      </c>
      <c r="C485" t="s">
        <v>24</v>
      </c>
      <c r="D485" t="s">
        <v>25</v>
      </c>
      <c r="E485" t="s">
        <v>29</v>
      </c>
      <c r="F485" s="1">
        <v>45820</v>
      </c>
      <c r="G485" s="10">
        <v>3778</v>
      </c>
      <c r="H485" s="3">
        <v>0.16</v>
      </c>
      <c r="I485" s="5">
        <f>Sales_Quotes_Analysis_Data[[#This Row],[Discount_Rate]]</f>
        <v>0.16</v>
      </c>
      <c r="J48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85" s="10">
        <v>3173</v>
      </c>
      <c r="L485">
        <v>1</v>
      </c>
      <c r="M485" t="str">
        <f>IF(Sales_Quotes_Analysis_Data[[#This Row],[Converted]], "Converted", "Not Converted")</f>
        <v>Converted</v>
      </c>
      <c r="N485" s="1">
        <v>45842</v>
      </c>
      <c r="O485" s="4">
        <f>IF(Sales_Quotes_Analysis_Data[[#This Row],[Converted]] = 1, DATEDIF(Sales_Quotes_Analysis_Data[[#This Row],[Quote_Date]],Sales_Quotes_Analysis_Data[[#This Row],[Sale_Date]],"D"), "")</f>
        <v>22</v>
      </c>
      <c r="P485" s="11">
        <v>3349</v>
      </c>
      <c r="Q485" s="10">
        <f>IF(Sales_Quotes_Analysis_Data[[#This Row],[Converted]] = 1, Sales_Quotes_Analysis_Data[[#This Row],[Actual_Sale_Value]] - Sales_Quotes_Analysis_Data[[#This Row],[Final_Quote_Value]], "")</f>
        <v>176</v>
      </c>
    </row>
    <row r="486" spans="1:17" x14ac:dyDescent="0.3">
      <c r="A486" t="s">
        <v>619</v>
      </c>
      <c r="B486" t="s">
        <v>296</v>
      </c>
      <c r="C486" t="s">
        <v>24</v>
      </c>
      <c r="D486" t="s">
        <v>20</v>
      </c>
      <c r="E486" t="s">
        <v>139</v>
      </c>
      <c r="F486" s="1">
        <v>45706</v>
      </c>
      <c r="G486" s="10">
        <v>3858</v>
      </c>
      <c r="H486" s="3">
        <v>0.24</v>
      </c>
      <c r="I486" s="5">
        <f>Sales_Quotes_Analysis_Data[[#This Row],[Discount_Rate]]</f>
        <v>0.24</v>
      </c>
      <c r="J48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86" s="10">
        <v>2932</v>
      </c>
      <c r="L486">
        <v>1</v>
      </c>
      <c r="M486" t="str">
        <f>IF(Sales_Quotes_Analysis_Data[[#This Row],[Converted]], "Converted", "Not Converted")</f>
        <v>Converted</v>
      </c>
      <c r="N486" s="1">
        <v>45717</v>
      </c>
      <c r="O486" s="4">
        <f>IF(Sales_Quotes_Analysis_Data[[#This Row],[Converted]] = 1, DATEDIF(Sales_Quotes_Analysis_Data[[#This Row],[Quote_Date]],Sales_Quotes_Analysis_Data[[#This Row],[Sale_Date]],"D"), "")</f>
        <v>11</v>
      </c>
      <c r="P486" s="11">
        <v>3028</v>
      </c>
      <c r="Q486" s="10">
        <f>IF(Sales_Quotes_Analysis_Data[[#This Row],[Converted]] = 1, Sales_Quotes_Analysis_Data[[#This Row],[Actual_Sale_Value]] - Sales_Quotes_Analysis_Data[[#This Row],[Final_Quote_Value]], "")</f>
        <v>96</v>
      </c>
    </row>
    <row r="487" spans="1:17" x14ac:dyDescent="0.3">
      <c r="A487" t="s">
        <v>620</v>
      </c>
      <c r="B487" t="s">
        <v>348</v>
      </c>
      <c r="C487" t="s">
        <v>19</v>
      </c>
      <c r="D487" t="s">
        <v>20</v>
      </c>
      <c r="E487" t="s">
        <v>43</v>
      </c>
      <c r="F487" s="1">
        <v>45816</v>
      </c>
      <c r="G487" s="10">
        <v>500</v>
      </c>
      <c r="H487" s="3">
        <v>0.14000000000000001</v>
      </c>
      <c r="I487" s="5">
        <f>Sales_Quotes_Analysis_Data[[#This Row],[Discount_Rate]]</f>
        <v>0.14000000000000001</v>
      </c>
      <c r="J48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87" s="10">
        <v>430</v>
      </c>
      <c r="L487">
        <v>1</v>
      </c>
      <c r="M487" t="str">
        <f>IF(Sales_Quotes_Analysis_Data[[#This Row],[Converted]], "Converted", "Not Converted")</f>
        <v>Converted</v>
      </c>
      <c r="N487" s="1">
        <v>45841</v>
      </c>
      <c r="O487" s="4">
        <f>IF(Sales_Quotes_Analysis_Data[[#This Row],[Converted]] = 1, DATEDIF(Sales_Quotes_Analysis_Data[[#This Row],[Quote_Date]],Sales_Quotes_Analysis_Data[[#This Row],[Sale_Date]],"D"), "")</f>
        <v>25</v>
      </c>
      <c r="P487" s="11">
        <v>401</v>
      </c>
      <c r="Q487" s="10">
        <f>IF(Sales_Quotes_Analysis_Data[[#This Row],[Converted]] = 1, Sales_Quotes_Analysis_Data[[#This Row],[Actual_Sale_Value]] - Sales_Quotes_Analysis_Data[[#This Row],[Final_Quote_Value]], "")</f>
        <v>-29</v>
      </c>
    </row>
    <row r="488" spans="1:17" x14ac:dyDescent="0.3">
      <c r="A488" t="s">
        <v>621</v>
      </c>
      <c r="B488" t="s">
        <v>125</v>
      </c>
      <c r="C488" t="s">
        <v>32</v>
      </c>
      <c r="D488" t="s">
        <v>20</v>
      </c>
      <c r="E488" t="s">
        <v>98</v>
      </c>
      <c r="F488" s="1">
        <v>45722</v>
      </c>
      <c r="G488" s="10">
        <v>2339</v>
      </c>
      <c r="H488" s="3">
        <v>0.06</v>
      </c>
      <c r="I488" s="5">
        <f>Sales_Quotes_Analysis_Data[[#This Row],[Discount_Rate]]</f>
        <v>0.06</v>
      </c>
      <c r="J48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88" s="10">
        <v>2198</v>
      </c>
      <c r="L488">
        <v>0</v>
      </c>
      <c r="M488" t="str">
        <f>IF(Sales_Quotes_Analysis_Data[[#This Row],[Converted]], "Converted", "Not Converted")</f>
        <v>Not Converted</v>
      </c>
      <c r="N488" s="1"/>
      <c r="O488" s="4" t="str">
        <f>IF(Sales_Quotes_Analysis_Data[[#This Row],[Converted]] = 1, DATEDIF(Sales_Quotes_Analysis_Data[[#This Row],[Quote_Date]],Sales_Quotes_Analysis_Data[[#This Row],[Sale_Date]],"D"), "")</f>
        <v/>
      </c>
      <c r="P488" s="11"/>
      <c r="Q488" s="10" t="str">
        <f>IF(Sales_Quotes_Analysis_Data[[#This Row],[Converted]] = 1, Sales_Quotes_Analysis_Data[[#This Row],[Actual_Sale_Value]] - Sales_Quotes_Analysis_Data[[#This Row],[Final_Quote_Value]], "")</f>
        <v/>
      </c>
    </row>
    <row r="489" spans="1:17" x14ac:dyDescent="0.3">
      <c r="A489" t="s">
        <v>622</v>
      </c>
      <c r="B489" t="s">
        <v>333</v>
      </c>
      <c r="C489" t="s">
        <v>32</v>
      </c>
      <c r="D489" t="s">
        <v>25</v>
      </c>
      <c r="E489" t="s">
        <v>98</v>
      </c>
      <c r="F489" s="1">
        <v>45831</v>
      </c>
      <c r="G489" s="10">
        <v>2030</v>
      </c>
      <c r="H489" s="3">
        <v>0.01</v>
      </c>
      <c r="I489" s="5">
        <f>Sales_Quotes_Analysis_Data[[#This Row],[Discount_Rate]]</f>
        <v>0.01</v>
      </c>
      <c r="J48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89" s="10">
        <v>2009</v>
      </c>
      <c r="L489">
        <v>1</v>
      </c>
      <c r="M489" t="str">
        <f>IF(Sales_Quotes_Analysis_Data[[#This Row],[Converted]], "Converted", "Not Converted")</f>
        <v>Converted</v>
      </c>
      <c r="N489" s="1">
        <v>45857</v>
      </c>
      <c r="O489" s="4">
        <f>IF(Sales_Quotes_Analysis_Data[[#This Row],[Converted]] = 1, DATEDIF(Sales_Quotes_Analysis_Data[[#This Row],[Quote_Date]],Sales_Quotes_Analysis_Data[[#This Row],[Sale_Date]],"D"), "")</f>
        <v>26</v>
      </c>
      <c r="P489" s="11">
        <v>1949</v>
      </c>
      <c r="Q489" s="10">
        <f>IF(Sales_Quotes_Analysis_Data[[#This Row],[Converted]] = 1, Sales_Quotes_Analysis_Data[[#This Row],[Actual_Sale_Value]] - Sales_Quotes_Analysis_Data[[#This Row],[Final_Quote_Value]], "")</f>
        <v>-60</v>
      </c>
    </row>
    <row r="490" spans="1:17" x14ac:dyDescent="0.3">
      <c r="A490" t="s">
        <v>623</v>
      </c>
      <c r="B490" t="s">
        <v>147</v>
      </c>
      <c r="C490" t="s">
        <v>19</v>
      </c>
      <c r="D490" t="s">
        <v>25</v>
      </c>
      <c r="E490" t="s">
        <v>51</v>
      </c>
      <c r="F490" s="1">
        <v>45826</v>
      </c>
      <c r="G490" s="10">
        <v>492</v>
      </c>
      <c r="H490" s="3">
        <v>0.12</v>
      </c>
      <c r="I490" s="5">
        <f>Sales_Quotes_Analysis_Data[[#This Row],[Discount_Rate]]</f>
        <v>0.12</v>
      </c>
      <c r="J49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90" s="10">
        <v>432</v>
      </c>
      <c r="L490">
        <v>0</v>
      </c>
      <c r="M490" t="str">
        <f>IF(Sales_Quotes_Analysis_Data[[#This Row],[Converted]], "Converted", "Not Converted")</f>
        <v>Not Converted</v>
      </c>
      <c r="N490" s="1"/>
      <c r="O490" s="4" t="str">
        <f>IF(Sales_Quotes_Analysis_Data[[#This Row],[Converted]] = 1, DATEDIF(Sales_Quotes_Analysis_Data[[#This Row],[Quote_Date]],Sales_Quotes_Analysis_Data[[#This Row],[Sale_Date]],"D"), "")</f>
        <v/>
      </c>
      <c r="P490" s="11"/>
      <c r="Q490" s="10" t="str">
        <f>IF(Sales_Quotes_Analysis_Data[[#This Row],[Converted]] = 1, Sales_Quotes_Analysis_Data[[#This Row],[Actual_Sale_Value]] - Sales_Quotes_Analysis_Data[[#This Row],[Final_Quote_Value]], "")</f>
        <v/>
      </c>
    </row>
    <row r="491" spans="1:17" x14ac:dyDescent="0.3">
      <c r="A491" t="s">
        <v>624</v>
      </c>
      <c r="B491" t="s">
        <v>125</v>
      </c>
      <c r="C491" t="s">
        <v>19</v>
      </c>
      <c r="D491" t="s">
        <v>25</v>
      </c>
      <c r="E491" t="s">
        <v>39</v>
      </c>
      <c r="F491" s="1">
        <v>45832</v>
      </c>
      <c r="G491" s="10">
        <v>173</v>
      </c>
      <c r="H491" s="3">
        <v>0.13</v>
      </c>
      <c r="I491" s="5">
        <f>Sales_Quotes_Analysis_Data[[#This Row],[Discount_Rate]]</f>
        <v>0.13</v>
      </c>
      <c r="J49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91" s="10">
        <v>150</v>
      </c>
      <c r="L491">
        <v>1</v>
      </c>
      <c r="M491" t="str">
        <f>IF(Sales_Quotes_Analysis_Data[[#This Row],[Converted]], "Converted", "Not Converted")</f>
        <v>Converted</v>
      </c>
      <c r="N491" s="1">
        <v>45849</v>
      </c>
      <c r="O491" s="4">
        <f>IF(Sales_Quotes_Analysis_Data[[#This Row],[Converted]] = 1, DATEDIF(Sales_Quotes_Analysis_Data[[#This Row],[Quote_Date]],Sales_Quotes_Analysis_Data[[#This Row],[Sale_Date]],"D"), "")</f>
        <v>17</v>
      </c>
      <c r="P491" s="11">
        <v>227</v>
      </c>
      <c r="Q491" s="10">
        <f>IF(Sales_Quotes_Analysis_Data[[#This Row],[Converted]] = 1, Sales_Quotes_Analysis_Data[[#This Row],[Actual_Sale_Value]] - Sales_Quotes_Analysis_Data[[#This Row],[Final_Quote_Value]], "")</f>
        <v>77</v>
      </c>
    </row>
    <row r="492" spans="1:17" x14ac:dyDescent="0.3">
      <c r="A492" t="s">
        <v>625</v>
      </c>
      <c r="B492" t="s">
        <v>118</v>
      </c>
      <c r="C492" t="s">
        <v>14</v>
      </c>
      <c r="D492" t="s">
        <v>25</v>
      </c>
      <c r="E492" t="s">
        <v>21</v>
      </c>
      <c r="F492" s="1">
        <v>45693</v>
      </c>
      <c r="G492" s="10">
        <v>654</v>
      </c>
      <c r="H492" s="3">
        <v>0.18</v>
      </c>
      <c r="I492" s="5">
        <f>Sales_Quotes_Analysis_Data[[#This Row],[Discount_Rate]]</f>
        <v>0.18</v>
      </c>
      <c r="J492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92" s="10">
        <v>536</v>
      </c>
      <c r="L492">
        <v>0</v>
      </c>
      <c r="M492" t="str">
        <f>IF(Sales_Quotes_Analysis_Data[[#This Row],[Converted]], "Converted", "Not Converted")</f>
        <v>Not Converted</v>
      </c>
      <c r="N492" s="1"/>
      <c r="O492" s="4" t="str">
        <f>IF(Sales_Quotes_Analysis_Data[[#This Row],[Converted]] = 1, DATEDIF(Sales_Quotes_Analysis_Data[[#This Row],[Quote_Date]],Sales_Quotes_Analysis_Data[[#This Row],[Sale_Date]],"D"), "")</f>
        <v/>
      </c>
      <c r="P492" s="11"/>
      <c r="Q492" s="10" t="str">
        <f>IF(Sales_Quotes_Analysis_Data[[#This Row],[Converted]] = 1, Sales_Quotes_Analysis_Data[[#This Row],[Actual_Sale_Value]] - Sales_Quotes_Analysis_Data[[#This Row],[Final_Quote_Value]], "")</f>
        <v/>
      </c>
    </row>
    <row r="493" spans="1:17" x14ac:dyDescent="0.3">
      <c r="A493" t="s">
        <v>626</v>
      </c>
      <c r="B493" t="s">
        <v>176</v>
      </c>
      <c r="C493" t="s">
        <v>24</v>
      </c>
      <c r="D493" t="s">
        <v>20</v>
      </c>
      <c r="E493" t="s">
        <v>16</v>
      </c>
      <c r="F493" s="1">
        <v>45818</v>
      </c>
      <c r="G493" s="10">
        <v>3650</v>
      </c>
      <c r="H493" s="3">
        <v>0.19</v>
      </c>
      <c r="I493" s="5">
        <f>Sales_Quotes_Analysis_Data[[#This Row],[Discount_Rate]]</f>
        <v>0.19</v>
      </c>
      <c r="J493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93" s="10">
        <v>2956</v>
      </c>
      <c r="L493">
        <v>0</v>
      </c>
      <c r="M493" t="str">
        <f>IF(Sales_Quotes_Analysis_Data[[#This Row],[Converted]], "Converted", "Not Converted")</f>
        <v>Not Converted</v>
      </c>
      <c r="N493" s="1"/>
      <c r="O493" s="4" t="str">
        <f>IF(Sales_Quotes_Analysis_Data[[#This Row],[Converted]] = 1, DATEDIF(Sales_Quotes_Analysis_Data[[#This Row],[Quote_Date]],Sales_Quotes_Analysis_Data[[#This Row],[Sale_Date]],"D"), "")</f>
        <v/>
      </c>
      <c r="P493" s="11"/>
      <c r="Q493" s="10" t="str">
        <f>IF(Sales_Quotes_Analysis_Data[[#This Row],[Converted]] = 1, Sales_Quotes_Analysis_Data[[#This Row],[Actual_Sale_Value]] - Sales_Quotes_Analysis_Data[[#This Row],[Final_Quote_Value]], "")</f>
        <v/>
      </c>
    </row>
    <row r="494" spans="1:17" x14ac:dyDescent="0.3">
      <c r="A494" t="s">
        <v>627</v>
      </c>
      <c r="B494" t="s">
        <v>183</v>
      </c>
      <c r="C494" t="s">
        <v>32</v>
      </c>
      <c r="D494" t="s">
        <v>20</v>
      </c>
      <c r="E494" t="s">
        <v>82</v>
      </c>
      <c r="F494" s="1">
        <v>45682</v>
      </c>
      <c r="G494" s="10">
        <v>1769</v>
      </c>
      <c r="H494" s="3">
        <v>0.1</v>
      </c>
      <c r="I494" s="5">
        <f>Sales_Quotes_Analysis_Data[[#This Row],[Discount_Rate]]</f>
        <v>0.1</v>
      </c>
      <c r="J494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94" s="10">
        <v>1592</v>
      </c>
      <c r="L494">
        <v>0</v>
      </c>
      <c r="M494" t="str">
        <f>IF(Sales_Quotes_Analysis_Data[[#This Row],[Converted]], "Converted", "Not Converted")</f>
        <v>Not Converted</v>
      </c>
      <c r="N494" s="1"/>
      <c r="O494" s="4" t="str">
        <f>IF(Sales_Quotes_Analysis_Data[[#This Row],[Converted]] = 1, DATEDIF(Sales_Quotes_Analysis_Data[[#This Row],[Quote_Date]],Sales_Quotes_Analysis_Data[[#This Row],[Sale_Date]],"D"), "")</f>
        <v/>
      </c>
      <c r="P494" s="11"/>
      <c r="Q494" s="10" t="str">
        <f>IF(Sales_Quotes_Analysis_Data[[#This Row],[Converted]] = 1, Sales_Quotes_Analysis_Data[[#This Row],[Actual_Sale_Value]] - Sales_Quotes_Analysis_Data[[#This Row],[Final_Quote_Value]], "")</f>
        <v/>
      </c>
    </row>
    <row r="495" spans="1:17" x14ac:dyDescent="0.3">
      <c r="A495" t="s">
        <v>628</v>
      </c>
      <c r="B495" t="s">
        <v>34</v>
      </c>
      <c r="C495" t="s">
        <v>32</v>
      </c>
      <c r="D495" t="s">
        <v>15</v>
      </c>
      <c r="E495" t="s">
        <v>62</v>
      </c>
      <c r="F495" s="1">
        <v>45818</v>
      </c>
      <c r="G495" s="10">
        <v>2180</v>
      </c>
      <c r="H495" s="3">
        <v>0.21</v>
      </c>
      <c r="I495" s="5">
        <f>Sales_Quotes_Analysis_Data[[#This Row],[Discount_Rate]]</f>
        <v>0.21</v>
      </c>
      <c r="J495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21-25%</v>
      </c>
      <c r="K495" s="10">
        <v>1722</v>
      </c>
      <c r="L495">
        <v>0</v>
      </c>
      <c r="M495" t="str">
        <f>IF(Sales_Quotes_Analysis_Data[[#This Row],[Converted]], "Converted", "Not Converted")</f>
        <v>Not Converted</v>
      </c>
      <c r="N495" s="1"/>
      <c r="O495" s="4" t="str">
        <f>IF(Sales_Quotes_Analysis_Data[[#This Row],[Converted]] = 1, DATEDIF(Sales_Quotes_Analysis_Data[[#This Row],[Quote_Date]],Sales_Quotes_Analysis_Data[[#This Row],[Sale_Date]],"D"), "")</f>
        <v/>
      </c>
      <c r="P495" s="11"/>
      <c r="Q495" s="10" t="str">
        <f>IF(Sales_Quotes_Analysis_Data[[#This Row],[Converted]] = 1, Sales_Quotes_Analysis_Data[[#This Row],[Actual_Sale_Value]] - Sales_Quotes_Analysis_Data[[#This Row],[Final_Quote_Value]], "")</f>
        <v/>
      </c>
    </row>
    <row r="496" spans="1:17" x14ac:dyDescent="0.3">
      <c r="A496" t="s">
        <v>629</v>
      </c>
      <c r="B496" t="s">
        <v>178</v>
      </c>
      <c r="C496" t="s">
        <v>14</v>
      </c>
      <c r="D496" t="s">
        <v>15</v>
      </c>
      <c r="E496" t="s">
        <v>39</v>
      </c>
      <c r="F496" s="1">
        <v>45823</v>
      </c>
      <c r="G496" s="10">
        <v>952</v>
      </c>
      <c r="H496" s="3">
        <v>0.06</v>
      </c>
      <c r="I496" s="5">
        <f>Sales_Quotes_Analysis_Data[[#This Row],[Discount_Rate]]</f>
        <v>0.06</v>
      </c>
      <c r="J496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496" s="10">
        <v>894</v>
      </c>
      <c r="L496">
        <v>0</v>
      </c>
      <c r="M496" t="str">
        <f>IF(Sales_Quotes_Analysis_Data[[#This Row],[Converted]], "Converted", "Not Converted")</f>
        <v>Not Converted</v>
      </c>
      <c r="N496" s="1"/>
      <c r="O496" s="4" t="str">
        <f>IF(Sales_Quotes_Analysis_Data[[#This Row],[Converted]] = 1, DATEDIF(Sales_Quotes_Analysis_Data[[#This Row],[Quote_Date]],Sales_Quotes_Analysis_Data[[#This Row],[Sale_Date]],"D"), "")</f>
        <v/>
      </c>
      <c r="P496" s="11"/>
      <c r="Q496" s="10" t="str">
        <f>IF(Sales_Quotes_Analysis_Data[[#This Row],[Converted]] = 1, Sales_Quotes_Analysis_Data[[#This Row],[Actual_Sale_Value]] - Sales_Quotes_Analysis_Data[[#This Row],[Final_Quote_Value]], "")</f>
        <v/>
      </c>
    </row>
    <row r="497" spans="1:17" x14ac:dyDescent="0.3">
      <c r="A497" t="s">
        <v>630</v>
      </c>
      <c r="B497" t="s">
        <v>45</v>
      </c>
      <c r="C497" t="s">
        <v>14</v>
      </c>
      <c r="D497" t="s">
        <v>25</v>
      </c>
      <c r="E497" t="s">
        <v>35</v>
      </c>
      <c r="F497" s="1">
        <v>45668</v>
      </c>
      <c r="G497" s="10">
        <v>1146</v>
      </c>
      <c r="H497" s="3">
        <v>0.14000000000000001</v>
      </c>
      <c r="I497" s="5">
        <f>Sales_Quotes_Analysis_Data[[#This Row],[Discount_Rate]]</f>
        <v>0.14000000000000001</v>
      </c>
      <c r="J497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497" s="10">
        <v>985</v>
      </c>
      <c r="L497">
        <v>1</v>
      </c>
      <c r="M497" t="str">
        <f>IF(Sales_Quotes_Analysis_Data[[#This Row],[Converted]], "Converted", "Not Converted")</f>
        <v>Converted</v>
      </c>
      <c r="N497" s="1">
        <v>45670</v>
      </c>
      <c r="O497" s="4">
        <f>IF(Sales_Quotes_Analysis_Data[[#This Row],[Converted]] = 1, DATEDIF(Sales_Quotes_Analysis_Data[[#This Row],[Quote_Date]],Sales_Quotes_Analysis_Data[[#This Row],[Sale_Date]],"D"), "")</f>
        <v>2</v>
      </c>
      <c r="P497" s="11">
        <v>935</v>
      </c>
      <c r="Q497" s="10">
        <f>IF(Sales_Quotes_Analysis_Data[[#This Row],[Converted]] = 1, Sales_Quotes_Analysis_Data[[#This Row],[Actual_Sale_Value]] - Sales_Quotes_Analysis_Data[[#This Row],[Final_Quote_Value]], "")</f>
        <v>-50</v>
      </c>
    </row>
    <row r="498" spans="1:17" x14ac:dyDescent="0.3">
      <c r="A498" t="s">
        <v>631</v>
      </c>
      <c r="B498" t="s">
        <v>118</v>
      </c>
      <c r="C498" t="s">
        <v>24</v>
      </c>
      <c r="D498" t="s">
        <v>38</v>
      </c>
      <c r="E498" t="s">
        <v>39</v>
      </c>
      <c r="F498" s="1">
        <v>45737</v>
      </c>
      <c r="G498" s="10">
        <v>3510</v>
      </c>
      <c r="H498" s="3">
        <v>0.18</v>
      </c>
      <c r="I498" s="5">
        <f>Sales_Quotes_Analysis_Data[[#This Row],[Discount_Rate]]</f>
        <v>0.18</v>
      </c>
      <c r="J498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16-20%</v>
      </c>
      <c r="K498" s="10">
        <v>2878</v>
      </c>
      <c r="L498">
        <v>1</v>
      </c>
      <c r="M498" t="str">
        <f>IF(Sales_Quotes_Analysis_Data[[#This Row],[Converted]], "Converted", "Not Converted")</f>
        <v>Converted</v>
      </c>
      <c r="N498" s="1">
        <v>45751</v>
      </c>
      <c r="O498" s="4">
        <f>IF(Sales_Quotes_Analysis_Data[[#This Row],[Converted]] = 1, DATEDIF(Sales_Quotes_Analysis_Data[[#This Row],[Quote_Date]],Sales_Quotes_Analysis_Data[[#This Row],[Sale_Date]],"D"), "")</f>
        <v>14</v>
      </c>
      <c r="P498" s="11">
        <v>2896</v>
      </c>
      <c r="Q498" s="10">
        <f>IF(Sales_Quotes_Analysis_Data[[#This Row],[Converted]] = 1, Sales_Quotes_Analysis_Data[[#This Row],[Actual_Sale_Value]] - Sales_Quotes_Analysis_Data[[#This Row],[Final_Quote_Value]], "")</f>
        <v>18</v>
      </c>
    </row>
    <row r="499" spans="1:17" x14ac:dyDescent="0.3">
      <c r="A499" t="s">
        <v>632</v>
      </c>
      <c r="B499" t="s">
        <v>210</v>
      </c>
      <c r="C499" t="s">
        <v>32</v>
      </c>
      <c r="D499" t="s">
        <v>38</v>
      </c>
      <c r="E499" t="s">
        <v>29</v>
      </c>
      <c r="F499" s="1">
        <v>45770</v>
      </c>
      <c r="G499" s="10">
        <v>1981</v>
      </c>
      <c r="H499" s="3">
        <v>0.05</v>
      </c>
      <c r="I499" s="5">
        <f>Sales_Quotes_Analysis_Data[[#This Row],[Discount_Rate]]</f>
        <v>0.05</v>
      </c>
      <c r="J499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0-5%</v>
      </c>
      <c r="K499" s="10">
        <v>1881</v>
      </c>
      <c r="L499">
        <v>1</v>
      </c>
      <c r="M499" t="str">
        <f>IF(Sales_Quotes_Analysis_Data[[#This Row],[Converted]], "Converted", "Not Converted")</f>
        <v>Converted</v>
      </c>
      <c r="N499" s="1">
        <v>45797</v>
      </c>
      <c r="O499" s="4">
        <f>IF(Sales_Quotes_Analysis_Data[[#This Row],[Converted]] = 1, DATEDIF(Sales_Quotes_Analysis_Data[[#This Row],[Quote_Date]],Sales_Quotes_Analysis_Data[[#This Row],[Sale_Date]],"D"), "")</f>
        <v>27</v>
      </c>
      <c r="P499" s="11">
        <v>1819</v>
      </c>
      <c r="Q499" s="10">
        <f>IF(Sales_Quotes_Analysis_Data[[#This Row],[Converted]] = 1, Sales_Quotes_Analysis_Data[[#This Row],[Actual_Sale_Value]] - Sales_Quotes_Analysis_Data[[#This Row],[Final_Quote_Value]], "")</f>
        <v>-62</v>
      </c>
    </row>
    <row r="500" spans="1:17" x14ac:dyDescent="0.3">
      <c r="A500" t="s">
        <v>633</v>
      </c>
      <c r="B500" t="s">
        <v>75</v>
      </c>
      <c r="C500" t="s">
        <v>19</v>
      </c>
      <c r="D500" t="s">
        <v>20</v>
      </c>
      <c r="E500" t="s">
        <v>89</v>
      </c>
      <c r="F500" s="1">
        <v>45666</v>
      </c>
      <c r="G500" s="10">
        <v>455</v>
      </c>
      <c r="H500" s="3">
        <v>0.11</v>
      </c>
      <c r="I500" s="5">
        <f>Sales_Quotes_Analysis_Data[[#This Row],[Discount_Rate]]</f>
        <v>0.11</v>
      </c>
      <c r="J500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11-15%</v>
      </c>
      <c r="K500" s="10">
        <v>404</v>
      </c>
      <c r="L500">
        <v>0</v>
      </c>
      <c r="M500" t="str">
        <f>IF(Sales_Quotes_Analysis_Data[[#This Row],[Converted]], "Converted", "Not Converted")</f>
        <v>Not Converted</v>
      </c>
      <c r="N500" s="1"/>
      <c r="O500" s="4" t="str">
        <f>IF(Sales_Quotes_Analysis_Data[[#This Row],[Converted]] = 1, DATEDIF(Sales_Quotes_Analysis_Data[[#This Row],[Quote_Date]],Sales_Quotes_Analysis_Data[[#This Row],[Sale_Date]],"D"), "")</f>
        <v/>
      </c>
      <c r="P500" s="11"/>
      <c r="Q500" s="10" t="str">
        <f>IF(Sales_Quotes_Analysis_Data[[#This Row],[Converted]] = 1, Sales_Quotes_Analysis_Data[[#This Row],[Actual_Sale_Value]] - Sales_Quotes_Analysis_Data[[#This Row],[Final_Quote_Value]], "")</f>
        <v/>
      </c>
    </row>
    <row r="501" spans="1:17" x14ac:dyDescent="0.3">
      <c r="A501" t="s">
        <v>634</v>
      </c>
      <c r="B501" t="s">
        <v>413</v>
      </c>
      <c r="C501" t="s">
        <v>19</v>
      </c>
      <c r="D501" t="s">
        <v>20</v>
      </c>
      <c r="E501" t="s">
        <v>82</v>
      </c>
      <c r="F501" s="1">
        <v>45806</v>
      </c>
      <c r="G501" s="10">
        <v>-93</v>
      </c>
      <c r="H501" s="3">
        <v>0.1</v>
      </c>
      <c r="I501" s="5">
        <f>Sales_Quotes_Analysis_Data[[#This Row],[Discount_Rate]]</f>
        <v>0.1</v>
      </c>
      <c r="J501" s="3" t="str">
        <f>IF(Sales_Quotes_Analysis_Data[[#This Row],[Discount_Rate]]&lt;=0.05,"0-5%",
 IF(Sales_Quotes_Analysis_Data[[#This Row],[Discount_Rate]]&lt;=0.1,"6-10%",
 IF(Sales_Quotes_Analysis_Data[[#This Row],[Discount_Rate]]&lt;=0.15,"11-15%",
 IF(Sales_Quotes_Analysis_Data[[#This Row],[Discount_Rate]]&lt;=0.2,"16-20%","21-25%"))))</f>
        <v>6-10%</v>
      </c>
      <c r="K501" s="10">
        <v>-83</v>
      </c>
      <c r="L501">
        <v>1</v>
      </c>
      <c r="M501" t="str">
        <f>IF(Sales_Quotes_Analysis_Data[[#This Row],[Converted]], "Converted", "Not Converted")</f>
        <v>Converted</v>
      </c>
      <c r="N501" s="1">
        <v>45817</v>
      </c>
      <c r="O501" s="4">
        <f>IF(Sales_Quotes_Analysis_Data[[#This Row],[Converted]] = 1, DATEDIF(Sales_Quotes_Analysis_Data[[#This Row],[Quote_Date]],Sales_Quotes_Analysis_Data[[#This Row],[Sale_Date]],"D"), "")</f>
        <v>11</v>
      </c>
      <c r="P501" s="11">
        <v>20</v>
      </c>
      <c r="Q501" s="10">
        <f>IF(Sales_Quotes_Analysis_Data[[#This Row],[Converted]] = 1, Sales_Quotes_Analysis_Data[[#This Row],[Actual_Sale_Value]] - Sales_Quotes_Analysis_Data[[#This Row],[Final_Quote_Value]], "")</f>
        <v>103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12E5-6EEE-4879-8936-9F2F445C9C61}">
  <dimension ref="A2:H17"/>
  <sheetViews>
    <sheetView showGridLines="0" tabSelected="1" topLeftCell="A5" zoomScale="115" zoomScaleNormal="115" workbookViewId="0">
      <selection activeCell="E18" sqref="E18"/>
    </sheetView>
  </sheetViews>
  <sheetFormatPr defaultRowHeight="14.4" x14ac:dyDescent="0.3"/>
  <cols>
    <col min="1" max="1" width="13.6640625" bestFit="1" customWidth="1"/>
    <col min="2" max="2" width="20.44140625" customWidth="1"/>
    <col min="3" max="3" width="12.44140625" bestFit="1" customWidth="1"/>
    <col min="4" max="4" width="14.6640625" bestFit="1" customWidth="1"/>
    <col min="5" max="5" width="25.88671875" bestFit="1" customWidth="1"/>
    <col min="7" max="7" width="14.6640625" bestFit="1" customWidth="1"/>
    <col min="8" max="8" width="24.33203125" bestFit="1" customWidth="1"/>
  </cols>
  <sheetData>
    <row r="2" spans="1:8" x14ac:dyDescent="0.3">
      <c r="A2" s="16" t="s">
        <v>656</v>
      </c>
      <c r="B2" s="16"/>
      <c r="D2" s="17" t="s">
        <v>657</v>
      </c>
      <c r="E2" s="16"/>
      <c r="G2" s="17" t="s">
        <v>658</v>
      </c>
      <c r="H2" s="16"/>
    </row>
    <row r="3" spans="1:8" x14ac:dyDescent="0.3">
      <c r="A3" s="14" t="s">
        <v>642</v>
      </c>
      <c r="B3" s="14" t="s">
        <v>643</v>
      </c>
      <c r="D3" s="14" t="s">
        <v>644</v>
      </c>
      <c r="E3" s="14" t="s">
        <v>654</v>
      </c>
      <c r="G3" s="14" t="s">
        <v>644</v>
      </c>
      <c r="H3" s="14" t="s">
        <v>655</v>
      </c>
    </row>
    <row r="4" spans="1:8" x14ac:dyDescent="0.3">
      <c r="A4" s="6" t="s">
        <v>9</v>
      </c>
      <c r="B4" s="7">
        <v>0.65800000000000003</v>
      </c>
      <c r="D4" s="6" t="s">
        <v>19</v>
      </c>
      <c r="E4" s="7">
        <v>0.19756838905775076</v>
      </c>
      <c r="G4" s="6" t="s">
        <v>19</v>
      </c>
      <c r="H4" s="4">
        <v>17.015384615384615</v>
      </c>
    </row>
    <row r="5" spans="1:8" x14ac:dyDescent="0.3">
      <c r="A5" s="6" t="s">
        <v>640</v>
      </c>
      <c r="B5" s="7">
        <v>0.34200000000000003</v>
      </c>
      <c r="D5" s="6" t="s">
        <v>32</v>
      </c>
      <c r="E5" s="7">
        <v>0.3100303951367781</v>
      </c>
      <c r="G5" s="6" t="s">
        <v>32</v>
      </c>
      <c r="H5" s="4">
        <v>16.617647058823529</v>
      </c>
    </row>
    <row r="6" spans="1:8" x14ac:dyDescent="0.3">
      <c r="A6" s="12" t="s">
        <v>641</v>
      </c>
      <c r="B6" s="13">
        <v>1</v>
      </c>
      <c r="D6" s="6" t="s">
        <v>24</v>
      </c>
      <c r="E6" s="7">
        <v>0.25531914893617019</v>
      </c>
      <c r="G6" s="6" t="s">
        <v>24</v>
      </c>
      <c r="H6" s="4">
        <v>16.892857142857142</v>
      </c>
    </row>
    <row r="7" spans="1:8" x14ac:dyDescent="0.3">
      <c r="D7" s="6" t="s">
        <v>14</v>
      </c>
      <c r="E7" s="7">
        <v>0.23708206686930092</v>
      </c>
      <c r="G7" s="6" t="s">
        <v>14</v>
      </c>
      <c r="H7" s="4">
        <v>15.025641025641026</v>
      </c>
    </row>
    <row r="8" spans="1:8" x14ac:dyDescent="0.3">
      <c r="D8" s="12" t="s">
        <v>641</v>
      </c>
      <c r="E8" s="13">
        <v>1</v>
      </c>
    </row>
    <row r="10" spans="1:8" x14ac:dyDescent="0.3">
      <c r="A10" s="17" t="s">
        <v>659</v>
      </c>
      <c r="B10" s="16"/>
      <c r="D10" s="16" t="s">
        <v>660</v>
      </c>
      <c r="E10" s="16"/>
    </row>
    <row r="11" spans="1:8" x14ac:dyDescent="0.3">
      <c r="A11" s="14" t="s">
        <v>652</v>
      </c>
      <c r="B11" s="14" t="s">
        <v>651</v>
      </c>
      <c r="D11" s="14" t="s">
        <v>639</v>
      </c>
      <c r="E11" s="14" t="s">
        <v>653</v>
      </c>
    </row>
    <row r="12" spans="1:8" x14ac:dyDescent="0.3">
      <c r="A12" s="6" t="s">
        <v>646</v>
      </c>
      <c r="B12">
        <v>73</v>
      </c>
      <c r="D12" s="6" t="s">
        <v>19</v>
      </c>
      <c r="E12" s="10">
        <v>48.646153846153844</v>
      </c>
    </row>
    <row r="13" spans="1:8" x14ac:dyDescent="0.3">
      <c r="A13" s="6" t="s">
        <v>647</v>
      </c>
      <c r="B13">
        <v>69</v>
      </c>
      <c r="D13" s="6" t="s">
        <v>32</v>
      </c>
      <c r="E13" s="10">
        <v>40.401960784313722</v>
      </c>
    </row>
    <row r="14" spans="1:8" x14ac:dyDescent="0.3">
      <c r="A14" s="6" t="s">
        <v>648</v>
      </c>
      <c r="B14">
        <v>60</v>
      </c>
      <c r="D14" s="6" t="s">
        <v>24</v>
      </c>
      <c r="E14" s="10">
        <v>56.80952380952381</v>
      </c>
    </row>
    <row r="15" spans="1:8" x14ac:dyDescent="0.3">
      <c r="A15" s="6" t="s">
        <v>649</v>
      </c>
      <c r="B15">
        <v>57</v>
      </c>
      <c r="D15" s="6" t="s">
        <v>14</v>
      </c>
      <c r="E15" s="10">
        <v>63.025641025641029</v>
      </c>
    </row>
    <row r="16" spans="1:8" x14ac:dyDescent="0.3">
      <c r="A16" s="6" t="s">
        <v>650</v>
      </c>
      <c r="B16">
        <v>70</v>
      </c>
    </row>
    <row r="17" spans="1:2" x14ac:dyDescent="0.3">
      <c r="A17" s="12" t="s">
        <v>641</v>
      </c>
      <c r="B17" s="15">
        <v>329</v>
      </c>
    </row>
  </sheetData>
  <mergeCells count="5">
    <mergeCell ref="A2:B2"/>
    <mergeCell ref="D2:E2"/>
    <mergeCell ref="G2:H2"/>
    <mergeCell ref="A10:B10"/>
    <mergeCell ref="D10:E10"/>
  </mergeCells>
  <conditionalFormatting pivot="1" sqref="E4:E8">
    <cfRule type="cellIs" dxfId="20" priority="2" operator="lessThan">
      <formula>0.24</formula>
    </cfRule>
  </conditionalFormatting>
  <conditionalFormatting pivot="1" sqref="B12:B16">
    <cfRule type="cellIs" dxfId="19" priority="1" operator="greaterThan">
      <formula>61</formula>
    </cfRule>
  </conditionalFormatting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2 6 0 a 9 3 - e 6 a 5 - 4 f a 4 - 9 0 7 1 - e a 4 7 0 7 3 c c e 8 5 "   x m l n s = " h t t p : / / s c h e m a s . m i c r o s o f t . c o m / D a t a M a s h u p " > A A A A A H w E A A B Q S w M E F A A C A A g A h g z q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h g z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M 6 l q 5 O w O h d g E A A P U C A A A T A B w A R m 9 y b X V s Y X M v U 2 V j d G l v b j E u b S C i G A A o o B Q A A A A A A A A A A A A A A A A A A A A A A A A A A A B 9 k l F L w z A Q x 9 8 H + w 6 h v m x Q C o r 6 4 O j D a B 3 6 I r p O X 5 y U L D 2 3 Q J p I 7 j I d w + / u r Z 1 s 0 G l f k r v f 5 Z 9 / 7 o q g S D s r i n Y 9 H / V 7 / R 6 u p I d K F N I A l k / B E S 9 j K 8 0 G N Z a 5 J C l S Y Y D 6 P c F f 4 Y J X w J k M 1 0 n u V K j B 0 m C i D S S Z s 8 Q B D q L s Z v 6 M 4 H G + Y G k 5 z 9 2 n N U 5 W O P / 7 j k T h O h r G r z k Y X W s C n 0 Z x F I v M m V B b T M 8 v Y n F r l a u 0 X X J w x W G j U t D G Q H r Y J g / O w t s w b s 2 e R Y / e 1 c w q c Q e y Y k c R O 5 / J B R f u y T 4 / a N 8 V i 9 d 9 f m x M o a S R H l P y 4 V g y W 0 m 7 Z M X Z 5 g M O c j M v L b 4 7 X 7 e O d x A H J + 6 P t 9 u o s V v e 5 / w + 4 j p B 8 E X f s d h G W U B y N f g O Y J k q K C o z S b B 0 f t M p m M K S 5 9 l J t / 2 e w k e H t B 6 4 8 / C L K t 4 f o R d p w o 7 d W 7 q + T H b v a W C u U b l g q Z w e H b W h X o B v + E T z V M t / J f g / W Y P n p n T R z u 9 p U 2 N F g Y W b g h O 6 3 8 N + T 9 u T I x r 9 A F B L A Q I t A B Q A A g A I A I Y M 6 l r X 0 8 D o p A A A A P Y A A A A S A A A A A A A A A A A A A A A A A A A A A A B D b 2 5 m a W c v U G F j a 2 F n Z S 5 4 b W x Q S w E C L Q A U A A I A C A C G D O p a D 8 r p q 6 Q A A A D p A A A A E w A A A A A A A A A A A A A A A A D w A A A A W 0 N v b n R l b n R f V H l w Z X N d L n h t b F B L A Q I t A B Q A A g A I A I Y M 6 l q 5 O w O h d g E A A P U C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R A A A A A A A A T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R d W 9 0 Z X N f Q W 5 h b H l z a X N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y Z T A 3 N 2 V k L T c z Z m I t N D V h Z i 1 i M j c 2 L W U z M D I x M 2 Y 5 N z l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x l c 1 9 R d W 9 0 Z X N f Q W 5 h b H l z a X N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U X V v d G V z X 0 F u Y W x 5 c 2 l z X 0 R h d G E v Q X V 0 b 1 J l b W 9 2 Z W R D b 2 x 1 b W 5 z M S 5 7 U X V v d G V f S U Q s M H 0 m c X V v d D s s J n F 1 b 3 Q 7 U 2 V j d G l v b j E v U 2 F s Z X N f U X V v d G V z X 0 F u Y W x 5 c 2 l z X 0 R h d G E v Q X V 0 b 1 J l b W 9 2 Z W R D b 2 x 1 b W 5 z M S 5 7 Q 3 V z d G 9 t Z X I s M X 0 m c X V v d D s s J n F 1 b 3 Q 7 U 2 V j d G l v b j E v U 2 F s Z X N f U X V v d G V z X 0 F u Y W x 5 c 2 l z X 0 R h d G E v Q X V 0 b 1 J l b W 9 2 Z W R D b 2 x 1 b W 5 z M S 5 7 U H J v Z H V j d F 9 D Y X R l Z 2 9 y e S w y f S Z x d W 9 0 O y w m c X V v d D t T Z W N 0 a W 9 u M S 9 T Y W x l c 1 9 R d W 9 0 Z X N f Q W 5 h b H l z a X N f R G F 0 Y S 9 B d X R v U m V t b 3 Z l Z E N v b H V t b n M x L n t S Z W d p b 2 4 s M 3 0 m c X V v d D s s J n F 1 b 3 Q 7 U 2 V j d G l v b j E v U 2 F s Z X N f U X V v d G V z X 0 F u Y W x 5 c 2 l z X 0 R h d G E v Q X V 0 b 1 J l b W 9 2 Z W R D b 2 x 1 b W 5 z M S 5 7 U 2 F s Z X N f U m V w L D R 9 J n F 1 b 3 Q 7 L C Z x d W 9 0 O 1 N l Y 3 R p b 2 4 x L 1 N h b G V z X 1 F 1 b 3 R l c 1 9 B b m F s e X N p c 1 9 E Y X R h L 0 F 1 d G 9 S Z W 1 v d m V k Q 2 9 s d W 1 u c z E u e 1 F 1 b 3 R l X 0 R h d G U s N X 0 m c X V v d D s s J n F 1 b 3 Q 7 U 2 V j d G l v b j E v U 2 F s Z X N f U X V v d G V z X 0 F u Y W x 5 c 2 l z X 0 R h d G E v Q X V 0 b 1 J l b W 9 2 Z W R D b 2 x 1 b W 5 z M S 5 7 U X V v d G V f V m F s d W U s N n 0 m c X V v d D s s J n F 1 b 3 Q 7 U 2 V j d G l v b j E v U 2 F s Z X N f U X V v d G V z X 0 F u Y W x 5 c 2 l z X 0 R h d G E v Q X V 0 b 1 J l b W 9 2 Z W R D b 2 x 1 b W 5 z M S 5 7 R G l z Y 2 9 1 b n R f U m F 0 Z S w 3 f S Z x d W 9 0 O y w m c X V v d D t T Z W N 0 a W 9 u M S 9 T Y W x l c 1 9 R d W 9 0 Z X N f Q W 5 h b H l z a X N f R G F 0 Y S 9 B d X R v U m V t b 3 Z l Z E N v b H V t b n M x L n t G a W 5 h b F 9 R d W 9 0 Z V 9 W Y W x 1 Z S w 4 f S Z x d W 9 0 O y w m c X V v d D t T Z W N 0 a W 9 u M S 9 T Y W x l c 1 9 R d W 9 0 Z X N f Q W 5 h b H l z a X N f R G F 0 Y S 9 B d X R v U m V t b 3 Z l Z E N v b H V t b n M x L n t D b 2 5 2 Z X J 0 Z W Q s O X 0 m c X V v d D s s J n F 1 b 3 Q 7 U 2 V j d G l v b j E v U 2 F s Z X N f U X V v d G V z X 0 F u Y W x 5 c 2 l z X 0 R h d G E v Q X V 0 b 1 J l b W 9 2 Z W R D b 2 x 1 b W 5 z M S 5 7 U 2 F s Z V 9 E Y X R l L D E w f S Z x d W 9 0 O y w m c X V v d D t T Z W N 0 a W 9 u M S 9 T Y W x l c 1 9 R d W 9 0 Z X N f Q W 5 h b H l z a X N f R G F 0 Y S 9 B d X R v U m V t b 3 Z l Z E N v b H V t b n M x L n t B Y 3 R 1 Y W x f U 2 F s Z V 9 W Y W x 1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G V z X 1 F 1 b 3 R l c 1 9 B b m F s e X N p c 1 9 E Y X R h L 0 F 1 d G 9 S Z W 1 v d m V k Q 2 9 s d W 1 u c z E u e 1 F 1 b 3 R l X 0 l E L D B 9 J n F 1 b 3 Q 7 L C Z x d W 9 0 O 1 N l Y 3 R p b 2 4 x L 1 N h b G V z X 1 F 1 b 3 R l c 1 9 B b m F s e X N p c 1 9 E Y X R h L 0 F 1 d G 9 S Z W 1 v d m V k Q 2 9 s d W 1 u c z E u e 0 N 1 c 3 R v b W V y L D F 9 J n F 1 b 3 Q 7 L C Z x d W 9 0 O 1 N l Y 3 R p b 2 4 x L 1 N h b G V z X 1 F 1 b 3 R l c 1 9 B b m F s e X N p c 1 9 E Y X R h L 0 F 1 d G 9 S Z W 1 v d m V k Q 2 9 s d W 1 u c z E u e 1 B y b 2 R 1 Y 3 R f Q 2 F 0 Z W d v c n k s M n 0 m c X V v d D s s J n F 1 b 3 Q 7 U 2 V j d G l v b j E v U 2 F s Z X N f U X V v d G V z X 0 F u Y W x 5 c 2 l z X 0 R h d G E v Q X V 0 b 1 J l b W 9 2 Z W R D b 2 x 1 b W 5 z M S 5 7 U m V n a W 9 u L D N 9 J n F 1 b 3 Q 7 L C Z x d W 9 0 O 1 N l Y 3 R p b 2 4 x L 1 N h b G V z X 1 F 1 b 3 R l c 1 9 B b m F s e X N p c 1 9 E Y X R h L 0 F 1 d G 9 S Z W 1 v d m V k Q 2 9 s d W 1 u c z E u e 1 N h b G V z X 1 J l c C w 0 f S Z x d W 9 0 O y w m c X V v d D t T Z W N 0 a W 9 u M S 9 T Y W x l c 1 9 R d W 9 0 Z X N f Q W 5 h b H l z a X N f R G F 0 Y S 9 B d X R v U m V t b 3 Z l Z E N v b H V t b n M x L n t R d W 9 0 Z V 9 E Y X R l L D V 9 J n F 1 b 3 Q 7 L C Z x d W 9 0 O 1 N l Y 3 R p b 2 4 x L 1 N h b G V z X 1 F 1 b 3 R l c 1 9 B b m F s e X N p c 1 9 E Y X R h L 0 F 1 d G 9 S Z W 1 v d m V k Q 2 9 s d W 1 u c z E u e 1 F 1 b 3 R l X 1 Z h b H V l L D Z 9 J n F 1 b 3 Q 7 L C Z x d W 9 0 O 1 N l Y 3 R p b 2 4 x L 1 N h b G V z X 1 F 1 b 3 R l c 1 9 B b m F s e X N p c 1 9 E Y X R h L 0 F 1 d G 9 S Z W 1 v d m V k Q 2 9 s d W 1 u c z E u e 0 R p c 2 N v d W 5 0 X 1 J h d G U s N 3 0 m c X V v d D s s J n F 1 b 3 Q 7 U 2 V j d G l v b j E v U 2 F s Z X N f U X V v d G V z X 0 F u Y W x 5 c 2 l z X 0 R h d G E v Q X V 0 b 1 J l b W 9 2 Z W R D b 2 x 1 b W 5 z M S 5 7 R m l u Y W x f U X V v d G V f V m F s d W U s O H 0 m c X V v d D s s J n F 1 b 3 Q 7 U 2 V j d G l v b j E v U 2 F s Z X N f U X V v d G V z X 0 F u Y W x 5 c 2 l z X 0 R h d G E v Q X V 0 b 1 J l b W 9 2 Z W R D b 2 x 1 b W 5 z M S 5 7 Q 2 9 u d m V y d G V k L D l 9 J n F 1 b 3 Q 7 L C Z x d W 9 0 O 1 N l Y 3 R p b 2 4 x L 1 N h b G V z X 1 F 1 b 3 R l c 1 9 B b m F s e X N p c 1 9 E Y X R h L 0 F 1 d G 9 S Z W 1 v d m V k Q 2 9 s d W 1 u c z E u e 1 N h b G V f R G F 0 Z S w x M H 0 m c X V v d D s s J n F 1 b 3 Q 7 U 2 V j d G l v b j E v U 2 F s Z X N f U X V v d G V z X 0 F u Y W x 5 c 2 l z X 0 R h d G E v Q X V 0 b 1 J l b W 9 2 Z W R D b 2 x 1 b W 5 z M S 5 7 Q W N 0 d W F s X 1 N h b G V f V m F s d W U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R d W 9 0 Z V 9 J R C Z x d W 9 0 O y w m c X V v d D t D d X N 0 b 2 1 l c i Z x d W 9 0 O y w m c X V v d D t Q c m 9 k d W N 0 X 0 N h d G V n b 3 J 5 J n F 1 b 3 Q 7 L C Z x d W 9 0 O 1 J l Z 2 l v b i Z x d W 9 0 O y w m c X V v d D t T Y W x l c 1 9 S Z X A m c X V v d D s s J n F 1 b 3 Q 7 U X V v d G V f R G F 0 Z S Z x d W 9 0 O y w m c X V v d D t R d W 9 0 Z V 9 W Y W x 1 Z S Z x d W 9 0 O y w m c X V v d D t E a X N j b 3 V u d F 9 S Y X R l J n F 1 b 3 Q 7 L C Z x d W 9 0 O 0 Z p b m F s X 1 F 1 b 3 R l X 1 Z h b H V l J n F 1 b 3 Q 7 L C Z x d W 9 0 O 0 N v b n Z l c n R l Z C Z x d W 9 0 O y w m c X V v d D t T Y W x l X 0 R h d G U m c X V v d D s s J n F 1 b 3 Q 7 Q W N 0 d W F s X 1 N h b G V f V m F s d W U m c X V v d D t d I i A v P j x F b n R y e S B U e X B l P S J G a W x s Q 2 9 s d W 1 u V H l w Z X M i I F Z h b H V l P S J z Q m d Z R 0 J n W U p B d 1 V E Q X d r R C I g L z 4 8 R W 5 0 c n k g V H l w Z T 0 i R m l s b E x h c 3 R V c G R h d G V k I i B W Y W x 1 Z T 0 i Z D I w M j U t M D c t M D l U M j A 6 M D Y 6 M T I u N D U 4 N j M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X 1 F 1 b 3 R l c 1 9 B b m F s e X N p c 1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F 1 b 3 R l c 1 9 B b m F s e X N p c 1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F 1 b 3 R l c 1 9 B b m F s e X N p c 1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X o Q i U j h p B m d k 6 w C Q h E G o A A A A A A g A A A A A A E G Y A A A A B A A A g A A A A A u O h x m c J 7 I p w V Y V s v l l F P D w 4 S 0 C F Z 9 o r / l 4 T l d s K 7 M 4 A A A A A D o A A A A A C A A A g A A A A A Q J R 9 Z k / u q 4 W i E s / s y M 0 t 1 Y D b N O X T p I G c 8 x k m N f p q S d Q A A A A N 0 E b c 9 x 5 v s K d A v w 5 e S T G b Y U v g S Z p 7 y 0 m D L X k V Z r W k q G m 8 M e V s G y p s R C x v 2 K r X k F 5 B 2 s l R 2 b f a 9 J X I C i W L a r 3 Y 6 D 6 0 n i F D 6 V t / 3 T 4 z H h G p y 1 A A A A A b q P + S J L E r S t x L N w D n M o 6 W 0 l C b e s 3 3 6 v K z 6 t m g c T i n B N Z X X u 6 4 U p i W 7 1 C A M k l F J u p x L x B F I 6 S E K z G 4 l G B Y p 9 j S g = = < / D a t a M a s h u p > 
</file>

<file path=customXml/itemProps1.xml><?xml version="1.0" encoding="utf-8"?>
<ds:datastoreItem xmlns:ds="http://schemas.openxmlformats.org/officeDocument/2006/customXml" ds:itemID="{D98F727C-131E-40D8-B9D5-313983C406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Sales_Quotes_Analysis_Data</vt:lpstr>
      <vt:lpstr>Pivot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Bharadwaj</dc:creator>
  <cp:lastModifiedBy>D Bharadwaj</cp:lastModifiedBy>
  <dcterms:created xsi:type="dcterms:W3CDTF">2025-07-09T18:23:12Z</dcterms:created>
  <dcterms:modified xsi:type="dcterms:W3CDTF">2025-07-10T18:26:43Z</dcterms:modified>
</cp:coreProperties>
</file>