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https://d.docs.live.net/3D3F1030A2BE5937/เอกสาร/"/>
    </mc:Choice>
  </mc:AlternateContent>
  <xr:revisionPtr revIDLastSave="17" documentId="8_{53D1B92D-080D-49D7-A74B-319EC45F94F6}" xr6:coauthVersionLast="47" xr6:coauthVersionMax="47" xr10:uidLastSave="{93086D87-C0D5-48E1-8B5D-79137219BE78}"/>
  <bookViews>
    <workbookView xWindow="-110" yWindow="-110" windowWidth="19420" windowHeight="11500" xr2:uid="{00000000-000D-0000-FFFF-FFFF00000000}"/>
  </bookViews>
  <sheets>
    <sheet name="Dashboard" sheetId="5" r:id="rId1"/>
    <sheet name="Pivot" sheetId="3" r:id="rId2"/>
    <sheet name="Data" sheetId="1"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 l="1"/>
  <c r="K5" i="1"/>
  <c r="K11"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2" i="1"/>
</calcChain>
</file>

<file path=xl/sharedStrings.xml><?xml version="1.0" encoding="utf-8"?>
<sst xmlns="http://schemas.openxmlformats.org/spreadsheetml/2006/main" count="2044" uniqueCount="307">
  <si>
    <t>Date</t>
  </si>
  <si>
    <t>Sales Person</t>
  </si>
  <si>
    <t>Region</t>
  </si>
  <si>
    <t>Product</t>
  </si>
  <si>
    <t>Units Sold</t>
  </si>
  <si>
    <t>Unit Price (INR)</t>
  </si>
  <si>
    <t>Cost of Goods (INR)</t>
  </si>
  <si>
    <t>Total Sales (INR)</t>
  </si>
  <si>
    <t>2024-05-23</t>
  </si>
  <si>
    <t>2024-11-01</t>
  </si>
  <si>
    <t>2024-12-25</t>
  </si>
  <si>
    <t>2024-05-21</t>
  </si>
  <si>
    <t>2024-10-11</t>
  </si>
  <si>
    <t>2024-01-06</t>
  </si>
  <si>
    <t>2024-09-21</t>
  </si>
  <si>
    <t>2024-04-07</t>
  </si>
  <si>
    <t>2024-02-13</t>
  </si>
  <si>
    <t>2024-05-03</t>
  </si>
  <si>
    <t>2024-07-27</t>
  </si>
  <si>
    <t>2024-09-07</t>
  </si>
  <si>
    <t>2024-12-19</t>
  </si>
  <si>
    <t>2024-08-31</t>
  </si>
  <si>
    <t>2024-11-26</t>
  </si>
  <si>
    <t>2024-12-30</t>
  </si>
  <si>
    <t>2024-09-08</t>
  </si>
  <si>
    <t>2024-08-17</t>
  </si>
  <si>
    <t>2024-01-09</t>
  </si>
  <si>
    <t>2024-02-17</t>
  </si>
  <si>
    <t>2024-05-30</t>
  </si>
  <si>
    <t>2024-04-23</t>
  </si>
  <si>
    <t>2024-07-26</t>
  </si>
  <si>
    <t>2024-12-20</t>
  </si>
  <si>
    <t>2024-05-04</t>
  </si>
  <si>
    <t>2024-06-05</t>
  </si>
  <si>
    <t>2024-12-05</t>
  </si>
  <si>
    <t>2024-10-24</t>
  </si>
  <si>
    <t>2024-07-07</t>
  </si>
  <si>
    <t>2024-08-30</t>
  </si>
  <si>
    <t>2024-10-10</t>
  </si>
  <si>
    <t>2024-09-28</t>
  </si>
  <si>
    <t>2024-06-25</t>
  </si>
  <si>
    <t>2024-08-05</t>
  </si>
  <si>
    <t>2024-10-08</t>
  </si>
  <si>
    <t>2024-06-18</t>
  </si>
  <si>
    <t>2024-06-29</t>
  </si>
  <si>
    <t>2024-08-20</t>
  </si>
  <si>
    <t>2024-05-18</t>
  </si>
  <si>
    <t>2024-05-08</t>
  </si>
  <si>
    <t>2024-04-28</t>
  </si>
  <si>
    <t>2024-03-02</t>
  </si>
  <si>
    <t>2024-04-08</t>
  </si>
  <si>
    <t>2024-06-10</t>
  </si>
  <si>
    <t>2024-10-01</t>
  </si>
  <si>
    <t>2024-04-04</t>
  </si>
  <si>
    <t>2024-04-20</t>
  </si>
  <si>
    <t>2024-09-04</t>
  </si>
  <si>
    <t>2024-10-28</t>
  </si>
  <si>
    <t>2024-09-25</t>
  </si>
  <si>
    <t>2024-05-24</t>
  </si>
  <si>
    <t>2024-02-21</t>
  </si>
  <si>
    <t>2024-04-09</t>
  </si>
  <si>
    <t>2024-05-31</t>
  </si>
  <si>
    <t>2024-04-26</t>
  </si>
  <si>
    <t>2024-07-03</t>
  </si>
  <si>
    <t>2024-04-01</t>
  </si>
  <si>
    <t>2024-06-03</t>
  </si>
  <si>
    <t>2024-01-08</t>
  </si>
  <si>
    <t>2024-12-28</t>
  </si>
  <si>
    <t>2024-09-30</t>
  </si>
  <si>
    <t>2024-03-05</t>
  </si>
  <si>
    <t>2024-05-20</t>
  </si>
  <si>
    <t>2024-01-24</t>
  </si>
  <si>
    <t>2024-01-28</t>
  </si>
  <si>
    <t>2024-05-29</t>
  </si>
  <si>
    <t>2024-12-23</t>
  </si>
  <si>
    <t>2024-11-22</t>
  </si>
  <si>
    <t>2024-02-22</t>
  </si>
  <si>
    <t>2024-01-07</t>
  </si>
  <si>
    <t>2024-10-20</t>
  </si>
  <si>
    <t>2024-05-25</t>
  </si>
  <si>
    <t>2024-08-28</t>
  </si>
  <si>
    <t>2024-09-02</t>
  </si>
  <si>
    <t>2024-08-13</t>
  </si>
  <si>
    <t>2024-06-23</t>
  </si>
  <si>
    <t>2024-01-27</t>
  </si>
  <si>
    <t>2024-05-09</t>
  </si>
  <si>
    <t>2024-09-01</t>
  </si>
  <si>
    <t>2024-02-28</t>
  </si>
  <si>
    <t>2024-02-03</t>
  </si>
  <si>
    <t>2024-07-24</t>
  </si>
  <si>
    <t>2024-02-07</t>
  </si>
  <si>
    <t>2024-10-22</t>
  </si>
  <si>
    <t>2024-11-18</t>
  </si>
  <si>
    <t>2024-12-17</t>
  </si>
  <si>
    <t>2024-03-18</t>
  </si>
  <si>
    <t>2024-03-17</t>
  </si>
  <si>
    <t>2024-10-15</t>
  </si>
  <si>
    <t>2024-06-04</t>
  </si>
  <si>
    <t>2024-05-07</t>
  </si>
  <si>
    <t>2024-03-01</t>
  </si>
  <si>
    <t>2024-10-12</t>
  </si>
  <si>
    <t>2024-08-01</t>
  </si>
  <si>
    <t>2024-11-06</t>
  </si>
  <si>
    <t>2024-11-12</t>
  </si>
  <si>
    <t>2024-04-25</t>
  </si>
  <si>
    <t>2024-09-24</t>
  </si>
  <si>
    <t>2024-07-13</t>
  </si>
  <si>
    <t>2024-08-18</t>
  </si>
  <si>
    <t>2024-08-14</t>
  </si>
  <si>
    <t>2024-06-01</t>
  </si>
  <si>
    <t>2024-08-07</t>
  </si>
  <si>
    <t>2024-10-18</t>
  </si>
  <si>
    <t>2024-11-13</t>
  </si>
  <si>
    <t>2024-01-31</t>
  </si>
  <si>
    <t>2024-11-08</t>
  </si>
  <si>
    <t>2024-02-20</t>
  </si>
  <si>
    <t>2024-04-16</t>
  </si>
  <si>
    <t>2024-11-16</t>
  </si>
  <si>
    <t>2024-04-18</t>
  </si>
  <si>
    <t>2024-05-15</t>
  </si>
  <si>
    <t>2024-12-04</t>
  </si>
  <si>
    <t>2024-02-11</t>
  </si>
  <si>
    <t>2024-03-21</t>
  </si>
  <si>
    <t>2024-05-02</t>
  </si>
  <si>
    <t>2024-03-29</t>
  </si>
  <si>
    <t>2024-10-09</t>
  </si>
  <si>
    <t>2024-02-08</t>
  </si>
  <si>
    <t>2024-01-02</t>
  </si>
  <si>
    <t>2024-07-28</t>
  </si>
  <si>
    <t>2024-12-18</t>
  </si>
  <si>
    <t>2024-10-31</t>
  </si>
  <si>
    <t>2024-01-17</t>
  </si>
  <si>
    <t>2024-05-27</t>
  </si>
  <si>
    <t>2024-12-27</t>
  </si>
  <si>
    <t>2024-02-06</t>
  </si>
  <si>
    <t>2024-04-29</t>
  </si>
  <si>
    <t>2024-04-11</t>
  </si>
  <si>
    <t>2024-10-05</t>
  </si>
  <si>
    <t>2024-11-27</t>
  </si>
  <si>
    <t>2024-05-16</t>
  </si>
  <si>
    <t>2024-03-13</t>
  </si>
  <si>
    <t>2024-03-25</t>
  </si>
  <si>
    <t>2024-06-06</t>
  </si>
  <si>
    <t>2024-08-12</t>
  </si>
  <si>
    <t>2024-03-04</t>
  </si>
  <si>
    <t>2024-08-27</t>
  </si>
  <si>
    <t>2024-12-24</t>
  </si>
  <si>
    <t>2024-07-25</t>
  </si>
  <si>
    <t>2024-05-19</t>
  </si>
  <si>
    <t>2024-09-13</t>
  </si>
  <si>
    <t>2024-10-03</t>
  </si>
  <si>
    <t>2024-09-09</t>
  </si>
  <si>
    <t>2024-11-02</t>
  </si>
  <si>
    <t>2024-01-21</t>
  </si>
  <si>
    <t>2024-08-09</t>
  </si>
  <si>
    <t>2024-06-14</t>
  </si>
  <si>
    <t>2024-11-05</t>
  </si>
  <si>
    <t>2024-01-14</t>
  </si>
  <si>
    <t>2024-02-16</t>
  </si>
  <si>
    <t>2024-04-27</t>
  </si>
  <si>
    <t>2024-12-11</t>
  </si>
  <si>
    <t>2024-10-21</t>
  </si>
  <si>
    <t>2024-10-27</t>
  </si>
  <si>
    <t>2024-01-11</t>
  </si>
  <si>
    <t>2024-12-10</t>
  </si>
  <si>
    <t>2024-05-17</t>
  </si>
  <si>
    <t>2024-03-30</t>
  </si>
  <si>
    <t>2024-09-22</t>
  </si>
  <si>
    <t>2024-11-29</t>
  </si>
  <si>
    <t>2024-05-22</t>
  </si>
  <si>
    <t>2024-04-02</t>
  </si>
  <si>
    <t>2024-10-26</t>
  </si>
  <si>
    <t>2024-08-11</t>
  </si>
  <si>
    <t>2024-11-21</t>
  </si>
  <si>
    <t>2024-06-27</t>
  </si>
  <si>
    <t>2024-06-19</t>
  </si>
  <si>
    <t>2024-06-13</t>
  </si>
  <si>
    <t>2024-12-09</t>
  </si>
  <si>
    <t>2024-02-23</t>
  </si>
  <si>
    <t>2024-03-23</t>
  </si>
  <si>
    <t>2024-06-17</t>
  </si>
  <si>
    <t>2024-07-29</t>
  </si>
  <si>
    <t>2024-12-21</t>
  </si>
  <si>
    <t>2024-09-10</t>
  </si>
  <si>
    <t>2024-01-19</t>
  </si>
  <si>
    <t>2024-02-15</t>
  </si>
  <si>
    <t>2024-02-29</t>
  </si>
  <si>
    <t>2024-09-20</t>
  </si>
  <si>
    <t>2024-01-01</t>
  </si>
  <si>
    <t>2024-12-02</t>
  </si>
  <si>
    <t>2024-10-04</t>
  </si>
  <si>
    <t>2024-08-24</t>
  </si>
  <si>
    <t>2024-07-30</t>
  </si>
  <si>
    <t>2024-04-06</t>
  </si>
  <si>
    <t>2024-07-04</t>
  </si>
  <si>
    <t>2024-11-14</t>
  </si>
  <si>
    <t>2024-09-12</t>
  </si>
  <si>
    <t>2024-04-14</t>
  </si>
  <si>
    <t>2024-03-08</t>
  </si>
  <si>
    <t>2024-09-05</t>
  </si>
  <si>
    <t>2024-03-03</t>
  </si>
  <si>
    <t>2024-01-15</t>
  </si>
  <si>
    <t>2024-11-07</t>
  </si>
  <si>
    <t>2024-12-29</t>
  </si>
  <si>
    <t>2024-03-22</t>
  </si>
  <si>
    <t>2024-06-08</t>
  </si>
  <si>
    <t>2024-03-19</t>
  </si>
  <si>
    <t>2024-09-17</t>
  </si>
  <si>
    <t>2024-07-31</t>
  </si>
  <si>
    <t>2024-08-29</t>
  </si>
  <si>
    <t>2024-08-21</t>
  </si>
  <si>
    <t>2024-03-15</t>
  </si>
  <si>
    <t>2024-07-15</t>
  </si>
  <si>
    <t>2024-03-10</t>
  </si>
  <si>
    <t>2024-02-05</t>
  </si>
  <si>
    <t>2024-09-16</t>
  </si>
  <si>
    <t>2024-10-23</t>
  </si>
  <si>
    <t>2024-12-03</t>
  </si>
  <si>
    <t>2024-08-16</t>
  </si>
  <si>
    <t>2024-10-02</t>
  </si>
  <si>
    <t>2024-07-12</t>
  </si>
  <si>
    <t>2024-10-19</t>
  </si>
  <si>
    <t>2024-01-23</t>
  </si>
  <si>
    <t>2024-06-11</t>
  </si>
  <si>
    <t>2024-07-14</t>
  </si>
  <si>
    <t>2024-07-16</t>
  </si>
  <si>
    <t>2024-09-14</t>
  </si>
  <si>
    <t>2024-10-29</t>
  </si>
  <si>
    <t>2024-09-26</t>
  </si>
  <si>
    <t>2024-03-14</t>
  </si>
  <si>
    <t>2024-12-01</t>
  </si>
  <si>
    <t>2024-03-20</t>
  </si>
  <si>
    <t>2024-06-22</t>
  </si>
  <si>
    <t>2024-11-15</t>
  </si>
  <si>
    <t>2024-07-22</t>
  </si>
  <si>
    <t>2024-11-28</t>
  </si>
  <si>
    <t>2024-09-06</t>
  </si>
  <si>
    <t>2024-04-30</t>
  </si>
  <si>
    <t>2024-11-19</t>
  </si>
  <si>
    <t>2024-12-16</t>
  </si>
  <si>
    <t>2024-08-10</t>
  </si>
  <si>
    <t>2024-11-20</t>
  </si>
  <si>
    <t>2024-12-26</t>
  </si>
  <si>
    <t>2024-08-15</t>
  </si>
  <si>
    <t>2024-03-26</t>
  </si>
  <si>
    <t>2024-06-02</t>
  </si>
  <si>
    <t>2024-06-15</t>
  </si>
  <si>
    <t>2024-01-29</t>
  </si>
  <si>
    <t>2024-07-02</t>
  </si>
  <si>
    <t>2024-07-10</t>
  </si>
  <si>
    <t>2024-08-08</t>
  </si>
  <si>
    <t>2024-05-05</t>
  </si>
  <si>
    <t>2024-10-16</t>
  </si>
  <si>
    <t>2024-12-15</t>
  </si>
  <si>
    <t>2024-03-28</t>
  </si>
  <si>
    <t>2024-02-10</t>
  </si>
  <si>
    <t>2024-09-11</t>
  </si>
  <si>
    <t>2024-10-25</t>
  </si>
  <si>
    <t>2024-05-10</t>
  </si>
  <si>
    <t>2024-08-23</t>
  </si>
  <si>
    <t>2024-12-07</t>
  </si>
  <si>
    <t>2024-01-05</t>
  </si>
  <si>
    <t>2024-08-26</t>
  </si>
  <si>
    <t>2024-12-12</t>
  </si>
  <si>
    <t>2024-10-06</t>
  </si>
  <si>
    <t>2024-11-23</t>
  </si>
  <si>
    <t>2024-02-24</t>
  </si>
  <si>
    <t>2024-05-01</t>
  </si>
  <si>
    <t>2024-01-12</t>
  </si>
  <si>
    <t>2024-07-21</t>
  </si>
  <si>
    <t>2024-01-26</t>
  </si>
  <si>
    <t>2024-05-26</t>
  </si>
  <si>
    <t>2024-04-22</t>
  </si>
  <si>
    <t>2024-12-13</t>
  </si>
  <si>
    <t>2024-12-14</t>
  </si>
  <si>
    <t>2024-03-11</t>
  </si>
  <si>
    <t>2024-11-17</t>
  </si>
  <si>
    <t>2024-02-19</t>
  </si>
  <si>
    <t>2024-06-07</t>
  </si>
  <si>
    <t>2024-01-18</t>
  </si>
  <si>
    <t>2024-07-05</t>
  </si>
  <si>
    <t>2024-06-16</t>
  </si>
  <si>
    <t>2024-04-12</t>
  </si>
  <si>
    <t>2024-07-06</t>
  </si>
  <si>
    <t>Bob</t>
  </si>
  <si>
    <t>Charlie</t>
  </si>
  <si>
    <t>Diana</t>
  </si>
  <si>
    <t>Alice</t>
  </si>
  <si>
    <t>Ethan</t>
  </si>
  <si>
    <t>South</t>
  </si>
  <si>
    <t>East</t>
  </si>
  <si>
    <t>West</t>
  </si>
  <si>
    <t>North</t>
  </si>
  <si>
    <t>Keyboard</t>
  </si>
  <si>
    <t>Monitor</t>
  </si>
  <si>
    <t>Smartphone</t>
  </si>
  <si>
    <t>Tablet</t>
  </si>
  <si>
    <t>Laptop</t>
  </si>
  <si>
    <t>Profit</t>
  </si>
  <si>
    <t>Total Revenue</t>
  </si>
  <si>
    <t>Total profit</t>
  </si>
  <si>
    <t>Average sales</t>
  </si>
  <si>
    <t>Unit sold</t>
  </si>
  <si>
    <t>Row Labels</t>
  </si>
  <si>
    <t>Grand Total</t>
  </si>
  <si>
    <t>Sum of Total Sales (INR)</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</si>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</sst>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 &quot;L&quot;"/>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43"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43" fontId="0" fillId="0" borderId="0" xfId="1" applyFont="1"/>
    <xf numFmtId="0" fontId="0" fillId="0" borderId="0" xfId="0" applyNumberFormat="1"/>
  </cellXfs>
  <cellStyles count="2">
    <cellStyle name="Comma" xfId="1" builtinId="3"/>
    <cellStyle name="Normal" xfId="0" builtinId="0"/>
  </cellStyles>
  <dxfs count="1">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[sales_dataset_inr.xlsx]Pivot!PivotTable7</c:name>
    <c:fmtId val="3"/>
  </c:pivotSource>
  <c:chart>
    <c:autoTitleDeleted val="1"/>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05566906450395E-2"/>
          <c:y val="1.1647555182418142E-2"/>
          <c:w val="0.93279456737645294"/>
          <c:h val="0.83663571537651971"/>
        </c:manualLayout>
      </c:layout>
      <c:lineChart>
        <c:grouping val="standard"/>
        <c:varyColors val="0"/>
        <c:ser>
          <c:idx val="0"/>
          <c:order val="0"/>
          <c:tx>
            <c:strRef>
              <c:f>Pivot!$C$13</c:f>
              <c:strCache>
                <c:ptCount val="1"/>
                <c:pt idx="0">
                  <c:v>Total</c:v>
                </c:pt>
              </c:strCache>
            </c:strRef>
          </c:tx>
          <c:spPr>
            <a:ln w="28575"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Pivot!$B$14:$B$19</c:f>
              <c:strCache>
                <c:ptCount val="5"/>
                <c:pt idx="0">
                  <c:v>Keyboard</c:v>
                </c:pt>
                <c:pt idx="1">
                  <c:v>Laptop</c:v>
                </c:pt>
                <c:pt idx="2">
                  <c:v>Monitor</c:v>
                </c:pt>
                <c:pt idx="3">
                  <c:v>Smartphone</c:v>
                </c:pt>
                <c:pt idx="4">
                  <c:v>Tablet</c:v>
                </c:pt>
              </c:strCache>
            </c:strRef>
          </c:cat>
          <c:val>
            <c:numRef>
              <c:f>Pivot!$C$14:$C$19</c:f>
              <c:numCache>
                <c:formatCode>General</c:formatCode>
                <c:ptCount val="5"/>
                <c:pt idx="0">
                  <c:v>2897</c:v>
                </c:pt>
                <c:pt idx="1">
                  <c:v>2622</c:v>
                </c:pt>
                <c:pt idx="2">
                  <c:v>2753</c:v>
                </c:pt>
                <c:pt idx="3">
                  <c:v>2501</c:v>
                </c:pt>
                <c:pt idx="4">
                  <c:v>2457</c:v>
                </c:pt>
              </c:numCache>
            </c:numRef>
          </c:val>
          <c:smooth val="0"/>
          <c:extLst>
            <c:ext xmlns:c16="http://schemas.microsoft.com/office/drawing/2014/chart" uri="{C3380CC4-5D6E-409C-BE32-E72D297353CC}">
              <c16:uniqueId val="{00000000-E632-4450-BF8A-7A2777D6B6B4}"/>
            </c:ext>
          </c:extLst>
        </c:ser>
        <c:dLbls>
          <c:dLblPos val="t"/>
          <c:showLegendKey val="0"/>
          <c:showVal val="1"/>
          <c:showCatName val="0"/>
          <c:showSerName val="0"/>
          <c:showPercent val="0"/>
          <c:showBubbleSize val="0"/>
        </c:dLbls>
        <c:smooth val="0"/>
        <c:axId val="1494885440"/>
        <c:axId val="1494886400"/>
      </c:lineChart>
      <c:catAx>
        <c:axId val="149488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94886400"/>
        <c:crosses val="autoZero"/>
        <c:auto val="1"/>
        <c:lblAlgn val="ctr"/>
        <c:lblOffset val="100"/>
        <c:noMultiLvlLbl val="0"/>
      </c:catAx>
      <c:valAx>
        <c:axId val="1494886400"/>
        <c:scaling>
          <c:orientation val="minMax"/>
        </c:scaling>
        <c:delete val="1"/>
        <c:axPos val="l"/>
        <c:numFmt formatCode="General" sourceLinked="1"/>
        <c:majorTickMark val="none"/>
        <c:minorTickMark val="none"/>
        <c:tickLblPos val="nextTo"/>
        <c:crossAx val="149488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[sales_dataset_inr.xlsx]Pivot!PivotTable4</c:name>
    <c:fmtId val="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6.5776684164479446E-2"/>
              <c:y val="8.249854184893469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2.7290682414698161E-2"/>
              <c:y val="-0.1076698745990084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lt1"/>
            </a:solidFill>
          </a:ln>
          <a:effectLst/>
          <a:sp3d contourW="25400">
            <a:contourClr>
              <a:schemeClr val="lt1"/>
            </a:contourClr>
          </a:sp3d>
        </c:spPr>
        <c:dLbl>
          <c:idx val="0"/>
          <c:layout>
            <c:manualLayout>
              <c:x val="-7.4719378827646565E-2"/>
              <c:y val="-0.103013998250218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solidFill>
              <a:schemeClr val="lt1"/>
            </a:solidFill>
          </a:ln>
          <a:effectLst/>
          <a:sp3d contourW="25400">
            <a:contourClr>
              <a:schemeClr val="lt1"/>
            </a:contourClr>
          </a:sp3d>
        </c:spPr>
        <c:dLbl>
          <c:idx val="0"/>
          <c:layout>
            <c:manualLayout>
              <c:x val="-5.1530621172353484E-2"/>
              <c:y val="8.62427092446777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2.7290682414698161E-2"/>
              <c:y val="-0.1076698745990084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6.5776684164479446E-2"/>
              <c:y val="8.249854184893469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5.1530621172353484E-2"/>
              <c:y val="8.62427092446777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7.4719378827646565E-2"/>
              <c:y val="-0.103013998250218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2.7290682414698161E-2"/>
              <c:y val="-0.1076698745990084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6.5776684164479446E-2"/>
              <c:y val="8.249854184893469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5.1530621172353484E-2"/>
              <c:y val="8.62427092446777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7.4719378827646565E-2"/>
              <c:y val="-0.103013998250218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954693671695166E-2"/>
          <c:y val="0.19750097230443991"/>
          <c:w val="0.8145447865360943"/>
          <c:h val="0.58249580525589717"/>
        </c:manualLayout>
      </c:layout>
      <c:pie3DChart>
        <c:varyColors val="1"/>
        <c:ser>
          <c:idx val="0"/>
          <c:order val="0"/>
          <c:tx>
            <c:strRef>
              <c:f>Pivot!$B$3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FDD-4390-861F-BB471CE152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FDD-4390-861F-BB471CE152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FDD-4390-861F-BB471CE152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FDD-4390-861F-BB471CE15216}"/>
              </c:ext>
            </c:extLst>
          </c:dPt>
          <c:dLbls>
            <c:dLbl>
              <c:idx val="0"/>
              <c:layout>
                <c:manualLayout>
                  <c:x val="2.7290682414698161E-2"/>
                  <c:y val="-0.107669874599008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DD-4390-861F-BB471CE15216}"/>
                </c:ext>
              </c:extLst>
            </c:dLbl>
            <c:dLbl>
              <c:idx val="1"/>
              <c:layout>
                <c:manualLayout>
                  <c:x val="6.5776684164479446E-2"/>
                  <c:y val="8.249854184893469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DD-4390-861F-BB471CE15216}"/>
                </c:ext>
              </c:extLst>
            </c:dLbl>
            <c:dLbl>
              <c:idx val="2"/>
              <c:layout>
                <c:manualLayout>
                  <c:x val="-5.1530621172353484E-2"/>
                  <c:y val="8.62427092446777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DD-4390-861F-BB471CE15216}"/>
                </c:ext>
              </c:extLst>
            </c:dLbl>
            <c:dLbl>
              <c:idx val="3"/>
              <c:layout>
                <c:manualLayout>
                  <c:x val="-7.4719378827646565E-2"/>
                  <c:y val="-0.1030139982502187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DD-4390-861F-BB471CE1521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Pivot!$A$4:$A$8</c:f>
              <c:strCache>
                <c:ptCount val="4"/>
                <c:pt idx="0">
                  <c:v>East</c:v>
                </c:pt>
                <c:pt idx="1">
                  <c:v>North</c:v>
                </c:pt>
                <c:pt idx="2">
                  <c:v>South</c:v>
                </c:pt>
                <c:pt idx="3">
                  <c:v>West</c:v>
                </c:pt>
              </c:strCache>
            </c:strRef>
          </c:cat>
          <c:val>
            <c:numRef>
              <c:f>Pivot!$B$4:$B$8</c:f>
              <c:numCache>
                <c:formatCode>##\.##,\ "L"</c:formatCode>
                <c:ptCount val="4"/>
                <c:pt idx="0">
                  <c:v>215460019.55000004</c:v>
                </c:pt>
                <c:pt idx="1">
                  <c:v>223015147.67000002</c:v>
                </c:pt>
                <c:pt idx="2">
                  <c:v>192028088.69000009</c:v>
                </c:pt>
                <c:pt idx="3">
                  <c:v>218766166.84999993</c:v>
                </c:pt>
              </c:numCache>
            </c:numRef>
          </c:val>
          <c:extLst>
            <c:ext xmlns:c16="http://schemas.microsoft.com/office/drawing/2014/chart" uri="{C3380CC4-5D6E-409C-BE32-E72D297353CC}">
              <c16:uniqueId val="{00000008-EFDD-4390-861F-BB471CE1521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[sales_dataset_inr.xlsx]Pivot!PivotTable5</c:name>
    <c:fmtId val="5"/>
  </c:pivotSource>
  <c:chart>
    <c:autoTitleDeleted val="1"/>
    <c:pivotFmts>
      <c:pivotFmt>
        <c:idx val="0"/>
        <c:spPr>
          <a:solidFill>
            <a:srgbClr val="7030A0"/>
          </a:solidFill>
          <a:ln>
            <a:noFill/>
          </a:ln>
          <a:effectLst>
            <a:glow rad="127000">
              <a:schemeClr val="bg1"/>
            </a:glo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7030A0"/>
          </a:solidFill>
          <a:ln>
            <a:noFill/>
          </a:ln>
          <a:effectLst>
            <a:glow rad="127000">
              <a:schemeClr val="bg1"/>
            </a:glow>
          </a:effectLst>
        </c:spPr>
      </c:pivotFmt>
      <c:pivotFmt>
        <c:idx val="2"/>
        <c:spPr>
          <a:solidFill>
            <a:srgbClr val="7030A0"/>
          </a:solidFill>
          <a:ln>
            <a:noFill/>
          </a:ln>
          <a:effectLst>
            <a:glow rad="127000">
              <a:schemeClr val="bg1"/>
            </a:glow>
          </a:effectLst>
        </c:spPr>
      </c:pivotFmt>
      <c:pivotFmt>
        <c:idx val="3"/>
        <c:spPr>
          <a:solidFill>
            <a:srgbClr val="7030A0"/>
          </a:solidFill>
          <a:ln>
            <a:noFill/>
          </a:ln>
          <a:effectLst>
            <a:glow rad="127000">
              <a:schemeClr val="bg1"/>
            </a:glow>
          </a:effectLst>
        </c:spPr>
      </c:pivotFmt>
      <c:pivotFmt>
        <c:idx val="4"/>
        <c:spPr>
          <a:solidFill>
            <a:srgbClr val="7030A0"/>
          </a:solidFill>
          <a:ln>
            <a:noFill/>
          </a:ln>
          <a:effectLst>
            <a:glow rad="127000">
              <a:schemeClr val="bg1"/>
            </a:glow>
          </a:effectLst>
        </c:spPr>
      </c:pivotFmt>
      <c:pivotFmt>
        <c:idx val="5"/>
        <c:spPr>
          <a:solidFill>
            <a:srgbClr val="7030A0"/>
          </a:solidFill>
          <a:ln>
            <a:noFill/>
          </a:ln>
          <a:effectLst>
            <a:glow rad="127000">
              <a:schemeClr val="bg1"/>
            </a:glow>
          </a:effectLst>
        </c:spPr>
      </c:pivotFmt>
      <c:pivotFmt>
        <c:idx val="6"/>
        <c:spPr>
          <a:solidFill>
            <a:srgbClr val="7030A0"/>
          </a:solidFill>
          <a:ln>
            <a:noFill/>
          </a:ln>
          <a:effectLst>
            <a:glow rad="127000">
              <a:schemeClr val="bg1"/>
            </a:glo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7030A0"/>
          </a:solidFill>
          <a:ln>
            <a:noFill/>
          </a:ln>
          <a:effectLst>
            <a:glow rad="127000">
              <a:schemeClr val="bg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9713597266465"/>
          <c:y val="5.3407571259157086E-2"/>
          <c:w val="0.80126064638262995"/>
          <c:h val="0.90208611935821204"/>
        </c:manualLayout>
      </c:layout>
      <c:barChart>
        <c:barDir val="bar"/>
        <c:grouping val="clustered"/>
        <c:varyColors val="0"/>
        <c:ser>
          <c:idx val="0"/>
          <c:order val="0"/>
          <c:tx>
            <c:strRef>
              <c:f>Pivot!$E$3</c:f>
              <c:strCache>
                <c:ptCount val="1"/>
                <c:pt idx="0">
                  <c:v>Total</c:v>
                </c:pt>
              </c:strCache>
            </c:strRef>
          </c:tx>
          <c:spPr>
            <a:solidFill>
              <a:srgbClr val="7030A0"/>
            </a:solidFill>
            <a:ln>
              <a:noFill/>
            </a:ln>
            <a:effectLst>
              <a:glow rad="127000">
                <a:schemeClr val="bg1"/>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Pivot!$D$4:$D$9</c:f>
              <c:strCache>
                <c:ptCount val="5"/>
                <c:pt idx="0">
                  <c:v>Keyboard</c:v>
                </c:pt>
                <c:pt idx="1">
                  <c:v>Laptop</c:v>
                </c:pt>
                <c:pt idx="2">
                  <c:v>Monitor</c:v>
                </c:pt>
                <c:pt idx="3">
                  <c:v>Smartphone</c:v>
                </c:pt>
                <c:pt idx="4">
                  <c:v>Tablet</c:v>
                </c:pt>
              </c:strCache>
            </c:strRef>
          </c:cat>
          <c:val>
            <c:numRef>
              <c:f>Pivot!$E$4:$E$9</c:f>
              <c:numCache>
                <c:formatCode>##\.##,\ "L"</c:formatCode>
                <c:ptCount val="5"/>
                <c:pt idx="0">
                  <c:v>187868285.56000009</c:v>
                </c:pt>
                <c:pt idx="1">
                  <c:v>164792364.11000001</c:v>
                </c:pt>
                <c:pt idx="2">
                  <c:v>195779067.02000004</c:v>
                </c:pt>
                <c:pt idx="3">
                  <c:v>153371817.25999993</c:v>
                </c:pt>
                <c:pt idx="4">
                  <c:v>147457888.80999997</c:v>
                </c:pt>
              </c:numCache>
            </c:numRef>
          </c:val>
          <c:extLst>
            <c:ext xmlns:c16="http://schemas.microsoft.com/office/drawing/2014/chart" uri="{C3380CC4-5D6E-409C-BE32-E72D297353CC}">
              <c16:uniqueId val="{00000000-05F6-442E-9FA3-A5C4ABA07389}"/>
            </c:ext>
          </c:extLst>
        </c:ser>
        <c:dLbls>
          <c:showLegendKey val="0"/>
          <c:showVal val="0"/>
          <c:showCatName val="0"/>
          <c:showSerName val="0"/>
          <c:showPercent val="0"/>
          <c:showBubbleSize val="0"/>
        </c:dLbls>
        <c:gapWidth val="74"/>
        <c:axId val="1494899840"/>
        <c:axId val="1494900320"/>
      </c:barChart>
      <c:catAx>
        <c:axId val="149489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94900320"/>
        <c:crosses val="autoZero"/>
        <c:auto val="1"/>
        <c:lblAlgn val="ctr"/>
        <c:lblOffset val="100"/>
        <c:noMultiLvlLbl val="0"/>
      </c:catAx>
      <c:valAx>
        <c:axId val="1494900320"/>
        <c:scaling>
          <c:orientation val="minMax"/>
        </c:scaling>
        <c:delete val="1"/>
        <c:axPos val="b"/>
        <c:numFmt formatCode="##\.##,\ &quot;L&quot;" sourceLinked="1"/>
        <c:majorTickMark val="none"/>
        <c:minorTickMark val="none"/>
        <c:tickLblPos val="nextTo"/>
        <c:crossAx val="149489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[sales_dataset_inr.xlsx]Pivot!PivotTable6</c:name>
    <c:fmtId val="7"/>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72786964535004E-2"/>
          <c:y val="5.8886959165891851E-2"/>
          <c:w val="0.93865445552206506"/>
          <c:h val="0.84629018347088081"/>
        </c:manualLayout>
      </c:layout>
      <c:barChart>
        <c:barDir val="col"/>
        <c:grouping val="clustered"/>
        <c:varyColors val="0"/>
        <c:ser>
          <c:idx val="0"/>
          <c:order val="0"/>
          <c:tx>
            <c:strRef>
              <c:f>Pivot!$H$3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Pivot!$G$4:$G$9</c:f>
              <c:strCache>
                <c:ptCount val="5"/>
                <c:pt idx="0">
                  <c:v>Alice</c:v>
                </c:pt>
                <c:pt idx="1">
                  <c:v>Bob</c:v>
                </c:pt>
                <c:pt idx="2">
                  <c:v>Charlie</c:v>
                </c:pt>
                <c:pt idx="3">
                  <c:v>Diana</c:v>
                </c:pt>
                <c:pt idx="4">
                  <c:v>Ethan</c:v>
                </c:pt>
              </c:strCache>
            </c:strRef>
          </c:cat>
          <c:val>
            <c:numRef>
              <c:f>Pivot!$H$4:$H$9</c:f>
              <c:numCache>
                <c:formatCode>##\.##,\ "L"</c:formatCode>
                <c:ptCount val="5"/>
                <c:pt idx="0">
                  <c:v>160725820.61000004</c:v>
                </c:pt>
                <c:pt idx="1">
                  <c:v>128950874.16999999</c:v>
                </c:pt>
                <c:pt idx="2">
                  <c:v>188770531.25000003</c:v>
                </c:pt>
                <c:pt idx="3">
                  <c:v>178235471.56000006</c:v>
                </c:pt>
                <c:pt idx="4">
                  <c:v>192586725.16999996</c:v>
                </c:pt>
              </c:numCache>
            </c:numRef>
          </c:val>
          <c:extLst>
            <c:ext xmlns:c16="http://schemas.microsoft.com/office/drawing/2014/chart" uri="{C3380CC4-5D6E-409C-BE32-E72D297353CC}">
              <c16:uniqueId val="{00000000-B641-4216-BDFA-5DEFA5E1EE6A}"/>
            </c:ext>
          </c:extLst>
        </c:ser>
        <c:dLbls>
          <c:showLegendKey val="0"/>
          <c:showVal val="0"/>
          <c:showCatName val="0"/>
          <c:showSerName val="0"/>
          <c:showPercent val="0"/>
          <c:showBubbleSize val="0"/>
        </c:dLbls>
        <c:gapWidth val="219"/>
        <c:overlap val="-27"/>
        <c:axId val="1494905120"/>
        <c:axId val="1494905600"/>
      </c:barChart>
      <c:catAx>
        <c:axId val="14949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94905600"/>
        <c:crosses val="autoZero"/>
        <c:auto val="1"/>
        <c:lblAlgn val="ctr"/>
        <c:lblOffset val="100"/>
        <c:noMultiLvlLbl val="0"/>
      </c:catAx>
      <c:valAx>
        <c:axId val="1494905600"/>
        <c:scaling>
          <c:orientation val="minMax"/>
        </c:scaling>
        <c:delete val="1"/>
        <c:axPos val="l"/>
        <c:numFmt formatCode="##\.##,\ &quot;L&quot;" sourceLinked="1"/>
        <c:majorTickMark val="none"/>
        <c:minorTickMark val="none"/>
        <c:tickLblPos val="nextTo"/>
        <c:crossAx val="149490512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[sales_dataset_inr.xlsx]Pivot!PivotTable4</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6.5776684164479446E-2"/>
              <c:y val="8.249854184893469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2.7290682414698161E-2"/>
              <c:y val="-0.1076698745990084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7.4719378827646565E-2"/>
              <c:y val="-0.103013998250218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5.1530621172353484E-2"/>
              <c:y val="8.62427092446777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46743412077329"/>
          <c:y val="0.20698131864853231"/>
          <c:w val="0.8145447865360943"/>
          <c:h val="0.58249580525589717"/>
        </c:manualLayout>
      </c:layout>
      <c:pie3DChart>
        <c:varyColors val="1"/>
        <c:ser>
          <c:idx val="0"/>
          <c:order val="0"/>
          <c:tx>
            <c:strRef>
              <c:f>Pivot!$B$3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05E1-442A-B667-D150090F4A9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05E1-442A-B667-D150090F4A9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5E1-442A-B667-D150090F4A9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05E1-442A-B667-D150090F4A9D}"/>
              </c:ext>
            </c:extLst>
          </c:dPt>
          <c:dLbls>
            <c:dLbl>
              <c:idx val="0"/>
              <c:layout>
                <c:manualLayout>
                  <c:x val="2.7290682414698161E-2"/>
                  <c:y val="-0.107669874599008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E1-442A-B667-D150090F4A9D}"/>
                </c:ext>
              </c:extLst>
            </c:dLbl>
            <c:dLbl>
              <c:idx val="1"/>
              <c:layout>
                <c:manualLayout>
                  <c:x val="6.5776684164479446E-2"/>
                  <c:y val="8.249854184893469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E1-442A-B667-D150090F4A9D}"/>
                </c:ext>
              </c:extLst>
            </c:dLbl>
            <c:dLbl>
              <c:idx val="2"/>
              <c:layout>
                <c:manualLayout>
                  <c:x val="-5.1530621172353484E-2"/>
                  <c:y val="8.62427092446777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E1-442A-B667-D150090F4A9D}"/>
                </c:ext>
              </c:extLst>
            </c:dLbl>
            <c:dLbl>
              <c:idx val="3"/>
              <c:layout>
                <c:manualLayout>
                  <c:x val="-7.4719378827646565E-2"/>
                  <c:y val="-0.1030139982502187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E1-442A-B667-D150090F4A9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Pivot!$A$4:$A$8</c:f>
              <c:strCache>
                <c:ptCount val="4"/>
                <c:pt idx="0">
                  <c:v>East</c:v>
                </c:pt>
                <c:pt idx="1">
                  <c:v>North</c:v>
                </c:pt>
                <c:pt idx="2">
                  <c:v>South</c:v>
                </c:pt>
                <c:pt idx="3">
                  <c:v>West</c:v>
                </c:pt>
              </c:strCache>
            </c:strRef>
          </c:cat>
          <c:val>
            <c:numRef>
              <c:f>Pivot!$B$4:$B$8</c:f>
              <c:numCache>
                <c:formatCode>##\.##,\ "L"</c:formatCode>
                <c:ptCount val="4"/>
                <c:pt idx="0">
                  <c:v>215460019.55000004</c:v>
                </c:pt>
                <c:pt idx="1">
                  <c:v>223015147.67000002</c:v>
                </c:pt>
                <c:pt idx="2">
                  <c:v>192028088.69000009</c:v>
                </c:pt>
                <c:pt idx="3">
                  <c:v>218766166.84999993</c:v>
                </c:pt>
              </c:numCache>
            </c:numRef>
          </c:val>
          <c:extLst>
            <c:ext xmlns:c16="http://schemas.microsoft.com/office/drawing/2014/chart" uri="{C3380CC4-5D6E-409C-BE32-E72D297353CC}">
              <c16:uniqueId val="{00000000-05E1-442A-B667-D150090F4A9D}"/>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[sales_dataset_inr.xlsx]Pivot!PivotTable5</c:name>
    <c:fmtId val="3"/>
  </c:pivotSource>
  <c:chart>
    <c:autoTitleDeleted val="1"/>
    <c:pivotFmts>
      <c:pivotFmt>
        <c:idx val="0"/>
        <c:spPr>
          <a:solidFill>
            <a:srgbClr val="7030A0"/>
          </a:solidFill>
          <a:ln>
            <a:noFill/>
          </a:ln>
          <a:effectLst>
            <a:glow rad="127000">
              <a:schemeClr val="bg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glow rad="127000">
              <a:schemeClr val="bg1"/>
            </a:glow>
          </a:effectLst>
        </c:spPr>
      </c:pivotFmt>
      <c:pivotFmt>
        <c:idx val="2"/>
        <c:spPr>
          <a:solidFill>
            <a:srgbClr val="7030A0"/>
          </a:solidFill>
          <a:ln>
            <a:noFill/>
          </a:ln>
          <a:effectLst>
            <a:glow rad="127000">
              <a:schemeClr val="bg1"/>
            </a:glow>
          </a:effectLst>
        </c:spPr>
      </c:pivotFmt>
      <c:pivotFmt>
        <c:idx val="3"/>
        <c:spPr>
          <a:solidFill>
            <a:srgbClr val="7030A0"/>
          </a:solidFill>
          <a:ln>
            <a:noFill/>
          </a:ln>
          <a:effectLst>
            <a:glow rad="127000">
              <a:schemeClr val="bg1"/>
            </a:glow>
          </a:effectLst>
        </c:spPr>
      </c:pivotFmt>
      <c:pivotFmt>
        <c:idx val="4"/>
        <c:spPr>
          <a:solidFill>
            <a:srgbClr val="7030A0"/>
          </a:solidFill>
          <a:ln>
            <a:noFill/>
          </a:ln>
          <a:effectLst>
            <a:glow rad="127000">
              <a:schemeClr val="bg1"/>
            </a:glow>
          </a:effectLst>
        </c:spPr>
      </c:pivotFmt>
      <c:pivotFmt>
        <c:idx val="5"/>
        <c:spPr>
          <a:solidFill>
            <a:srgbClr val="7030A0"/>
          </a:solidFill>
          <a:ln>
            <a:noFill/>
          </a:ln>
          <a:effectLst>
            <a:glow rad="127000">
              <a:schemeClr val="bg1"/>
            </a:glow>
          </a:effectLst>
        </c:spPr>
      </c:pivotFmt>
    </c:pivotFmts>
    <c:plotArea>
      <c:layout/>
      <c:barChart>
        <c:barDir val="bar"/>
        <c:grouping val="clustered"/>
        <c:varyColors val="0"/>
        <c:ser>
          <c:idx val="0"/>
          <c:order val="0"/>
          <c:tx>
            <c:strRef>
              <c:f>Pivot!$E$3</c:f>
              <c:strCache>
                <c:ptCount val="1"/>
                <c:pt idx="0">
                  <c:v>Total</c:v>
                </c:pt>
              </c:strCache>
            </c:strRef>
          </c:tx>
          <c:spPr>
            <a:solidFill>
              <a:srgbClr val="7030A0"/>
            </a:solidFill>
            <a:ln>
              <a:noFill/>
            </a:ln>
            <a:effectLst>
              <a:glow rad="127000">
                <a:schemeClr val="bg1"/>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Pivot!$D$4:$D$9</c:f>
              <c:strCache>
                <c:ptCount val="5"/>
                <c:pt idx="0">
                  <c:v>Keyboard</c:v>
                </c:pt>
                <c:pt idx="1">
                  <c:v>Laptop</c:v>
                </c:pt>
                <c:pt idx="2">
                  <c:v>Monitor</c:v>
                </c:pt>
                <c:pt idx="3">
                  <c:v>Smartphone</c:v>
                </c:pt>
                <c:pt idx="4">
                  <c:v>Tablet</c:v>
                </c:pt>
              </c:strCache>
            </c:strRef>
          </c:cat>
          <c:val>
            <c:numRef>
              <c:f>Pivot!$E$4:$E$9</c:f>
              <c:numCache>
                <c:formatCode>##\.##,\ "L"</c:formatCode>
                <c:ptCount val="5"/>
                <c:pt idx="0">
                  <c:v>187868285.56000009</c:v>
                </c:pt>
                <c:pt idx="1">
                  <c:v>164792364.11000001</c:v>
                </c:pt>
                <c:pt idx="2">
                  <c:v>195779067.02000004</c:v>
                </c:pt>
                <c:pt idx="3">
                  <c:v>153371817.25999993</c:v>
                </c:pt>
                <c:pt idx="4">
                  <c:v>147457888.80999997</c:v>
                </c:pt>
              </c:numCache>
            </c:numRef>
          </c:val>
          <c:extLst>
            <c:ext xmlns:c16="http://schemas.microsoft.com/office/drawing/2014/chart" uri="{C3380CC4-5D6E-409C-BE32-E72D297353CC}">
              <c16:uniqueId val="{00000000-251E-40C1-82CC-74A3B592670F}"/>
            </c:ext>
          </c:extLst>
        </c:ser>
        <c:dLbls>
          <c:showLegendKey val="0"/>
          <c:showVal val="0"/>
          <c:showCatName val="0"/>
          <c:showSerName val="0"/>
          <c:showPercent val="0"/>
          <c:showBubbleSize val="0"/>
        </c:dLbls>
        <c:gapWidth val="74"/>
        <c:axId val="1494899840"/>
        <c:axId val="1494900320"/>
      </c:barChart>
      <c:catAx>
        <c:axId val="149489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94900320"/>
        <c:crosses val="autoZero"/>
        <c:auto val="1"/>
        <c:lblAlgn val="ctr"/>
        <c:lblOffset val="100"/>
        <c:noMultiLvlLbl val="0"/>
      </c:catAx>
      <c:valAx>
        <c:axId val="1494900320"/>
        <c:scaling>
          <c:orientation val="minMax"/>
        </c:scaling>
        <c:delete val="1"/>
        <c:axPos val="b"/>
        <c:numFmt formatCode="##\.##,\ &quot;L&quot;" sourceLinked="1"/>
        <c:majorTickMark val="none"/>
        <c:minorTickMark val="none"/>
        <c:tickLblPos val="nextTo"/>
        <c:crossAx val="149489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[sales_dataset_inr.xlsx]Pivot!PivotTable6</c:name>
    <c:fmtId val="1"/>
  </c:pivotSource>
  <c:chart>
    <c:autoTitleDeleted val="1"/>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s>
    <c:plotArea>
      <c:layout/>
      <c:barChart>
        <c:barDir val="col"/>
        <c:grouping val="clustered"/>
        <c:varyColors val="0"/>
        <c:ser>
          <c:idx val="0"/>
          <c:order val="0"/>
          <c:tx>
            <c:strRef>
              <c:f>Pivot!$H$3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Pivot!$G$4:$G$9</c:f>
              <c:strCache>
                <c:ptCount val="5"/>
                <c:pt idx="0">
                  <c:v>Alice</c:v>
                </c:pt>
                <c:pt idx="1">
                  <c:v>Bob</c:v>
                </c:pt>
                <c:pt idx="2">
                  <c:v>Charlie</c:v>
                </c:pt>
                <c:pt idx="3">
                  <c:v>Diana</c:v>
                </c:pt>
                <c:pt idx="4">
                  <c:v>Ethan</c:v>
                </c:pt>
              </c:strCache>
            </c:strRef>
          </c:cat>
          <c:val>
            <c:numRef>
              <c:f>Pivot!$H$4:$H$9</c:f>
              <c:numCache>
                <c:formatCode>##\.##,\ "L"</c:formatCode>
                <c:ptCount val="5"/>
                <c:pt idx="0">
                  <c:v>160725820.61000004</c:v>
                </c:pt>
                <c:pt idx="1">
                  <c:v>128950874.16999999</c:v>
                </c:pt>
                <c:pt idx="2">
                  <c:v>188770531.25000003</c:v>
                </c:pt>
                <c:pt idx="3">
                  <c:v>178235471.56000006</c:v>
                </c:pt>
                <c:pt idx="4">
                  <c:v>192586725.16999996</c:v>
                </c:pt>
              </c:numCache>
            </c:numRef>
          </c:val>
          <c:extLst>
            <c:ext xmlns:c16="http://schemas.microsoft.com/office/drawing/2014/chart" uri="{C3380CC4-5D6E-409C-BE32-E72D297353CC}">
              <c16:uniqueId val="{00000000-8FFC-4A4D-A9F9-C00D654F3811}"/>
            </c:ext>
          </c:extLst>
        </c:ser>
        <c:dLbls>
          <c:showLegendKey val="0"/>
          <c:showVal val="0"/>
          <c:showCatName val="0"/>
          <c:showSerName val="0"/>
          <c:showPercent val="0"/>
          <c:showBubbleSize val="0"/>
        </c:dLbls>
        <c:gapWidth val="219"/>
        <c:overlap val="-27"/>
        <c:axId val="1494905120"/>
        <c:axId val="1494905600"/>
      </c:barChart>
      <c:catAx>
        <c:axId val="149490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94905600"/>
        <c:crosses val="autoZero"/>
        <c:auto val="1"/>
        <c:lblAlgn val="ctr"/>
        <c:lblOffset val="100"/>
        <c:noMultiLvlLbl val="0"/>
      </c:catAx>
      <c:valAx>
        <c:axId val="1494905600"/>
        <c:scaling>
          <c:orientation val="minMax"/>
        </c:scaling>
        <c:delete val="1"/>
        <c:axPos val="l"/>
        <c:numFmt formatCode="##\.##,\ &quot;L&quot;" sourceLinked="1"/>
        <c:majorTickMark val="none"/>
        <c:minorTickMark val="none"/>
        <c:tickLblPos val="nextTo"/>
        <c:crossAx val="149490512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[sales_dataset_inr.xlsx]Pivot!PivotTable7</c:name>
    <c:fmtId val="1"/>
  </c:pivotSource>
  <c:chart>
    <c:autoTitleDeleted val="1"/>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74429586989074E-2"/>
          <c:y val="0"/>
          <c:w val="0.93822557041301091"/>
          <c:h val="0.84681491931928399"/>
        </c:manualLayout>
      </c:layout>
      <c:lineChart>
        <c:grouping val="standard"/>
        <c:varyColors val="0"/>
        <c:ser>
          <c:idx val="0"/>
          <c:order val="0"/>
          <c:tx>
            <c:strRef>
              <c:f>Pivot!$C$13</c:f>
              <c:strCache>
                <c:ptCount val="1"/>
                <c:pt idx="0">
                  <c:v>Total</c:v>
                </c:pt>
              </c:strCache>
            </c:strRef>
          </c:tx>
          <c:spPr>
            <a:ln w="28575"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Pivot!$B$14:$B$19</c:f>
              <c:strCache>
                <c:ptCount val="5"/>
                <c:pt idx="0">
                  <c:v>Keyboard</c:v>
                </c:pt>
                <c:pt idx="1">
                  <c:v>Laptop</c:v>
                </c:pt>
                <c:pt idx="2">
                  <c:v>Monitor</c:v>
                </c:pt>
                <c:pt idx="3">
                  <c:v>Smartphone</c:v>
                </c:pt>
                <c:pt idx="4">
                  <c:v>Tablet</c:v>
                </c:pt>
              </c:strCache>
            </c:strRef>
          </c:cat>
          <c:val>
            <c:numRef>
              <c:f>Pivot!$C$14:$C$19</c:f>
              <c:numCache>
                <c:formatCode>General</c:formatCode>
                <c:ptCount val="5"/>
                <c:pt idx="0">
                  <c:v>2897</c:v>
                </c:pt>
                <c:pt idx="1">
                  <c:v>2622</c:v>
                </c:pt>
                <c:pt idx="2">
                  <c:v>2753</c:v>
                </c:pt>
                <c:pt idx="3">
                  <c:v>2501</c:v>
                </c:pt>
                <c:pt idx="4">
                  <c:v>2457</c:v>
                </c:pt>
              </c:numCache>
            </c:numRef>
          </c:val>
          <c:smooth val="0"/>
          <c:extLst>
            <c:ext xmlns:c16="http://schemas.microsoft.com/office/drawing/2014/chart" uri="{C3380CC4-5D6E-409C-BE32-E72D297353CC}">
              <c16:uniqueId val="{00000000-B421-4391-8727-40076FF48C8B}"/>
            </c:ext>
          </c:extLst>
        </c:ser>
        <c:dLbls>
          <c:dLblPos val="t"/>
          <c:showLegendKey val="0"/>
          <c:showVal val="1"/>
          <c:showCatName val="0"/>
          <c:showSerName val="0"/>
          <c:showPercent val="0"/>
          <c:showBubbleSize val="0"/>
        </c:dLbls>
        <c:smooth val="0"/>
        <c:axId val="1494885440"/>
        <c:axId val="1494886400"/>
      </c:lineChart>
      <c:catAx>
        <c:axId val="149488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94886400"/>
        <c:crosses val="autoZero"/>
        <c:auto val="1"/>
        <c:lblAlgn val="ctr"/>
        <c:lblOffset val="100"/>
        <c:noMultiLvlLbl val="0"/>
      </c:catAx>
      <c:valAx>
        <c:axId val="1494886400"/>
        <c:scaling>
          <c:orientation val="minMax"/>
        </c:scaling>
        <c:delete val="1"/>
        <c:axPos val="l"/>
        <c:numFmt formatCode="General" sourceLinked="1"/>
        <c:majorTickMark val="none"/>
        <c:minorTickMark val="none"/>
        <c:tickLblPos val="nextTo"/>
        <c:crossAx val="149488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222250</xdr:colOff>
      <xdr:row>0</xdr:row>
      <xdr:rowOff>82550</xdr:rowOff>
    </xdr:from>
    <xdr:to>
      <xdr:col>21</xdr:col>
      <xdr:colOff>22679</xdr:colOff>
      <xdr:row>4</xdr:row>
      <xdr:rowOff>12700</xdr:rowOff>
    </xdr:to>
    <xdr:sp macro="" textlink="">
      <xdr:nvSpPr>
        <xdr:cNvPr id="2" name="Rectangle: Rounded Corners 1">
          <a:extLst>
            <a:ext uri="{FF2B5EF4-FFF2-40B4-BE49-F238E27FC236}">
              <a16:creationId xmlns:a16="http://schemas.microsoft.com/office/drawing/2014/main" id="{7C8C870B-D26B-8279-3BF4-1F1456289DA1}"/>
            </a:ext>
          </a:extLst>
        </xdr:cNvPr>
        <xdr:cNvSpPr/>
      </xdr:nvSpPr>
      <xdr:spPr>
        <a:xfrm>
          <a:off x="222250" y="82550"/>
          <a:ext cx="12659179" cy="655864"/>
        </a:xfrm>
        <a:prstGeom prst="roundRect">
          <a:avLst/>
        </a:prstGeom>
        <a:solidFill>
          <a:srgbClr val="7030A0"/>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260350</xdr:colOff>
      <xdr:row>5</xdr:row>
      <xdr:rowOff>88900</xdr:rowOff>
    </xdr:from>
    <xdr:to>
      <xdr:col>3</xdr:col>
      <xdr:colOff>591550</xdr:colOff>
      <xdr:row>9</xdr:row>
      <xdr:rowOff>19050</xdr:rowOff>
    </xdr:to>
    <xdr:grpSp>
      <xdr:nvGrpSpPr>
        <xdr:cNvPr id="8" name="Group 7">
          <a:extLst>
            <a:ext uri="{FF2B5EF4-FFF2-40B4-BE49-F238E27FC236}">
              <a16:creationId xmlns:a16="http://schemas.microsoft.com/office/drawing/2014/main" id="{F93AD555-14BB-7377-CA2D-905C68DC7A9A}"/>
            </a:ext>
          </a:extLst>
        </xdr:cNvPr>
        <xdr:cNvGrpSpPr/>
      </xdr:nvGrpSpPr>
      <xdr:grpSpPr>
        <a:xfrm>
          <a:off x="260350" y="988483"/>
          <a:ext cx="2172700" cy="649817"/>
          <a:chOff x="260350" y="1009650"/>
          <a:chExt cx="2160000" cy="666750"/>
        </a:xfrm>
      </xdr:grpSpPr>
      <xdr:sp macro="" textlink="">
        <xdr:nvSpPr>
          <xdr:cNvPr id="3" name="Rectangle: Rounded Corners 2">
            <a:extLst>
              <a:ext uri="{FF2B5EF4-FFF2-40B4-BE49-F238E27FC236}">
                <a16:creationId xmlns:a16="http://schemas.microsoft.com/office/drawing/2014/main" id="{DEFA837E-759A-685A-5FDD-F044A15C9250}"/>
              </a:ext>
            </a:extLst>
          </xdr:cNvPr>
          <xdr:cNvSpPr/>
        </xdr:nvSpPr>
        <xdr:spPr>
          <a:xfrm>
            <a:off x="260350" y="1009650"/>
            <a:ext cx="2160000" cy="6667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5239D7C0-E991-1B03-2CE8-C4CF3CC494DD}"/>
              </a:ext>
            </a:extLst>
          </xdr:cNvPr>
          <xdr:cNvSpPr/>
        </xdr:nvSpPr>
        <xdr:spPr>
          <a:xfrm rot="16200000">
            <a:off x="244475" y="1089024"/>
            <a:ext cx="617175" cy="519475"/>
          </a:xfrm>
          <a:prstGeom prst="roundRect">
            <a:avLst/>
          </a:prstGeom>
          <a:solidFill>
            <a:srgbClr val="7030A0"/>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ACDF8482-DA1A-36FF-70D8-69EFBBB46772}"/>
              </a:ext>
            </a:extLst>
          </xdr:cNvPr>
          <xdr:cNvSpPr txBox="1"/>
        </xdr:nvSpPr>
        <xdr:spPr>
          <a:xfrm>
            <a:off x="946150" y="1079500"/>
            <a:ext cx="14414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7030A0"/>
                </a:solidFill>
                <a:latin typeface="Times New Roman" panose="02020603050405020304" pitchFamily="18" charset="0"/>
                <a:cs typeface="Times New Roman" panose="02020603050405020304" pitchFamily="18" charset="0"/>
              </a:rPr>
              <a:t>TOTAL</a:t>
            </a:r>
            <a:r>
              <a:rPr lang="en-IN" sz="1400" b="1" baseline="0">
                <a:solidFill>
                  <a:srgbClr val="7030A0"/>
                </a:solidFill>
                <a:latin typeface="Times New Roman" panose="02020603050405020304" pitchFamily="18" charset="0"/>
                <a:cs typeface="Times New Roman" panose="02020603050405020304" pitchFamily="18" charset="0"/>
              </a:rPr>
              <a:t> SALES</a:t>
            </a:r>
            <a:endParaRPr lang="en-IN" sz="1400" b="1">
              <a:solidFill>
                <a:srgbClr val="7030A0"/>
              </a:solidFill>
              <a:latin typeface="Times New Roman" panose="02020603050405020304" pitchFamily="18" charset="0"/>
              <a:cs typeface="Times New Roman" panose="02020603050405020304" pitchFamily="18" charset="0"/>
            </a:endParaRPr>
          </a:p>
        </xdr:txBody>
      </xdr:sp>
      <xdr:sp macro="" textlink="Data!K2">
        <xdr:nvSpPr>
          <xdr:cNvPr id="6" name="TextBox 5">
            <a:extLst>
              <a:ext uri="{FF2B5EF4-FFF2-40B4-BE49-F238E27FC236}">
                <a16:creationId xmlns:a16="http://schemas.microsoft.com/office/drawing/2014/main" id="{8E110308-93AF-0EE5-2DA9-8968046CDA0D}"/>
              </a:ext>
            </a:extLst>
          </xdr:cNvPr>
          <xdr:cNvSpPr txBox="1"/>
        </xdr:nvSpPr>
        <xdr:spPr>
          <a:xfrm>
            <a:off x="1047750" y="1308100"/>
            <a:ext cx="13017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1E5167-E220-418D-8AC2-741C66969F4C}" type="TxLink">
              <a:rPr lang="en-US" sz="1100" b="1" i="0" u="none" strike="noStrike">
                <a:solidFill>
                  <a:srgbClr val="7030A0"/>
                </a:solidFill>
                <a:latin typeface="Calibri"/>
                <a:ea typeface="Calibri"/>
                <a:cs typeface="Calibri"/>
              </a:rPr>
              <a:pPr/>
              <a:t> 84,92,69,422.76 </a:t>
            </a:fld>
            <a:endParaRPr lang="en-IN" sz="1100" b="1">
              <a:solidFill>
                <a:srgbClr val="7030A0"/>
              </a:solidFill>
            </a:endParaRPr>
          </a:p>
        </xdr:txBody>
      </xdr:sp>
    </xdr:grpSp>
    <xdr:clientData/>
  </xdr:twoCellAnchor>
  <xdr:twoCellAnchor>
    <xdr:from>
      <xdr:col>4</xdr:col>
      <xdr:colOff>241300</xdr:colOff>
      <xdr:row>5</xdr:row>
      <xdr:rowOff>88900</xdr:rowOff>
    </xdr:from>
    <xdr:to>
      <xdr:col>7</xdr:col>
      <xdr:colOff>572500</xdr:colOff>
      <xdr:row>9</xdr:row>
      <xdr:rowOff>19050</xdr:rowOff>
    </xdr:to>
    <xdr:grpSp>
      <xdr:nvGrpSpPr>
        <xdr:cNvPr id="9" name="Group 8">
          <a:extLst>
            <a:ext uri="{FF2B5EF4-FFF2-40B4-BE49-F238E27FC236}">
              <a16:creationId xmlns:a16="http://schemas.microsoft.com/office/drawing/2014/main" id="{BE3CF42F-540E-44A3-5E2D-D4D12F61C77D}"/>
            </a:ext>
          </a:extLst>
        </xdr:cNvPr>
        <xdr:cNvGrpSpPr/>
      </xdr:nvGrpSpPr>
      <xdr:grpSpPr>
        <a:xfrm>
          <a:off x="2696633" y="988483"/>
          <a:ext cx="2172700" cy="649817"/>
          <a:chOff x="260350" y="1009650"/>
          <a:chExt cx="2160000" cy="666750"/>
        </a:xfrm>
      </xdr:grpSpPr>
      <xdr:sp macro="" textlink="">
        <xdr:nvSpPr>
          <xdr:cNvPr id="10" name="Rectangle: Rounded Corners 9">
            <a:extLst>
              <a:ext uri="{FF2B5EF4-FFF2-40B4-BE49-F238E27FC236}">
                <a16:creationId xmlns:a16="http://schemas.microsoft.com/office/drawing/2014/main" id="{F7F134D0-D8BB-910D-5A3B-B6879EFF9137}"/>
              </a:ext>
            </a:extLst>
          </xdr:cNvPr>
          <xdr:cNvSpPr/>
        </xdr:nvSpPr>
        <xdr:spPr>
          <a:xfrm>
            <a:off x="260350" y="1009650"/>
            <a:ext cx="2160000" cy="6667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9B7DB15C-8EA2-DCD5-ABF4-5199DBB82944}"/>
              </a:ext>
            </a:extLst>
          </xdr:cNvPr>
          <xdr:cNvSpPr/>
        </xdr:nvSpPr>
        <xdr:spPr>
          <a:xfrm rot="16200000">
            <a:off x="244475" y="1089024"/>
            <a:ext cx="617175" cy="519475"/>
          </a:xfrm>
          <a:prstGeom prst="roundRect">
            <a:avLst/>
          </a:prstGeom>
          <a:solidFill>
            <a:srgbClr val="7030A0"/>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26CB9195-0557-8076-2BFD-79558AC7F364}"/>
              </a:ext>
            </a:extLst>
          </xdr:cNvPr>
          <xdr:cNvSpPr txBox="1"/>
        </xdr:nvSpPr>
        <xdr:spPr>
          <a:xfrm>
            <a:off x="946150" y="1079500"/>
            <a:ext cx="14414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7030A0"/>
                </a:solidFill>
                <a:latin typeface="Times New Roman" panose="02020603050405020304" pitchFamily="18" charset="0"/>
                <a:cs typeface="Times New Roman" panose="02020603050405020304" pitchFamily="18" charset="0"/>
              </a:rPr>
              <a:t>UNIT</a:t>
            </a:r>
            <a:r>
              <a:rPr lang="en-IN" sz="1400" b="1" baseline="0">
                <a:solidFill>
                  <a:srgbClr val="7030A0"/>
                </a:solidFill>
                <a:latin typeface="Times New Roman" panose="02020603050405020304" pitchFamily="18" charset="0"/>
                <a:cs typeface="Times New Roman" panose="02020603050405020304" pitchFamily="18" charset="0"/>
              </a:rPr>
              <a:t> SOLD</a:t>
            </a:r>
            <a:endParaRPr lang="en-IN" sz="1400" b="1">
              <a:solidFill>
                <a:srgbClr val="7030A0"/>
              </a:solidFill>
              <a:latin typeface="Times New Roman" panose="02020603050405020304" pitchFamily="18" charset="0"/>
              <a:cs typeface="Times New Roman" panose="02020603050405020304" pitchFamily="18" charset="0"/>
            </a:endParaRPr>
          </a:p>
        </xdr:txBody>
      </xdr:sp>
      <xdr:sp macro="" textlink="Data!K11">
        <xdr:nvSpPr>
          <xdr:cNvPr id="13" name="TextBox 12">
            <a:extLst>
              <a:ext uri="{FF2B5EF4-FFF2-40B4-BE49-F238E27FC236}">
                <a16:creationId xmlns:a16="http://schemas.microsoft.com/office/drawing/2014/main" id="{22F68914-4B82-43F7-3DF0-2ED5F4235CF6}"/>
              </a:ext>
            </a:extLst>
          </xdr:cNvPr>
          <xdr:cNvSpPr txBox="1"/>
        </xdr:nvSpPr>
        <xdr:spPr>
          <a:xfrm>
            <a:off x="891917" y="1329356"/>
            <a:ext cx="13017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3EFA72-D630-4DEE-8A9A-7F693F98A87F}" type="TxLink">
              <a:rPr lang="en-US" sz="1100" b="1" i="0" u="none" strike="noStrike">
                <a:solidFill>
                  <a:srgbClr val="7030A0"/>
                </a:solidFill>
                <a:latin typeface="Calibri"/>
                <a:ea typeface="Calibri"/>
                <a:cs typeface="Calibri"/>
              </a:rPr>
              <a:pPr algn="ctr"/>
              <a:t>13230</a:t>
            </a:fld>
            <a:endParaRPr lang="en-IN" sz="1100" b="1">
              <a:solidFill>
                <a:srgbClr val="7030A0"/>
              </a:solidFill>
            </a:endParaRPr>
          </a:p>
        </xdr:txBody>
      </xdr:sp>
    </xdr:grpSp>
    <xdr:clientData/>
  </xdr:twoCellAnchor>
  <xdr:twoCellAnchor>
    <xdr:from>
      <xdr:col>8</xdr:col>
      <xdr:colOff>196850</xdr:colOff>
      <xdr:row>5</xdr:row>
      <xdr:rowOff>88900</xdr:rowOff>
    </xdr:from>
    <xdr:to>
      <xdr:col>11</xdr:col>
      <xdr:colOff>528050</xdr:colOff>
      <xdr:row>9</xdr:row>
      <xdr:rowOff>19050</xdr:rowOff>
    </xdr:to>
    <xdr:grpSp>
      <xdr:nvGrpSpPr>
        <xdr:cNvPr id="14" name="Group 13">
          <a:extLst>
            <a:ext uri="{FF2B5EF4-FFF2-40B4-BE49-F238E27FC236}">
              <a16:creationId xmlns:a16="http://schemas.microsoft.com/office/drawing/2014/main" id="{43F5267F-016C-1580-38FE-EA6A336E7BC2}"/>
            </a:ext>
          </a:extLst>
        </xdr:cNvPr>
        <xdr:cNvGrpSpPr/>
      </xdr:nvGrpSpPr>
      <xdr:grpSpPr>
        <a:xfrm>
          <a:off x="5107517" y="988483"/>
          <a:ext cx="2172700" cy="649817"/>
          <a:chOff x="260350" y="1009650"/>
          <a:chExt cx="2160000" cy="666750"/>
        </a:xfrm>
      </xdr:grpSpPr>
      <xdr:sp macro="" textlink="">
        <xdr:nvSpPr>
          <xdr:cNvPr id="15" name="Rectangle: Rounded Corners 14">
            <a:extLst>
              <a:ext uri="{FF2B5EF4-FFF2-40B4-BE49-F238E27FC236}">
                <a16:creationId xmlns:a16="http://schemas.microsoft.com/office/drawing/2014/main" id="{E372F862-38BF-DF9D-1CEB-0D8C0A39ADE6}"/>
              </a:ext>
            </a:extLst>
          </xdr:cNvPr>
          <xdr:cNvSpPr/>
        </xdr:nvSpPr>
        <xdr:spPr>
          <a:xfrm>
            <a:off x="260350" y="1009650"/>
            <a:ext cx="2160000" cy="6667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717894DA-340A-1905-2071-9FCB3B144C48}"/>
              </a:ext>
            </a:extLst>
          </xdr:cNvPr>
          <xdr:cNvSpPr/>
        </xdr:nvSpPr>
        <xdr:spPr>
          <a:xfrm rot="16200000">
            <a:off x="244475" y="1089024"/>
            <a:ext cx="617175" cy="519475"/>
          </a:xfrm>
          <a:prstGeom prst="roundRect">
            <a:avLst/>
          </a:prstGeom>
          <a:solidFill>
            <a:srgbClr val="7030A0"/>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TextBox 16">
            <a:extLst>
              <a:ext uri="{FF2B5EF4-FFF2-40B4-BE49-F238E27FC236}">
                <a16:creationId xmlns:a16="http://schemas.microsoft.com/office/drawing/2014/main" id="{E5E3F4D5-C55C-BC5F-3AF0-D6B99EE064D3}"/>
              </a:ext>
            </a:extLst>
          </xdr:cNvPr>
          <xdr:cNvSpPr txBox="1"/>
        </xdr:nvSpPr>
        <xdr:spPr>
          <a:xfrm>
            <a:off x="946150" y="1079500"/>
            <a:ext cx="14414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7030A0"/>
                </a:solidFill>
                <a:latin typeface="Times New Roman" panose="02020603050405020304" pitchFamily="18" charset="0"/>
                <a:cs typeface="Times New Roman" panose="02020603050405020304" pitchFamily="18" charset="0"/>
              </a:rPr>
              <a:t>PROFIT</a:t>
            </a:r>
          </a:p>
        </xdr:txBody>
      </xdr:sp>
      <xdr:sp macro="" textlink="Data!K5">
        <xdr:nvSpPr>
          <xdr:cNvPr id="18" name="TextBox 17">
            <a:extLst>
              <a:ext uri="{FF2B5EF4-FFF2-40B4-BE49-F238E27FC236}">
                <a16:creationId xmlns:a16="http://schemas.microsoft.com/office/drawing/2014/main" id="{9532DB92-4144-D646-9C06-F26597BF03CD}"/>
              </a:ext>
            </a:extLst>
          </xdr:cNvPr>
          <xdr:cNvSpPr txBox="1"/>
        </xdr:nvSpPr>
        <xdr:spPr>
          <a:xfrm>
            <a:off x="1005248" y="1308100"/>
            <a:ext cx="13017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9F3A2AA-E9D8-4D30-8AFA-AE98165A1E7F}" type="TxLink">
              <a:rPr lang="en-US" sz="1100" b="1" i="0" u="none" strike="noStrike">
                <a:solidFill>
                  <a:srgbClr val="7030A0"/>
                </a:solidFill>
                <a:latin typeface="Calibri"/>
                <a:ea typeface="Calibri"/>
                <a:cs typeface="Calibri"/>
              </a:rPr>
              <a:pPr algn="ctr"/>
              <a:t> 18,02,47,623.96 </a:t>
            </a:fld>
            <a:endParaRPr lang="en-IN" sz="1100" b="1">
              <a:solidFill>
                <a:srgbClr val="7030A0"/>
              </a:solidFill>
            </a:endParaRPr>
          </a:p>
        </xdr:txBody>
      </xdr:sp>
    </xdr:grpSp>
    <xdr:clientData/>
  </xdr:twoCellAnchor>
  <xdr:twoCellAnchor editAs="oneCell">
    <xdr:from>
      <xdr:col>8</xdr:col>
      <xdr:colOff>319827</xdr:colOff>
      <xdr:row>6</xdr:row>
      <xdr:rowOff>54011</xdr:rowOff>
    </xdr:from>
    <xdr:to>
      <xdr:col>9</xdr:col>
      <xdr:colOff>66978</xdr:colOff>
      <xdr:row>8</xdr:row>
      <xdr:rowOff>44825</xdr:rowOff>
    </xdr:to>
    <xdr:pic>
      <xdr:nvPicPr>
        <xdr:cNvPr id="22" name="Graphic 21" descr="Upward trend with solid fill">
          <a:extLst>
            <a:ext uri="{FF2B5EF4-FFF2-40B4-BE49-F238E27FC236}">
              <a16:creationId xmlns:a16="http://schemas.microsoft.com/office/drawing/2014/main" id="{FF884712-DB11-2311-587F-135E28FDF56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222618" y="1161569"/>
          <a:ext cx="360000" cy="360000"/>
        </a:xfrm>
        <a:prstGeom prst="rect">
          <a:avLst/>
        </a:prstGeom>
      </xdr:spPr>
    </xdr:pic>
    <xdr:clientData/>
  </xdr:twoCellAnchor>
  <xdr:twoCellAnchor editAs="oneCell">
    <xdr:from>
      <xdr:col>4</xdr:col>
      <xdr:colOff>359276</xdr:colOff>
      <xdr:row>6</xdr:row>
      <xdr:rowOff>75197</xdr:rowOff>
    </xdr:from>
    <xdr:to>
      <xdr:col>5</xdr:col>
      <xdr:colOff>109342</xdr:colOff>
      <xdr:row>8</xdr:row>
      <xdr:rowOff>67566</xdr:rowOff>
    </xdr:to>
    <xdr:pic>
      <xdr:nvPicPr>
        <xdr:cNvPr id="24" name="Graphic 23" descr="Database with solid fill">
          <a:extLst>
            <a:ext uri="{FF2B5EF4-FFF2-40B4-BE49-F238E27FC236}">
              <a16:creationId xmlns:a16="http://schemas.microsoft.com/office/drawing/2014/main" id="{973F3B86-8E30-D21B-45D8-A267FDC45C1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799013" y="1178092"/>
          <a:ext cx="360000" cy="360000"/>
        </a:xfrm>
        <a:prstGeom prst="rect">
          <a:avLst/>
        </a:prstGeom>
      </xdr:spPr>
    </xdr:pic>
    <xdr:clientData/>
  </xdr:twoCellAnchor>
  <xdr:twoCellAnchor>
    <xdr:from>
      <xdr:col>12</xdr:col>
      <xdr:colOff>230273</xdr:colOff>
      <xdr:row>5</xdr:row>
      <xdr:rowOff>88900</xdr:rowOff>
    </xdr:from>
    <xdr:to>
      <xdr:col>16</xdr:col>
      <xdr:colOff>19034</xdr:colOff>
      <xdr:row>9</xdr:row>
      <xdr:rowOff>19050</xdr:rowOff>
    </xdr:to>
    <xdr:grpSp>
      <xdr:nvGrpSpPr>
        <xdr:cNvPr id="25" name="Group 24">
          <a:extLst>
            <a:ext uri="{FF2B5EF4-FFF2-40B4-BE49-F238E27FC236}">
              <a16:creationId xmlns:a16="http://schemas.microsoft.com/office/drawing/2014/main" id="{342CF699-CDD0-1E51-1C90-0C3FB3B49BBE}"/>
            </a:ext>
          </a:extLst>
        </xdr:cNvPr>
        <xdr:cNvGrpSpPr/>
      </xdr:nvGrpSpPr>
      <xdr:grpSpPr>
        <a:xfrm>
          <a:off x="7596273" y="988483"/>
          <a:ext cx="2244094" cy="649817"/>
          <a:chOff x="260350" y="1009650"/>
          <a:chExt cx="2227463" cy="666750"/>
        </a:xfrm>
      </xdr:grpSpPr>
      <xdr:sp macro="" textlink="">
        <xdr:nvSpPr>
          <xdr:cNvPr id="26" name="Rectangle: Rounded Corners 25">
            <a:extLst>
              <a:ext uri="{FF2B5EF4-FFF2-40B4-BE49-F238E27FC236}">
                <a16:creationId xmlns:a16="http://schemas.microsoft.com/office/drawing/2014/main" id="{87A88E83-C5A6-DBD3-41B7-4262E33A4365}"/>
              </a:ext>
            </a:extLst>
          </xdr:cNvPr>
          <xdr:cNvSpPr/>
        </xdr:nvSpPr>
        <xdr:spPr>
          <a:xfrm>
            <a:off x="260350" y="1009650"/>
            <a:ext cx="2160000" cy="6667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Rounded Corners 26">
            <a:extLst>
              <a:ext uri="{FF2B5EF4-FFF2-40B4-BE49-F238E27FC236}">
                <a16:creationId xmlns:a16="http://schemas.microsoft.com/office/drawing/2014/main" id="{F3B90B68-92FC-6DA4-D132-C7A3311E787B}"/>
              </a:ext>
            </a:extLst>
          </xdr:cNvPr>
          <xdr:cNvSpPr/>
        </xdr:nvSpPr>
        <xdr:spPr>
          <a:xfrm rot="16200000">
            <a:off x="244475" y="1089024"/>
            <a:ext cx="617175" cy="519475"/>
          </a:xfrm>
          <a:prstGeom prst="roundRect">
            <a:avLst/>
          </a:prstGeom>
          <a:solidFill>
            <a:srgbClr val="7030A0"/>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TextBox 27">
            <a:extLst>
              <a:ext uri="{FF2B5EF4-FFF2-40B4-BE49-F238E27FC236}">
                <a16:creationId xmlns:a16="http://schemas.microsoft.com/office/drawing/2014/main" id="{7A33159A-5684-EF4B-09D1-E0AE957BB05D}"/>
              </a:ext>
            </a:extLst>
          </xdr:cNvPr>
          <xdr:cNvSpPr txBox="1"/>
        </xdr:nvSpPr>
        <xdr:spPr>
          <a:xfrm>
            <a:off x="748399" y="1079500"/>
            <a:ext cx="1739414" cy="26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7030A0"/>
                </a:solidFill>
                <a:latin typeface="Times New Roman" panose="02020603050405020304" pitchFamily="18" charset="0"/>
                <a:cs typeface="Times New Roman" panose="02020603050405020304" pitchFamily="18" charset="0"/>
              </a:rPr>
              <a:t>AVERAGE</a:t>
            </a:r>
            <a:r>
              <a:rPr lang="en-IN" sz="1400" b="1" baseline="0">
                <a:solidFill>
                  <a:srgbClr val="7030A0"/>
                </a:solidFill>
                <a:latin typeface="Times New Roman" panose="02020603050405020304" pitchFamily="18" charset="0"/>
                <a:cs typeface="Times New Roman" panose="02020603050405020304" pitchFamily="18" charset="0"/>
              </a:rPr>
              <a:t> SALES</a:t>
            </a:r>
            <a:endParaRPr lang="en-IN" sz="1400" b="1">
              <a:solidFill>
                <a:srgbClr val="7030A0"/>
              </a:solidFill>
              <a:latin typeface="Times New Roman" panose="02020603050405020304" pitchFamily="18" charset="0"/>
              <a:cs typeface="Times New Roman" panose="02020603050405020304" pitchFamily="18" charset="0"/>
            </a:endParaRPr>
          </a:p>
        </xdr:txBody>
      </xdr:sp>
      <xdr:sp macro="" textlink="Data!K8">
        <xdr:nvSpPr>
          <xdr:cNvPr id="29" name="TextBox 28">
            <a:extLst>
              <a:ext uri="{FF2B5EF4-FFF2-40B4-BE49-F238E27FC236}">
                <a16:creationId xmlns:a16="http://schemas.microsoft.com/office/drawing/2014/main" id="{8032E1E8-231B-78EF-4700-EFDFCBBCF6D9}"/>
              </a:ext>
            </a:extLst>
          </xdr:cNvPr>
          <xdr:cNvSpPr txBox="1"/>
        </xdr:nvSpPr>
        <xdr:spPr>
          <a:xfrm>
            <a:off x="1005248" y="1308100"/>
            <a:ext cx="130175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490315-B54F-496B-B99A-91070F76F559}" type="TxLink">
              <a:rPr lang="en-US" sz="1100" b="1" i="0" u="none" strike="noStrike">
                <a:solidFill>
                  <a:srgbClr val="7030A0"/>
                </a:solidFill>
                <a:latin typeface="Calibri"/>
                <a:ea typeface="Calibri"/>
                <a:cs typeface="Calibri"/>
              </a:rPr>
              <a:pPr algn="ctr"/>
              <a:t> 16,98,538.85 </a:t>
            </a:fld>
            <a:endParaRPr lang="en-IN" sz="1100" b="1">
              <a:solidFill>
                <a:srgbClr val="7030A0"/>
              </a:solidFill>
            </a:endParaRPr>
          </a:p>
        </xdr:txBody>
      </xdr:sp>
    </xdr:grpSp>
    <xdr:clientData/>
  </xdr:twoCellAnchor>
  <xdr:twoCellAnchor editAs="oneCell">
    <xdr:from>
      <xdr:col>0</xdr:col>
      <xdr:colOff>367630</xdr:colOff>
      <xdr:row>6</xdr:row>
      <xdr:rowOff>66840</xdr:rowOff>
    </xdr:from>
    <xdr:to>
      <xdr:col>1</xdr:col>
      <xdr:colOff>117696</xdr:colOff>
      <xdr:row>8</xdr:row>
      <xdr:rowOff>59209</xdr:rowOff>
    </xdr:to>
    <xdr:pic>
      <xdr:nvPicPr>
        <xdr:cNvPr id="31" name="Graphic 30" descr="Money with solid fill">
          <a:extLst>
            <a:ext uri="{FF2B5EF4-FFF2-40B4-BE49-F238E27FC236}">
              <a16:creationId xmlns:a16="http://schemas.microsoft.com/office/drawing/2014/main" id="{B5BD7363-6200-EEBB-31A4-A2EE0140AC0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67630" y="1169735"/>
          <a:ext cx="360000" cy="360000"/>
        </a:xfrm>
        <a:prstGeom prst="rect">
          <a:avLst/>
        </a:prstGeom>
      </xdr:spPr>
    </xdr:pic>
    <xdr:clientData/>
  </xdr:twoCellAnchor>
  <xdr:twoCellAnchor editAs="oneCell">
    <xdr:from>
      <xdr:col>12</xdr:col>
      <xdr:colOff>367236</xdr:colOff>
      <xdr:row>6</xdr:row>
      <xdr:rowOff>74801</xdr:rowOff>
    </xdr:from>
    <xdr:to>
      <xdr:col>13</xdr:col>
      <xdr:colOff>117302</xdr:colOff>
      <xdr:row>8</xdr:row>
      <xdr:rowOff>67170</xdr:rowOff>
    </xdr:to>
    <xdr:pic>
      <xdr:nvPicPr>
        <xdr:cNvPr id="33" name="Graphic 32" descr="Coins with solid fill">
          <a:extLst>
            <a:ext uri="{FF2B5EF4-FFF2-40B4-BE49-F238E27FC236}">
              <a16:creationId xmlns:a16="http://schemas.microsoft.com/office/drawing/2014/main" id="{5E9F5A5A-FABD-C6D8-C1A4-A0316080206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686447" y="1177696"/>
          <a:ext cx="360000" cy="360000"/>
        </a:xfrm>
        <a:prstGeom prst="rect">
          <a:avLst/>
        </a:prstGeom>
      </xdr:spPr>
    </xdr:pic>
    <xdr:clientData/>
  </xdr:twoCellAnchor>
  <xdr:twoCellAnchor>
    <xdr:from>
      <xdr:col>3</xdr:col>
      <xdr:colOff>367631</xdr:colOff>
      <xdr:row>0</xdr:row>
      <xdr:rowOff>91908</xdr:rowOff>
    </xdr:from>
    <xdr:to>
      <xdr:col>15</xdr:col>
      <xdr:colOff>167105</xdr:colOff>
      <xdr:row>3</xdr:row>
      <xdr:rowOff>83553</xdr:rowOff>
    </xdr:to>
    <xdr:sp macro="" textlink="">
      <xdr:nvSpPr>
        <xdr:cNvPr id="34" name="TextBox 33">
          <a:extLst>
            <a:ext uri="{FF2B5EF4-FFF2-40B4-BE49-F238E27FC236}">
              <a16:creationId xmlns:a16="http://schemas.microsoft.com/office/drawing/2014/main" id="{5E48D274-81F6-8BC1-7338-7C11DBA37E4D}"/>
            </a:ext>
          </a:extLst>
        </xdr:cNvPr>
        <xdr:cNvSpPr txBox="1"/>
      </xdr:nvSpPr>
      <xdr:spPr>
        <a:xfrm>
          <a:off x="2197434" y="91908"/>
          <a:ext cx="7118684" cy="54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rgbClr val="7030A0"/>
              </a:solidFill>
            </a:rPr>
            <a:t>SALES DASHBOARD - 2024</a:t>
          </a:r>
        </a:p>
      </xdr:txBody>
    </xdr:sp>
    <xdr:clientData/>
  </xdr:twoCellAnchor>
  <xdr:twoCellAnchor editAs="oneCell">
    <xdr:from>
      <xdr:col>16</xdr:col>
      <xdr:colOff>117172</xdr:colOff>
      <xdr:row>5</xdr:row>
      <xdr:rowOff>92180</xdr:rowOff>
    </xdr:from>
    <xdr:to>
      <xdr:col>19</xdr:col>
      <xdr:colOff>459827</xdr:colOff>
      <xdr:row>9</xdr:row>
      <xdr:rowOff>65690</xdr:rowOff>
    </xdr:to>
    <mc:AlternateContent xmlns:mc="http://schemas.openxmlformats.org/markup-compatibility/2006" xmlns:a14="http://schemas.microsoft.com/office/drawing/2010/main">
      <mc:Choice Requires="a14">
        <xdr:graphicFrame macro="">
          <xdr:nvGraphicFramePr>
            <xdr:cNvPr id="35" name="Region 1">
              <a:extLst>
                <a:ext uri="{FF2B5EF4-FFF2-40B4-BE49-F238E27FC236}">
                  <a16:creationId xmlns:a16="http://schemas.microsoft.com/office/drawing/2014/main" id="{E13370D1-2C13-43D7-BD6A-52756CABCB4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938505" y="991763"/>
              <a:ext cx="2184155" cy="693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241269</xdr:colOff>
      <xdr:row>29</xdr:row>
      <xdr:rowOff>29231</xdr:rowOff>
    </xdr:from>
    <xdr:to>
      <xdr:col>3</xdr:col>
      <xdr:colOff>498545</xdr:colOff>
      <xdr:row>44</xdr:row>
      <xdr:rowOff>56840</xdr:rowOff>
    </xdr:to>
    <mc:AlternateContent xmlns:mc="http://schemas.openxmlformats.org/markup-compatibility/2006" xmlns:a14="http://schemas.microsoft.com/office/drawing/2010/main">
      <mc:Choice Requires="a14">
        <xdr:graphicFrame macro="">
          <xdr:nvGraphicFramePr>
            <xdr:cNvPr id="36" name="Sales Person 1">
              <a:extLst>
                <a:ext uri="{FF2B5EF4-FFF2-40B4-BE49-F238E27FC236}">
                  <a16:creationId xmlns:a16="http://schemas.microsoft.com/office/drawing/2014/main" id="{01FD9705-8090-4A3B-BADC-809CEBE91FA6}"/>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241269" y="5246814"/>
              <a:ext cx="2098776" cy="2726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250319</xdr:colOff>
      <xdr:row>11</xdr:row>
      <xdr:rowOff>1094</xdr:rowOff>
    </xdr:from>
    <xdr:to>
      <xdr:col>3</xdr:col>
      <xdr:colOff>508505</xdr:colOff>
      <xdr:row>26</xdr:row>
      <xdr:rowOff>4201</xdr:rowOff>
    </xdr:to>
    <mc:AlternateContent xmlns:mc="http://schemas.openxmlformats.org/markup-compatibility/2006" xmlns:a14="http://schemas.microsoft.com/office/drawing/2010/main">
      <mc:Choice Requires="a14">
        <xdr:graphicFrame macro="">
          <xdr:nvGraphicFramePr>
            <xdr:cNvPr id="37" name="Product 1">
              <a:extLst>
                <a:ext uri="{FF2B5EF4-FFF2-40B4-BE49-F238E27FC236}">
                  <a16:creationId xmlns:a16="http://schemas.microsoft.com/office/drawing/2014/main" id="{20E483CA-33AC-4BC9-A9FC-4BF4A9951B1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50319" y="1980177"/>
              <a:ext cx="2099686" cy="2701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378041</xdr:colOff>
      <xdr:row>0</xdr:row>
      <xdr:rowOff>102317</xdr:rowOff>
    </xdr:from>
    <xdr:to>
      <xdr:col>15</xdr:col>
      <xdr:colOff>177515</xdr:colOff>
      <xdr:row>3</xdr:row>
      <xdr:rowOff>93962</xdr:rowOff>
    </xdr:to>
    <xdr:sp macro="" textlink="">
      <xdr:nvSpPr>
        <xdr:cNvPr id="38" name="TextBox 37">
          <a:extLst>
            <a:ext uri="{FF2B5EF4-FFF2-40B4-BE49-F238E27FC236}">
              <a16:creationId xmlns:a16="http://schemas.microsoft.com/office/drawing/2014/main" id="{BEC40B07-C509-7624-8814-8DC304879861}"/>
            </a:ext>
          </a:extLst>
        </xdr:cNvPr>
        <xdr:cNvSpPr txBox="1"/>
      </xdr:nvSpPr>
      <xdr:spPr>
        <a:xfrm>
          <a:off x="2220582" y="102317"/>
          <a:ext cx="7169638" cy="553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rPr>
            <a:t>SALES DASHBOARD - 2024</a:t>
          </a:r>
        </a:p>
      </xdr:txBody>
    </xdr:sp>
    <xdr:clientData/>
  </xdr:twoCellAnchor>
  <xdr:twoCellAnchor>
    <xdr:from>
      <xdr:col>4</xdr:col>
      <xdr:colOff>15455</xdr:colOff>
      <xdr:row>10</xdr:row>
      <xdr:rowOff>153557</xdr:rowOff>
    </xdr:from>
    <xdr:to>
      <xdr:col>12</xdr:col>
      <xdr:colOff>79375</xdr:colOff>
      <xdr:row>26</xdr:row>
      <xdr:rowOff>124731</xdr:rowOff>
    </xdr:to>
    <xdr:sp macro="" textlink="">
      <xdr:nvSpPr>
        <xdr:cNvPr id="39" name="Rectangle: Rounded Corners 38">
          <a:extLst>
            <a:ext uri="{FF2B5EF4-FFF2-40B4-BE49-F238E27FC236}">
              <a16:creationId xmlns:a16="http://schemas.microsoft.com/office/drawing/2014/main" id="{DEEF6A2D-2B2E-8CF6-3678-86F6558319EE}"/>
            </a:ext>
          </a:extLst>
        </xdr:cNvPr>
        <xdr:cNvSpPr/>
      </xdr:nvSpPr>
      <xdr:spPr>
        <a:xfrm>
          <a:off x="2464741" y="1967843"/>
          <a:ext cx="4962491" cy="287403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7030A0"/>
              </a:solidFill>
            </a:rPr>
            <a:t>UNIT SOLD BY PRODUCT</a:t>
          </a:r>
        </a:p>
      </xdr:txBody>
    </xdr:sp>
    <xdr:clientData/>
  </xdr:twoCellAnchor>
  <xdr:twoCellAnchor>
    <xdr:from>
      <xdr:col>4</xdr:col>
      <xdr:colOff>571081</xdr:colOff>
      <xdr:row>12</xdr:row>
      <xdr:rowOff>176236</xdr:rowOff>
    </xdr:from>
    <xdr:to>
      <xdr:col>10</xdr:col>
      <xdr:colOff>430893</xdr:colOff>
      <xdr:row>25</xdr:row>
      <xdr:rowOff>170090</xdr:rowOff>
    </xdr:to>
    <xdr:graphicFrame macro="">
      <xdr:nvGraphicFramePr>
        <xdr:cNvPr id="40" name="Chart 39">
          <a:extLst>
            <a:ext uri="{FF2B5EF4-FFF2-40B4-BE49-F238E27FC236}">
              <a16:creationId xmlns:a16="http://schemas.microsoft.com/office/drawing/2014/main" id="{99958FF8-379B-44F3-B76A-03D7FD2C0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230902</xdr:colOff>
      <xdr:row>10</xdr:row>
      <xdr:rowOff>153557</xdr:rowOff>
    </xdr:from>
    <xdr:to>
      <xdr:col>20</xdr:col>
      <xdr:colOff>294821</xdr:colOff>
      <xdr:row>26</xdr:row>
      <xdr:rowOff>124731</xdr:rowOff>
    </xdr:to>
    <xdr:sp macro="" textlink="">
      <xdr:nvSpPr>
        <xdr:cNvPr id="41" name="Rectangle: Rounded Corners 40">
          <a:extLst>
            <a:ext uri="{FF2B5EF4-FFF2-40B4-BE49-F238E27FC236}">
              <a16:creationId xmlns:a16="http://schemas.microsoft.com/office/drawing/2014/main" id="{33EDDC7C-960A-2083-CF61-66EBD7A4EA1C}"/>
            </a:ext>
          </a:extLst>
        </xdr:cNvPr>
        <xdr:cNvSpPr/>
      </xdr:nvSpPr>
      <xdr:spPr>
        <a:xfrm>
          <a:off x="7578759" y="1967843"/>
          <a:ext cx="4962491" cy="287403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7030A0"/>
              </a:solidFill>
            </a:rPr>
            <a:t>SALES</a:t>
          </a:r>
          <a:r>
            <a:rPr lang="en-IN" sz="1100" b="1" baseline="0">
              <a:solidFill>
                <a:srgbClr val="7030A0"/>
              </a:solidFill>
            </a:rPr>
            <a:t> BY REGION</a:t>
          </a:r>
          <a:endParaRPr lang="en-IN" sz="1100" b="1">
            <a:solidFill>
              <a:srgbClr val="7030A0"/>
            </a:solidFill>
          </a:endParaRPr>
        </a:p>
      </xdr:txBody>
    </xdr:sp>
    <xdr:clientData/>
  </xdr:twoCellAnchor>
  <xdr:twoCellAnchor>
    <xdr:from>
      <xdr:col>4</xdr:col>
      <xdr:colOff>35306</xdr:colOff>
      <xdr:row>28</xdr:row>
      <xdr:rowOff>3357</xdr:rowOff>
    </xdr:from>
    <xdr:to>
      <xdr:col>12</xdr:col>
      <xdr:colOff>99226</xdr:colOff>
      <xdr:row>43</xdr:row>
      <xdr:rowOff>157333</xdr:rowOff>
    </xdr:to>
    <xdr:sp macro="" textlink="">
      <xdr:nvSpPr>
        <xdr:cNvPr id="46" name="Rectangle: Rounded Corners 45">
          <a:extLst>
            <a:ext uri="{FF2B5EF4-FFF2-40B4-BE49-F238E27FC236}">
              <a16:creationId xmlns:a16="http://schemas.microsoft.com/office/drawing/2014/main" id="{6917F0FC-4ADE-43E2-6168-75370D79231E}"/>
            </a:ext>
          </a:extLst>
        </xdr:cNvPr>
        <xdr:cNvSpPr/>
      </xdr:nvSpPr>
      <xdr:spPr>
        <a:xfrm>
          <a:off x="2459851" y="5121842"/>
          <a:ext cx="4913011" cy="289602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7030A0"/>
              </a:solidFill>
            </a:rPr>
            <a:t>TOTAL</a:t>
          </a:r>
          <a:r>
            <a:rPr lang="en-IN" sz="1100" b="1" baseline="0">
              <a:solidFill>
                <a:srgbClr val="7030A0"/>
              </a:solidFill>
            </a:rPr>
            <a:t> SALES BY PRODUCT</a:t>
          </a:r>
          <a:endParaRPr lang="en-IN" sz="1100" b="1">
            <a:solidFill>
              <a:srgbClr val="7030A0"/>
            </a:solidFill>
          </a:endParaRPr>
        </a:p>
      </xdr:txBody>
    </xdr:sp>
    <xdr:clientData/>
  </xdr:twoCellAnchor>
  <xdr:twoCellAnchor>
    <xdr:from>
      <xdr:col>12</xdr:col>
      <xdr:colOff>371405</xdr:colOff>
      <xdr:row>27</xdr:row>
      <xdr:rowOff>128434</xdr:rowOff>
    </xdr:from>
    <xdr:to>
      <xdr:col>20</xdr:col>
      <xdr:colOff>435324</xdr:colOff>
      <xdr:row>43</xdr:row>
      <xdr:rowOff>99607</xdr:rowOff>
    </xdr:to>
    <xdr:sp macro="" textlink="">
      <xdr:nvSpPr>
        <xdr:cNvPr id="47" name="Rectangle: Rounded Corners 46">
          <a:extLst>
            <a:ext uri="{FF2B5EF4-FFF2-40B4-BE49-F238E27FC236}">
              <a16:creationId xmlns:a16="http://schemas.microsoft.com/office/drawing/2014/main" id="{95198AA0-6F63-D208-8E56-97CA0A2014AF}"/>
            </a:ext>
          </a:extLst>
        </xdr:cNvPr>
        <xdr:cNvSpPr/>
      </xdr:nvSpPr>
      <xdr:spPr>
        <a:xfrm>
          <a:off x="7698328" y="5074107"/>
          <a:ext cx="4948534" cy="290194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rgbClr val="7030A0"/>
              </a:solidFill>
            </a:rPr>
            <a:t>TOTAL</a:t>
          </a:r>
          <a:r>
            <a:rPr lang="en-IN" sz="1100" b="1" baseline="0">
              <a:solidFill>
                <a:srgbClr val="7030A0"/>
              </a:solidFill>
            </a:rPr>
            <a:t> SALES BY SALES PERSON</a:t>
          </a:r>
          <a:endParaRPr lang="en-IN" sz="1100" b="1">
            <a:solidFill>
              <a:srgbClr val="7030A0"/>
            </a:solidFill>
          </a:endParaRPr>
        </a:p>
      </xdr:txBody>
    </xdr:sp>
    <xdr:clientData/>
  </xdr:twoCellAnchor>
  <xdr:twoCellAnchor>
    <xdr:from>
      <xdr:col>13</xdr:col>
      <xdr:colOff>141562</xdr:colOff>
      <xdr:row>11</xdr:row>
      <xdr:rowOff>62844</xdr:rowOff>
    </xdr:from>
    <xdr:to>
      <xdr:col>19</xdr:col>
      <xdr:colOff>509924</xdr:colOff>
      <xdr:row>26</xdr:row>
      <xdr:rowOff>0</xdr:rowOff>
    </xdr:to>
    <xdr:graphicFrame macro="">
      <xdr:nvGraphicFramePr>
        <xdr:cNvPr id="49" name="Chart 48">
          <a:extLst>
            <a:ext uri="{FF2B5EF4-FFF2-40B4-BE49-F238E27FC236}">
              <a16:creationId xmlns:a16="http://schemas.microsoft.com/office/drawing/2014/main" id="{9A975AE3-393A-4612-BAF3-0750E8759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250154</xdr:colOff>
      <xdr:row>29</xdr:row>
      <xdr:rowOff>38487</xdr:rowOff>
    </xdr:from>
    <xdr:to>
      <xdr:col>11</xdr:col>
      <xdr:colOff>432956</xdr:colOff>
      <xdr:row>43</xdr:row>
      <xdr:rowOff>67351</xdr:rowOff>
    </xdr:to>
    <xdr:graphicFrame macro="">
      <xdr:nvGraphicFramePr>
        <xdr:cNvPr id="50" name="Chart 49">
          <a:extLst>
            <a:ext uri="{FF2B5EF4-FFF2-40B4-BE49-F238E27FC236}">
              <a16:creationId xmlns:a16="http://schemas.microsoft.com/office/drawing/2014/main" id="{845F63FD-C021-4FA4-852F-18B79ECE3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578631</xdr:colOff>
      <xdr:row>28</xdr:row>
      <xdr:rowOff>167289</xdr:rowOff>
    </xdr:from>
    <xdr:to>
      <xdr:col>20</xdr:col>
      <xdr:colOff>96212</xdr:colOff>
      <xdr:row>42</xdr:row>
      <xdr:rowOff>173182</xdr:rowOff>
    </xdr:to>
    <xdr:graphicFrame macro="">
      <xdr:nvGraphicFramePr>
        <xdr:cNvPr id="52" name="Chart 51">
          <a:extLst>
            <a:ext uri="{FF2B5EF4-FFF2-40B4-BE49-F238E27FC236}">
              <a16:creationId xmlns:a16="http://schemas.microsoft.com/office/drawing/2014/main" id="{449F4BC7-9669-48A7-8783-7A08A584D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164445</xdr:colOff>
      <xdr:row>21</xdr:row>
      <xdr:rowOff>20158</xdr:rowOff>
    </xdr:from>
    <xdr:to>
      <xdr:col>4</xdr:col>
      <xdr:colOff>461181</xdr:colOff>
      <xdr:row>36</xdr:row>
      <xdr:rowOff>3829</xdr:rowOff>
    </xdr:to>
    <xdr:graphicFrame macro="">
      <xdr:nvGraphicFramePr>
        <xdr:cNvPr id="2" name="Chart 1">
          <a:extLst>
            <a:ext uri="{FF2B5EF4-FFF2-40B4-BE49-F238E27FC236}">
              <a16:creationId xmlns:a16="http://schemas.microsoft.com/office/drawing/2014/main" id="{26ADB0C9-1A3D-CA9F-CAFD-B48699F60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892101</xdr:colOff>
      <xdr:row>20</xdr:row>
      <xdr:rowOff>155229</xdr:rowOff>
    </xdr:from>
    <xdr:to>
      <xdr:col>9</xdr:col>
      <xdr:colOff>484895</xdr:colOff>
      <xdr:row>35</xdr:row>
      <xdr:rowOff>177001</xdr:rowOff>
    </xdr:to>
    <xdr:graphicFrame macro="">
      <xdr:nvGraphicFramePr>
        <xdr:cNvPr id="3" name="Chart 2">
          <a:extLst>
            <a:ext uri="{FF2B5EF4-FFF2-40B4-BE49-F238E27FC236}">
              <a16:creationId xmlns:a16="http://schemas.microsoft.com/office/drawing/2014/main" id="{5AF5B6E1-1251-A255-12F8-0C3927FD0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265980</xdr:colOff>
      <xdr:row>21</xdr:row>
      <xdr:rowOff>238</xdr:rowOff>
    </xdr:from>
    <xdr:to>
      <xdr:col>17</xdr:col>
      <xdr:colOff>560716</xdr:colOff>
      <xdr:row>36</xdr:row>
      <xdr:rowOff>47684</xdr:rowOff>
    </xdr:to>
    <xdr:graphicFrame macro="">
      <xdr:nvGraphicFramePr>
        <xdr:cNvPr id="4" name="Chart 3">
          <a:extLst>
            <a:ext uri="{FF2B5EF4-FFF2-40B4-BE49-F238E27FC236}">
              <a16:creationId xmlns:a16="http://schemas.microsoft.com/office/drawing/2014/main" id="{97798AC4-4EE0-D7CE-E9F7-2A014FE77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5318</xdr:colOff>
      <xdr:row>21</xdr:row>
      <xdr:rowOff>74173</xdr:rowOff>
    </xdr:from>
    <xdr:to>
      <xdr:col>26</xdr:col>
      <xdr:colOff>300055</xdr:colOff>
      <xdr:row>36</xdr:row>
      <xdr:rowOff>121618</xdr:rowOff>
    </xdr:to>
    <xdr:graphicFrame macro="">
      <xdr:nvGraphicFramePr>
        <xdr:cNvPr id="5" name="Chart 4">
          <a:extLst>
            <a:ext uri="{FF2B5EF4-FFF2-40B4-BE49-F238E27FC236}">
              <a16:creationId xmlns:a16="http://schemas.microsoft.com/office/drawing/2014/main" id="{8A88F305-C05E-80E7-69B0-1CE8A6979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61211</xdr:colOff>
      <xdr:row>2</xdr:row>
      <xdr:rowOff>116523</xdr:rowOff>
    </xdr:from>
    <xdr:to>
      <xdr:col>16</xdr:col>
      <xdr:colOff>56897</xdr:colOff>
      <xdr:row>16</xdr:row>
      <xdr:rowOff>124609</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DBAA2B62-D375-8B69-74F3-7B6E99A9250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5192796" y="488230"/>
              <a:ext cx="1807760" cy="2610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366506</xdr:colOff>
      <xdr:row>3</xdr:row>
      <xdr:rowOff>9210</xdr:rowOff>
    </xdr:from>
    <xdr:to>
      <xdr:col>19</xdr:col>
      <xdr:colOff>384043</xdr:colOff>
      <xdr:row>6</xdr:row>
      <xdr:rowOff>147591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E1729D3-685C-558B-0661-974C9B57CC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310165" y="566771"/>
              <a:ext cx="1829610" cy="695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132521</xdr:colOff>
      <xdr:row>2</xdr:row>
      <xdr:rowOff>8577</xdr:rowOff>
    </xdr:from>
    <xdr:to>
      <xdr:col>12</xdr:col>
      <xdr:colOff>128207</xdr:colOff>
      <xdr:row>16</xdr:row>
      <xdr:rowOff>16663</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F5DF202C-52D0-8F38-7337-F66AE211966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848009" y="380284"/>
              <a:ext cx="1807759" cy="26100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 K" refreshedDate="45871.435949999999" createdVersion="8" refreshedVersion="8" minRefreshableVersion="3" recordCount="500" xr:uid="{44F4C1D5-3AB1-45F2-92CE-7F0D50F9F6E8}">
  <cacheSource type="worksheet">
    <worksheetSource name="Table2"/>
  </cacheSource>
  <cacheFields count="9">
    <cacheField name="Date" numFmtId="0">
      <sharedItems/>
    </cacheField>
    <cacheField name="Sales Person" numFmtId="0">
      <sharedItems count="5">
        <s v="Bob"/>
        <s v="Charlie"/>
        <s v="Diana"/>
        <s v="Alice"/>
        <s v="Ethan"/>
      </sharedItems>
    </cacheField>
    <cacheField name="Region" numFmtId="0">
      <sharedItems count="4">
        <s v="South"/>
        <s v="East"/>
        <s v="West"/>
        <s v="North"/>
      </sharedItems>
    </cacheField>
    <cacheField name="Product" numFmtId="0">
      <sharedItems count="5">
        <s v="Keyboard"/>
        <s v="Monitor"/>
        <s v="Smartphone"/>
        <s v="Tablet"/>
        <s v="Laptop"/>
      </sharedItems>
    </cacheField>
    <cacheField name="Units Sold" numFmtId="0">
      <sharedItems containsSemiMixedTypes="0" containsString="0" containsNumber="1" containsInteger="1" minValue="1" maxValue="50"/>
    </cacheField>
    <cacheField name="Unit Price (INR)" numFmtId="0">
      <sharedItems containsSemiMixedTypes="0" containsString="0" containsNumber="1" minValue="4232.17" maxValue="124452.69"/>
    </cacheField>
    <cacheField name="Cost of Goods (INR)" numFmtId="0">
      <sharedItems containsSemiMixedTypes="0" containsString="0" containsNumber="1" minValue="2506.6" maxValue="99354.32"/>
    </cacheField>
    <cacheField name="Total Sales (INR)" numFmtId="0">
      <sharedItems containsSemiMixedTypes="0" containsString="0" containsNumber="1" minValue="10123.51" maxValue="5927076.4800000004"/>
    </cacheField>
    <cacheField name="Profit" numFmtId="0">
      <sharedItems containsSemiMixedTypes="0" containsString="0" containsNumber="1" minValue="-4387922.82" maxValue="5080645.8"/>
    </cacheField>
  </cacheFields>
  <extLst>
    <ext xmlns:x14="http://schemas.microsoft.com/office/spreadsheetml/2009/9/main" uri="{725AE2AE-9491-48be-B2B4-4EB974FC3084}">
      <x14:pivotCacheDefinition pivotCacheId="959473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2024-05-23"/>
    <x v="0"/>
    <x v="0"/>
    <x v="0"/>
    <n v="11"/>
    <n v="88839.88"/>
    <n v="8475.9599999999991"/>
    <n v="977238.68"/>
    <n v="884003.12000000011"/>
  </r>
  <r>
    <s v="2024-11-01"/>
    <x v="1"/>
    <x v="0"/>
    <x v="1"/>
    <n v="9"/>
    <n v="4281.1400000000003"/>
    <n v="75539.960000000006"/>
    <n v="38530.26"/>
    <n v="-641329.38"/>
  </r>
  <r>
    <s v="2024-12-25"/>
    <x v="2"/>
    <x v="1"/>
    <x v="2"/>
    <n v="18"/>
    <n v="61533.71"/>
    <n v="67308.02"/>
    <n v="1107606.78"/>
    <n v="-103937.58000000007"/>
  </r>
  <r>
    <s v="2024-05-21"/>
    <x v="1"/>
    <x v="2"/>
    <x v="3"/>
    <n v="20"/>
    <n v="20120.03"/>
    <n v="10813.24"/>
    <n v="402400.6"/>
    <n v="186135.8"/>
  </r>
  <r>
    <s v="2024-10-11"/>
    <x v="1"/>
    <x v="0"/>
    <x v="4"/>
    <n v="18"/>
    <n v="31372.34"/>
    <n v="35875.919999999998"/>
    <n v="564702.12"/>
    <n v="-81064.439999999944"/>
  </r>
  <r>
    <s v="2024-01-06"/>
    <x v="3"/>
    <x v="1"/>
    <x v="2"/>
    <n v="32"/>
    <n v="85985.51"/>
    <n v="55070.5"/>
    <n v="2751536.32"/>
    <n v="989280.31999999983"/>
  </r>
  <r>
    <s v="2024-09-21"/>
    <x v="2"/>
    <x v="2"/>
    <x v="3"/>
    <n v="10"/>
    <n v="5268.01"/>
    <n v="96755.59"/>
    <n v="52680.1"/>
    <n v="-914875.79999999993"/>
  </r>
  <r>
    <s v="2024-04-07"/>
    <x v="3"/>
    <x v="2"/>
    <x v="1"/>
    <n v="5"/>
    <n v="87865.46"/>
    <n v="59758.34"/>
    <n v="439327.3"/>
    <n v="140535.60000000003"/>
  </r>
  <r>
    <s v="2024-02-13"/>
    <x v="0"/>
    <x v="1"/>
    <x v="2"/>
    <n v="11"/>
    <n v="102489.23"/>
    <n v="56249.93"/>
    <n v="1127381.53"/>
    <n v="508632.30000000005"/>
  </r>
  <r>
    <s v="2024-05-03"/>
    <x v="0"/>
    <x v="2"/>
    <x v="3"/>
    <n v="28"/>
    <n v="123074.06"/>
    <n v="84139.59"/>
    <n v="3446073.68"/>
    <n v="1090165.1600000001"/>
  </r>
  <r>
    <s v="2024-07-27"/>
    <x v="2"/>
    <x v="2"/>
    <x v="4"/>
    <n v="18"/>
    <n v="54975.88"/>
    <n v="81964.990000000005"/>
    <n v="989565.84"/>
    <n v="-485803.9800000001"/>
  </r>
  <r>
    <s v="2024-09-07"/>
    <x v="4"/>
    <x v="0"/>
    <x v="2"/>
    <n v="27"/>
    <n v="20056.95"/>
    <n v="43143.4"/>
    <n v="541537.65"/>
    <n v="-623334.15"/>
  </r>
  <r>
    <s v="2024-10-11"/>
    <x v="1"/>
    <x v="0"/>
    <x v="2"/>
    <n v="20"/>
    <n v="12674.1"/>
    <n v="54493.65"/>
    <n v="253482"/>
    <n v="-836391"/>
  </r>
  <r>
    <s v="2024-05-03"/>
    <x v="3"/>
    <x v="0"/>
    <x v="0"/>
    <n v="31"/>
    <n v="50252.35"/>
    <n v="86674.41"/>
    <n v="1557822.85"/>
    <n v="-1129083.8599999999"/>
  </r>
  <r>
    <s v="2024-12-19"/>
    <x v="2"/>
    <x v="1"/>
    <x v="3"/>
    <n v="5"/>
    <n v="92097.63"/>
    <n v="48599.82"/>
    <n v="460488.15"/>
    <n v="217489.05000000002"/>
  </r>
  <r>
    <s v="2024-08-31"/>
    <x v="3"/>
    <x v="3"/>
    <x v="3"/>
    <n v="24"/>
    <n v="16477.16"/>
    <n v="88107.82"/>
    <n v="395451.84"/>
    <n v="-1719135.84"/>
  </r>
  <r>
    <s v="2024-11-26"/>
    <x v="1"/>
    <x v="2"/>
    <x v="0"/>
    <n v="17"/>
    <n v="41861.879999999997"/>
    <n v="48740.09"/>
    <n v="711651.96"/>
    <n v="-116929.56999999995"/>
  </r>
  <r>
    <s v="2024-12-30"/>
    <x v="4"/>
    <x v="1"/>
    <x v="1"/>
    <n v="16"/>
    <n v="110176.69"/>
    <n v="10157.540000000001"/>
    <n v="1762827.04"/>
    <n v="1600306.4"/>
  </r>
  <r>
    <s v="2024-09-08"/>
    <x v="3"/>
    <x v="3"/>
    <x v="1"/>
    <n v="47"/>
    <n v="20653.72"/>
    <n v="90158.75"/>
    <n v="970724.84"/>
    <n v="-3266736.41"/>
  </r>
  <r>
    <s v="2024-08-17"/>
    <x v="2"/>
    <x v="3"/>
    <x v="0"/>
    <n v="41"/>
    <n v="97236.160000000003"/>
    <n v="71856.42"/>
    <n v="3986682.56"/>
    <n v="1040569.3400000003"/>
  </r>
  <r>
    <s v="2024-01-09"/>
    <x v="1"/>
    <x v="1"/>
    <x v="2"/>
    <n v="32"/>
    <n v="94792.639999999999"/>
    <n v="51249.18"/>
    <n v="3033364.48"/>
    <n v="1393390.72"/>
  </r>
  <r>
    <s v="2024-02-17"/>
    <x v="1"/>
    <x v="3"/>
    <x v="4"/>
    <n v="39"/>
    <n v="20173.98"/>
    <n v="89932.99"/>
    <n v="786785.22"/>
    <n v="-2720601.3900000006"/>
  </r>
  <r>
    <s v="2024-05-30"/>
    <x v="4"/>
    <x v="0"/>
    <x v="1"/>
    <n v="40"/>
    <n v="123650.08"/>
    <n v="80221.990000000005"/>
    <n v="4946003.2"/>
    <n v="1737123.6"/>
  </r>
  <r>
    <s v="2024-04-23"/>
    <x v="2"/>
    <x v="1"/>
    <x v="4"/>
    <n v="13"/>
    <n v="21342.62"/>
    <n v="68285.759999999995"/>
    <n v="277454.06"/>
    <n v="-610260.81999999983"/>
  </r>
  <r>
    <s v="2024-07-26"/>
    <x v="1"/>
    <x v="2"/>
    <x v="3"/>
    <n v="30"/>
    <n v="67996.92"/>
    <n v="62724.76"/>
    <n v="2039907.6"/>
    <n v="158164.80000000005"/>
  </r>
  <r>
    <s v="2024-12-20"/>
    <x v="3"/>
    <x v="0"/>
    <x v="3"/>
    <n v="7"/>
    <n v="5170.07"/>
    <n v="14170.59"/>
    <n v="36190.49"/>
    <n v="-63003.640000000007"/>
  </r>
  <r>
    <s v="2024-05-04"/>
    <x v="0"/>
    <x v="2"/>
    <x v="1"/>
    <n v="9"/>
    <n v="82379.990000000005"/>
    <n v="76020.53"/>
    <n v="741419.91"/>
    <n v="57235.140000000014"/>
  </r>
  <r>
    <s v="2024-06-05"/>
    <x v="2"/>
    <x v="3"/>
    <x v="2"/>
    <n v="20"/>
    <n v="57115.62"/>
    <n v="19278.41"/>
    <n v="1142312.3999999999"/>
    <n v="756744.2"/>
  </r>
  <r>
    <s v="2024-12-05"/>
    <x v="3"/>
    <x v="0"/>
    <x v="3"/>
    <n v="1"/>
    <n v="91094.99"/>
    <n v="98081.93"/>
    <n v="91094.99"/>
    <n v="-6986.9399999999878"/>
  </r>
  <r>
    <s v="2024-10-24"/>
    <x v="4"/>
    <x v="2"/>
    <x v="4"/>
    <n v="26"/>
    <n v="79739.759999999995"/>
    <n v="96896.69"/>
    <n v="2073233.76"/>
    <n v="-446080.17999999993"/>
  </r>
  <r>
    <s v="2024-07-07"/>
    <x v="4"/>
    <x v="1"/>
    <x v="2"/>
    <n v="22"/>
    <n v="22367.67"/>
    <n v="80999.7"/>
    <n v="492088.74"/>
    <n v="-1289904.6599999999"/>
  </r>
  <r>
    <s v="2024-08-30"/>
    <x v="1"/>
    <x v="3"/>
    <x v="1"/>
    <n v="40"/>
    <n v="53699.34"/>
    <n v="14744.12"/>
    <n v="2147973.6"/>
    <n v="1558208.8"/>
  </r>
  <r>
    <s v="2024-10-10"/>
    <x v="4"/>
    <x v="2"/>
    <x v="3"/>
    <n v="25"/>
    <n v="86778.16"/>
    <n v="43604.05"/>
    <n v="2169454"/>
    <n v="1079352.75"/>
  </r>
  <r>
    <s v="2024-09-28"/>
    <x v="0"/>
    <x v="3"/>
    <x v="1"/>
    <n v="22"/>
    <n v="107646.85"/>
    <n v="98462.07"/>
    <n v="2368230.7000000002"/>
    <n v="202065.16000000015"/>
  </r>
  <r>
    <s v="2024-06-25"/>
    <x v="3"/>
    <x v="2"/>
    <x v="2"/>
    <n v="29"/>
    <n v="14583.1"/>
    <n v="44771.03"/>
    <n v="422909.9"/>
    <n v="-875449.96999999986"/>
  </r>
  <r>
    <s v="2024-08-05"/>
    <x v="2"/>
    <x v="1"/>
    <x v="2"/>
    <n v="22"/>
    <n v="16240.61"/>
    <n v="99334.399999999994"/>
    <n v="357293.42"/>
    <n v="-1828063.38"/>
  </r>
  <r>
    <s v="2024-10-08"/>
    <x v="1"/>
    <x v="0"/>
    <x v="2"/>
    <n v="28"/>
    <n v="94707.15"/>
    <n v="63399.55"/>
    <n v="2651800.2000000002"/>
    <n v="876612.8"/>
  </r>
  <r>
    <s v="2024-06-18"/>
    <x v="2"/>
    <x v="2"/>
    <x v="0"/>
    <n v="42"/>
    <n v="75105.039999999994"/>
    <n v="83490.53"/>
    <n v="3154411.68"/>
    <n v="-352190.57999999961"/>
  </r>
  <r>
    <s v="2024-06-29"/>
    <x v="3"/>
    <x v="3"/>
    <x v="0"/>
    <n v="39"/>
    <n v="50368.55"/>
    <n v="27533.59"/>
    <n v="1964373.45"/>
    <n v="890563.44"/>
  </r>
  <r>
    <s v="2024-12-25"/>
    <x v="0"/>
    <x v="1"/>
    <x v="4"/>
    <n v="9"/>
    <n v="120076.93"/>
    <n v="90938.12"/>
    <n v="1080692.3700000001"/>
    <n v="262249.29000000015"/>
  </r>
  <r>
    <s v="2024-08-20"/>
    <x v="3"/>
    <x v="0"/>
    <x v="2"/>
    <n v="20"/>
    <n v="42000.49"/>
    <n v="91265.14"/>
    <n v="840009.8"/>
    <n v="-985293"/>
  </r>
  <r>
    <s v="2024-05-18"/>
    <x v="3"/>
    <x v="3"/>
    <x v="2"/>
    <n v="21"/>
    <n v="20978.25"/>
    <n v="8997.2000000000007"/>
    <n v="440543.25"/>
    <n v="251602.05"/>
  </r>
  <r>
    <s v="2024-06-05"/>
    <x v="1"/>
    <x v="1"/>
    <x v="3"/>
    <n v="39"/>
    <n v="37482.800000000003"/>
    <n v="40178.639999999999"/>
    <n v="1461829.2"/>
    <n v="-105137.76000000001"/>
  </r>
  <r>
    <s v="2024-05-08"/>
    <x v="2"/>
    <x v="3"/>
    <x v="4"/>
    <n v="45"/>
    <n v="14289.28"/>
    <n v="41077.53"/>
    <n v="643017.6"/>
    <n v="-1205471.25"/>
  </r>
  <r>
    <s v="2024-04-28"/>
    <x v="3"/>
    <x v="1"/>
    <x v="4"/>
    <n v="13"/>
    <n v="70751.69"/>
    <n v="34160.31"/>
    <n v="919771.97"/>
    <n v="475687.94"/>
  </r>
  <r>
    <s v="2024-03-02"/>
    <x v="3"/>
    <x v="0"/>
    <x v="1"/>
    <n v="31"/>
    <n v="76360.83"/>
    <n v="29311.45"/>
    <n v="2367185.73"/>
    <n v="1458530.7799999998"/>
  </r>
  <r>
    <s v="2024-04-08"/>
    <x v="0"/>
    <x v="0"/>
    <x v="2"/>
    <n v="21"/>
    <n v="77273.83"/>
    <n v="46981.32"/>
    <n v="1622750.43"/>
    <n v="636142.71"/>
  </r>
  <r>
    <s v="2024-06-10"/>
    <x v="4"/>
    <x v="3"/>
    <x v="3"/>
    <n v="12"/>
    <n v="97899.33"/>
    <n v="87312.68"/>
    <n v="1174791.96"/>
    <n v="127039.80000000005"/>
  </r>
  <r>
    <s v="2024-03-02"/>
    <x v="0"/>
    <x v="1"/>
    <x v="1"/>
    <n v="26"/>
    <n v="87248.77"/>
    <n v="78871.58"/>
    <n v="2268468.02"/>
    <n v="217806.93999999994"/>
  </r>
  <r>
    <s v="2024-10-01"/>
    <x v="2"/>
    <x v="2"/>
    <x v="0"/>
    <n v="21"/>
    <n v="106193.52"/>
    <n v="62995.34"/>
    <n v="2230063.92"/>
    <n v="907161.78"/>
  </r>
  <r>
    <s v="2024-12-19"/>
    <x v="2"/>
    <x v="0"/>
    <x v="2"/>
    <n v="19"/>
    <n v="83389.27"/>
    <n v="53236.2"/>
    <n v="1584396.13"/>
    <n v="572908.32999999996"/>
  </r>
  <r>
    <s v="2024-04-04"/>
    <x v="1"/>
    <x v="2"/>
    <x v="4"/>
    <n v="48"/>
    <n v="40453.370000000003"/>
    <n v="43236.36"/>
    <n v="1941761.76"/>
    <n v="-133583.52000000002"/>
  </r>
  <r>
    <s v="2024-04-08"/>
    <x v="4"/>
    <x v="2"/>
    <x v="2"/>
    <n v="45"/>
    <n v="66461.42"/>
    <n v="42736.7"/>
    <n v="2990763.9"/>
    <n v="1067612.4000000001"/>
  </r>
  <r>
    <s v="2024-04-20"/>
    <x v="2"/>
    <x v="3"/>
    <x v="2"/>
    <n v="41"/>
    <n v="65471.23"/>
    <n v="16881.37"/>
    <n v="2684320.4300000002"/>
    <n v="1992184.2600000002"/>
  </r>
  <r>
    <s v="2024-09-04"/>
    <x v="4"/>
    <x v="3"/>
    <x v="0"/>
    <n v="32"/>
    <n v="94152.71"/>
    <n v="59584.04"/>
    <n v="3012886.72"/>
    <n v="1106197.4400000002"/>
  </r>
  <r>
    <s v="2024-05-21"/>
    <x v="0"/>
    <x v="3"/>
    <x v="3"/>
    <n v="37"/>
    <n v="39718.82"/>
    <n v="76135.899999999994"/>
    <n v="1469596.34"/>
    <n v="-1347431.9599999997"/>
  </r>
  <r>
    <s v="2024-10-28"/>
    <x v="2"/>
    <x v="1"/>
    <x v="3"/>
    <n v="16"/>
    <n v="10717.79"/>
    <n v="93739.37"/>
    <n v="171484.64"/>
    <n v="-1328345.2799999998"/>
  </r>
  <r>
    <s v="2024-09-25"/>
    <x v="3"/>
    <x v="0"/>
    <x v="3"/>
    <n v="21"/>
    <n v="112213.51"/>
    <n v="92310.11"/>
    <n v="2356483.71"/>
    <n v="417971.39999999991"/>
  </r>
  <r>
    <s v="2024-11-01"/>
    <x v="2"/>
    <x v="0"/>
    <x v="1"/>
    <n v="25"/>
    <n v="119044.41"/>
    <n v="57132.22"/>
    <n v="2976110.25"/>
    <n v="1547804.75"/>
  </r>
  <r>
    <s v="2024-05-24"/>
    <x v="4"/>
    <x v="2"/>
    <x v="3"/>
    <n v="18"/>
    <n v="63709.97"/>
    <n v="12297.28"/>
    <n v="1146779.46"/>
    <n v="925428.41999999993"/>
  </r>
  <r>
    <s v="2024-02-21"/>
    <x v="2"/>
    <x v="3"/>
    <x v="1"/>
    <n v="26"/>
    <n v="17718.84"/>
    <n v="30272.59"/>
    <n v="460689.84"/>
    <n v="-326397.49999999994"/>
  </r>
  <r>
    <s v="2024-04-09"/>
    <x v="1"/>
    <x v="1"/>
    <x v="0"/>
    <n v="24"/>
    <n v="64274.37"/>
    <n v="54505.27"/>
    <n v="1542584.88"/>
    <n v="234458.39999999991"/>
  </r>
  <r>
    <s v="2024-05-31"/>
    <x v="3"/>
    <x v="0"/>
    <x v="2"/>
    <n v="8"/>
    <n v="75629.600000000006"/>
    <n v="35883.39"/>
    <n v="605036.80000000005"/>
    <n v="317969.68000000005"/>
  </r>
  <r>
    <s v="2024-04-26"/>
    <x v="1"/>
    <x v="1"/>
    <x v="1"/>
    <n v="37"/>
    <n v="67729.66"/>
    <n v="42391.42"/>
    <n v="2505997.42"/>
    <n v="937514.87999999989"/>
  </r>
  <r>
    <s v="2024-07-03"/>
    <x v="0"/>
    <x v="3"/>
    <x v="0"/>
    <n v="13"/>
    <n v="121815.78"/>
    <n v="39687.279999999999"/>
    <n v="1583605.14"/>
    <n v="1067670.5"/>
  </r>
  <r>
    <s v="2024-04-01"/>
    <x v="2"/>
    <x v="3"/>
    <x v="1"/>
    <n v="38"/>
    <n v="122921.34"/>
    <n v="49644.79"/>
    <n v="4671010.92"/>
    <n v="2784508.9"/>
  </r>
  <r>
    <s v="2024-06-03"/>
    <x v="2"/>
    <x v="0"/>
    <x v="0"/>
    <n v="35"/>
    <n v="116547.77"/>
    <n v="61626.67"/>
    <n v="4079171.95"/>
    <n v="1922238.5000000005"/>
  </r>
  <r>
    <s v="2024-01-08"/>
    <x v="0"/>
    <x v="2"/>
    <x v="3"/>
    <n v="12"/>
    <n v="20034.54"/>
    <n v="6127.89"/>
    <n v="240414.48"/>
    <n v="166879.79999999999"/>
  </r>
  <r>
    <s v="2024-12-28"/>
    <x v="1"/>
    <x v="2"/>
    <x v="3"/>
    <n v="44"/>
    <n v="107748.94"/>
    <n v="29235.09"/>
    <n v="4740953.3600000003"/>
    <n v="3454609.4000000004"/>
  </r>
  <r>
    <s v="2024-09-30"/>
    <x v="3"/>
    <x v="3"/>
    <x v="0"/>
    <n v="50"/>
    <n v="72554.45"/>
    <n v="16459.73"/>
    <n v="3627722.5"/>
    <n v="2804736"/>
  </r>
  <r>
    <s v="2024-03-05"/>
    <x v="1"/>
    <x v="3"/>
    <x v="4"/>
    <n v="36"/>
    <n v="48127.55"/>
    <n v="61596.79"/>
    <n v="1732591.8"/>
    <n v="-484892.6399999999"/>
  </r>
  <r>
    <s v="2024-05-20"/>
    <x v="4"/>
    <x v="2"/>
    <x v="0"/>
    <n v="2"/>
    <n v="86342.41"/>
    <n v="69851.14"/>
    <n v="172684.82"/>
    <n v="32982.540000000008"/>
  </r>
  <r>
    <s v="2024-01-24"/>
    <x v="1"/>
    <x v="3"/>
    <x v="1"/>
    <n v="47"/>
    <n v="95943.85"/>
    <n v="6256.54"/>
    <n v="4509360.95"/>
    <n v="4215303.57"/>
  </r>
  <r>
    <s v="2024-01-28"/>
    <x v="3"/>
    <x v="0"/>
    <x v="0"/>
    <n v="30"/>
    <n v="119018.68"/>
    <n v="88876.4"/>
    <n v="3570560.4"/>
    <n v="904268.39999999991"/>
  </r>
  <r>
    <s v="2024-10-10"/>
    <x v="2"/>
    <x v="0"/>
    <x v="2"/>
    <n v="46"/>
    <n v="96863.49"/>
    <n v="34681.550000000003"/>
    <n v="4455720.54"/>
    <n v="2860369.24"/>
  </r>
  <r>
    <s v="2024-05-29"/>
    <x v="1"/>
    <x v="1"/>
    <x v="4"/>
    <n v="14"/>
    <n v="6158.6"/>
    <n v="25561.51"/>
    <n v="86220.4"/>
    <n v="-271640.74"/>
  </r>
  <r>
    <s v="2024-12-23"/>
    <x v="0"/>
    <x v="2"/>
    <x v="0"/>
    <n v="29"/>
    <n v="12277.36"/>
    <n v="74909.990000000005"/>
    <n v="356043.44"/>
    <n v="-1816346.27"/>
  </r>
  <r>
    <s v="2024-03-05"/>
    <x v="3"/>
    <x v="3"/>
    <x v="4"/>
    <n v="19"/>
    <n v="35704.11"/>
    <n v="91912.54"/>
    <n v="678378.09"/>
    <n v="-1067960.17"/>
  </r>
  <r>
    <s v="2024-11-22"/>
    <x v="2"/>
    <x v="1"/>
    <x v="4"/>
    <n v="45"/>
    <n v="8943.25"/>
    <n v="89600.99"/>
    <n v="402446.25"/>
    <n v="-3629598.3000000003"/>
  </r>
  <r>
    <s v="2024-09-08"/>
    <x v="3"/>
    <x v="0"/>
    <x v="0"/>
    <n v="5"/>
    <n v="11427.44"/>
    <n v="4454.6099999999997"/>
    <n v="57137.2"/>
    <n v="34864.149999999994"/>
  </r>
  <r>
    <s v="2024-02-22"/>
    <x v="0"/>
    <x v="2"/>
    <x v="0"/>
    <n v="27"/>
    <n v="99141.01"/>
    <n v="81866.22"/>
    <n v="2676807.27"/>
    <n v="466419.33000000007"/>
  </r>
  <r>
    <s v="2024-01-07"/>
    <x v="4"/>
    <x v="0"/>
    <x v="3"/>
    <n v="44"/>
    <n v="65120.97"/>
    <n v="31919.31"/>
    <n v="2865322.68"/>
    <n v="1460873.04"/>
  </r>
  <r>
    <s v="2024-10-20"/>
    <x v="3"/>
    <x v="3"/>
    <x v="0"/>
    <n v="32"/>
    <n v="79798.69"/>
    <n v="29714.83"/>
    <n v="2553558.08"/>
    <n v="1602683.52"/>
  </r>
  <r>
    <s v="2024-05-25"/>
    <x v="3"/>
    <x v="1"/>
    <x v="0"/>
    <n v="9"/>
    <n v="64451.16"/>
    <n v="50230.77"/>
    <n v="580060.43999999994"/>
    <n v="127983.50999999995"/>
  </r>
  <r>
    <s v="2024-08-28"/>
    <x v="1"/>
    <x v="3"/>
    <x v="3"/>
    <n v="41"/>
    <n v="54147.54"/>
    <n v="70095.990000000005"/>
    <n v="2220049.14"/>
    <n v="-653886.45000000019"/>
  </r>
  <r>
    <s v="2024-09-02"/>
    <x v="0"/>
    <x v="3"/>
    <x v="3"/>
    <n v="20"/>
    <n v="88613.29"/>
    <n v="12027.53"/>
    <n v="1772265.8"/>
    <n v="1531715.2"/>
  </r>
  <r>
    <s v="2024-08-13"/>
    <x v="0"/>
    <x v="2"/>
    <x v="2"/>
    <n v="16"/>
    <n v="14070.16"/>
    <n v="86868.63"/>
    <n v="225122.56"/>
    <n v="-1164775.52"/>
  </r>
  <r>
    <s v="2024-06-23"/>
    <x v="4"/>
    <x v="2"/>
    <x v="0"/>
    <n v="17"/>
    <n v="68725.66"/>
    <n v="15540.09"/>
    <n v="1168336.22"/>
    <n v="904154.69"/>
  </r>
  <r>
    <s v="2024-04-04"/>
    <x v="0"/>
    <x v="3"/>
    <x v="1"/>
    <n v="43"/>
    <n v="78291.41"/>
    <n v="97096.72"/>
    <n v="3366530.63"/>
    <n v="-808628.33000000007"/>
  </r>
  <r>
    <s v="2024-01-27"/>
    <x v="3"/>
    <x v="2"/>
    <x v="4"/>
    <n v="10"/>
    <n v="37543.39"/>
    <n v="45520.52"/>
    <n v="375433.9"/>
    <n v="-79771.29999999993"/>
  </r>
  <r>
    <s v="2024-05-09"/>
    <x v="4"/>
    <x v="1"/>
    <x v="3"/>
    <n v="46"/>
    <n v="41446.879999999997"/>
    <n v="82685.429999999993"/>
    <n v="1906556.48"/>
    <n v="-1896973.2999999998"/>
  </r>
  <r>
    <s v="2024-09-01"/>
    <x v="0"/>
    <x v="1"/>
    <x v="0"/>
    <n v="28"/>
    <n v="65685.37"/>
    <n v="28653.26"/>
    <n v="1839190.36"/>
    <n v="1036899.0800000002"/>
  </r>
  <r>
    <s v="2024-02-28"/>
    <x v="4"/>
    <x v="3"/>
    <x v="1"/>
    <n v="25"/>
    <n v="28605.119999999999"/>
    <n v="42962.46"/>
    <n v="715128"/>
    <n v="-358933.5"/>
  </r>
  <r>
    <s v="2024-02-03"/>
    <x v="0"/>
    <x v="1"/>
    <x v="4"/>
    <n v="5"/>
    <n v="101400.27"/>
    <n v="65179.9"/>
    <n v="507001.35"/>
    <n v="181101.84999999998"/>
  </r>
  <r>
    <s v="2024-07-24"/>
    <x v="0"/>
    <x v="3"/>
    <x v="0"/>
    <n v="29"/>
    <n v="68704.91"/>
    <n v="20740.04"/>
    <n v="1992442.39"/>
    <n v="1390981.23"/>
  </r>
  <r>
    <s v="2024-09-08"/>
    <x v="1"/>
    <x v="1"/>
    <x v="1"/>
    <n v="39"/>
    <n v="51174.48"/>
    <n v="23018.39"/>
    <n v="1995804.72"/>
    <n v="1098087.51"/>
  </r>
  <r>
    <s v="2024-02-07"/>
    <x v="0"/>
    <x v="0"/>
    <x v="4"/>
    <n v="31"/>
    <n v="80487.59"/>
    <n v="82505.320000000007"/>
    <n v="2495115.29"/>
    <n v="-62549.630000000354"/>
  </r>
  <r>
    <s v="2024-10-22"/>
    <x v="4"/>
    <x v="3"/>
    <x v="1"/>
    <n v="38"/>
    <n v="104584.98"/>
    <n v="74443.53"/>
    <n v="3974229.24"/>
    <n v="1145375.1000000001"/>
  </r>
  <r>
    <s v="2024-11-18"/>
    <x v="3"/>
    <x v="1"/>
    <x v="3"/>
    <n v="26"/>
    <n v="86114.99"/>
    <n v="76244.63"/>
    <n v="2238989.7400000002"/>
    <n v="256629.3600000001"/>
  </r>
  <r>
    <s v="2024-12-17"/>
    <x v="1"/>
    <x v="0"/>
    <x v="0"/>
    <n v="35"/>
    <n v="12107.21"/>
    <n v="86702.63"/>
    <n v="423752.35"/>
    <n v="-2610839.7000000002"/>
  </r>
  <r>
    <s v="2024-01-28"/>
    <x v="0"/>
    <x v="3"/>
    <x v="1"/>
    <n v="33"/>
    <n v="88235.64"/>
    <n v="82218.97"/>
    <n v="2911776.12"/>
    <n v="198550.10999999987"/>
  </r>
  <r>
    <s v="2024-03-18"/>
    <x v="0"/>
    <x v="1"/>
    <x v="1"/>
    <n v="45"/>
    <n v="92000.52"/>
    <n v="52528.21"/>
    <n v="4140023.4"/>
    <n v="1776253.9499999997"/>
  </r>
  <r>
    <s v="2024-03-17"/>
    <x v="4"/>
    <x v="1"/>
    <x v="0"/>
    <n v="27"/>
    <n v="106022.54"/>
    <n v="17928"/>
    <n v="2862608.58"/>
    <n v="2378552.58"/>
  </r>
  <r>
    <s v="2024-10-15"/>
    <x v="1"/>
    <x v="0"/>
    <x v="4"/>
    <n v="35"/>
    <n v="11118.68"/>
    <n v="32702.83"/>
    <n v="389153.8"/>
    <n v="-755445.25"/>
  </r>
  <r>
    <s v="2024-06-04"/>
    <x v="0"/>
    <x v="2"/>
    <x v="0"/>
    <n v="3"/>
    <n v="14525.83"/>
    <n v="51704.85"/>
    <n v="43577.49"/>
    <n v="-111537.06"/>
  </r>
  <r>
    <s v="2024-02-13"/>
    <x v="3"/>
    <x v="2"/>
    <x v="1"/>
    <n v="24"/>
    <n v="56440"/>
    <n v="15662.93"/>
    <n v="1354560"/>
    <n v="978649.67999999993"/>
  </r>
  <r>
    <s v="2024-05-07"/>
    <x v="3"/>
    <x v="0"/>
    <x v="2"/>
    <n v="45"/>
    <n v="58713.37"/>
    <n v="85159.66"/>
    <n v="2642101.65"/>
    <n v="-1190083.0500000003"/>
  </r>
  <r>
    <s v="2024-03-01"/>
    <x v="0"/>
    <x v="0"/>
    <x v="4"/>
    <n v="35"/>
    <n v="77423.23"/>
    <n v="87882.06"/>
    <n v="2709813.05"/>
    <n v="-366059.05000000028"/>
  </r>
  <r>
    <s v="2024-10-12"/>
    <x v="3"/>
    <x v="3"/>
    <x v="1"/>
    <n v="39"/>
    <n v="41373.01"/>
    <n v="5301.21"/>
    <n v="1613547.39"/>
    <n v="1406800.2"/>
  </r>
  <r>
    <s v="2024-08-01"/>
    <x v="1"/>
    <x v="2"/>
    <x v="2"/>
    <n v="41"/>
    <n v="93413.18"/>
    <n v="21208.99"/>
    <n v="3829940.38"/>
    <n v="2960371.79"/>
  </r>
  <r>
    <s v="2024-11-06"/>
    <x v="0"/>
    <x v="3"/>
    <x v="4"/>
    <n v="6"/>
    <n v="93287.85"/>
    <n v="83375.990000000005"/>
    <n v="559727.1"/>
    <n v="59471.159999999916"/>
  </r>
  <r>
    <s v="2024-11-01"/>
    <x v="4"/>
    <x v="1"/>
    <x v="3"/>
    <n v="7"/>
    <n v="18524.77"/>
    <n v="83768.58"/>
    <n v="129673.39"/>
    <n v="-456706.67000000004"/>
  </r>
  <r>
    <s v="2024-11-12"/>
    <x v="1"/>
    <x v="0"/>
    <x v="0"/>
    <n v="50"/>
    <n v="89346.18"/>
    <n v="26717.7"/>
    <n v="4467309"/>
    <n v="3131424"/>
  </r>
  <r>
    <s v="2024-04-25"/>
    <x v="3"/>
    <x v="3"/>
    <x v="4"/>
    <n v="16"/>
    <n v="88575.11"/>
    <n v="46815.32"/>
    <n v="1417201.76"/>
    <n v="668156.64"/>
  </r>
  <r>
    <s v="2024-09-24"/>
    <x v="0"/>
    <x v="0"/>
    <x v="4"/>
    <n v="43"/>
    <n v="23867.48"/>
    <n v="91640.3"/>
    <n v="1026301.64"/>
    <n v="-2914231.26"/>
  </r>
  <r>
    <s v="2024-07-13"/>
    <x v="1"/>
    <x v="3"/>
    <x v="1"/>
    <n v="43"/>
    <n v="118845.21"/>
    <n v="70916.86"/>
    <n v="5110344.03"/>
    <n v="2060919.0500000003"/>
  </r>
  <r>
    <s v="2024-08-18"/>
    <x v="3"/>
    <x v="1"/>
    <x v="2"/>
    <n v="23"/>
    <n v="67093.88"/>
    <n v="29095.65"/>
    <n v="1543159.24"/>
    <n v="873959.28999999992"/>
  </r>
  <r>
    <s v="2024-08-14"/>
    <x v="0"/>
    <x v="1"/>
    <x v="4"/>
    <n v="11"/>
    <n v="98382.39"/>
    <n v="82460.5"/>
    <n v="1082206.29"/>
    <n v="175140.79000000004"/>
  </r>
  <r>
    <s v="2024-06-01"/>
    <x v="2"/>
    <x v="2"/>
    <x v="0"/>
    <n v="42"/>
    <n v="90894.13"/>
    <n v="51543"/>
    <n v="3817553.46"/>
    <n v="1652747.46"/>
  </r>
  <r>
    <s v="2024-10-28"/>
    <x v="4"/>
    <x v="2"/>
    <x v="4"/>
    <n v="40"/>
    <n v="24244.3"/>
    <n v="64194.69"/>
    <n v="969772"/>
    <n v="-1598015.6"/>
  </r>
  <r>
    <s v="2024-08-07"/>
    <x v="3"/>
    <x v="1"/>
    <x v="4"/>
    <n v="3"/>
    <n v="19426.150000000001"/>
    <n v="14519.19"/>
    <n v="58278.45"/>
    <n v="14720.879999999997"/>
  </r>
  <r>
    <s v="2024-06-05"/>
    <x v="3"/>
    <x v="3"/>
    <x v="1"/>
    <n v="37"/>
    <n v="98158.29"/>
    <n v="5458.08"/>
    <n v="3631856.73"/>
    <n v="3429907.77"/>
  </r>
  <r>
    <s v="2024-10-18"/>
    <x v="2"/>
    <x v="0"/>
    <x v="4"/>
    <n v="42"/>
    <n v="36495.93"/>
    <n v="38660.57"/>
    <n v="1532829.06"/>
    <n v="-90914.879999999888"/>
  </r>
  <r>
    <s v="2024-11-13"/>
    <x v="2"/>
    <x v="1"/>
    <x v="2"/>
    <n v="44"/>
    <n v="110829.9"/>
    <n v="60177.49"/>
    <n v="4876515.5999999996"/>
    <n v="2228706.0399999996"/>
  </r>
  <r>
    <s v="2024-01-31"/>
    <x v="1"/>
    <x v="1"/>
    <x v="1"/>
    <n v="42"/>
    <n v="96991.31"/>
    <n v="19734.91"/>
    <n v="4073635.02"/>
    <n v="3244768.8"/>
  </r>
  <r>
    <s v="2024-11-08"/>
    <x v="4"/>
    <x v="3"/>
    <x v="3"/>
    <n v="26"/>
    <n v="7683.31"/>
    <n v="87022.18"/>
    <n v="199766.06"/>
    <n v="-2062810.6199999996"/>
  </r>
  <r>
    <s v="2024-02-20"/>
    <x v="4"/>
    <x v="1"/>
    <x v="3"/>
    <n v="49"/>
    <n v="101285.73"/>
    <n v="59481.95"/>
    <n v="4963000.7699999996"/>
    <n v="2048385.2199999997"/>
  </r>
  <r>
    <s v="2024-04-16"/>
    <x v="3"/>
    <x v="1"/>
    <x v="1"/>
    <n v="22"/>
    <n v="36882.71"/>
    <n v="36455.26"/>
    <n v="811419.62"/>
    <n v="9403.8999999999069"/>
  </r>
  <r>
    <s v="2024-11-16"/>
    <x v="2"/>
    <x v="3"/>
    <x v="2"/>
    <n v="28"/>
    <n v="11836.63"/>
    <n v="18368.73"/>
    <n v="331425.64"/>
    <n v="-182898.8"/>
  </r>
  <r>
    <s v="2024-04-18"/>
    <x v="4"/>
    <x v="1"/>
    <x v="1"/>
    <n v="7"/>
    <n v="89878.21"/>
    <n v="89354.48"/>
    <n v="629147.47"/>
    <n v="3666.109999999986"/>
  </r>
  <r>
    <s v="2024-05-15"/>
    <x v="0"/>
    <x v="2"/>
    <x v="1"/>
    <n v="1"/>
    <n v="73549.62"/>
    <n v="75221.240000000005"/>
    <n v="73549.62"/>
    <n v="-1671.6200000000099"/>
  </r>
  <r>
    <s v="2024-12-04"/>
    <x v="4"/>
    <x v="2"/>
    <x v="1"/>
    <n v="7"/>
    <n v="13425.25"/>
    <n v="69384.679999999993"/>
    <n v="93976.75"/>
    <n v="-391716.00999999995"/>
  </r>
  <r>
    <s v="2024-02-11"/>
    <x v="3"/>
    <x v="2"/>
    <x v="1"/>
    <n v="17"/>
    <n v="58933.32"/>
    <n v="30172.99"/>
    <n v="1001866.44"/>
    <n v="488925.60999999993"/>
  </r>
  <r>
    <s v="2024-03-21"/>
    <x v="4"/>
    <x v="2"/>
    <x v="4"/>
    <n v="15"/>
    <n v="47490.94"/>
    <n v="40029.24"/>
    <n v="712364.1"/>
    <n v="111925.5"/>
  </r>
  <r>
    <s v="2024-05-02"/>
    <x v="1"/>
    <x v="1"/>
    <x v="0"/>
    <n v="33"/>
    <n v="64277.69"/>
    <n v="18309.8"/>
    <n v="2121163.77"/>
    <n v="1516940.37"/>
  </r>
  <r>
    <s v="2024-03-29"/>
    <x v="2"/>
    <x v="0"/>
    <x v="3"/>
    <n v="48"/>
    <n v="72374.34"/>
    <n v="58061.82"/>
    <n v="3473968.32"/>
    <n v="687000.96"/>
  </r>
  <r>
    <s v="2024-10-09"/>
    <x v="3"/>
    <x v="2"/>
    <x v="2"/>
    <n v="34"/>
    <n v="48401.45"/>
    <n v="96192.85"/>
    <n v="1645649.3"/>
    <n v="-1624907.6000000003"/>
  </r>
  <r>
    <s v="2024-02-08"/>
    <x v="3"/>
    <x v="2"/>
    <x v="4"/>
    <n v="36"/>
    <n v="34853.360000000001"/>
    <n v="85724.06"/>
    <n v="1254720.96"/>
    <n v="-1831345.2000000002"/>
  </r>
  <r>
    <s v="2024-03-21"/>
    <x v="2"/>
    <x v="1"/>
    <x v="3"/>
    <n v="38"/>
    <n v="16534.43"/>
    <n v="65356.69"/>
    <n v="628308.34"/>
    <n v="-1855245.8800000004"/>
  </r>
  <r>
    <s v="2024-01-02"/>
    <x v="2"/>
    <x v="1"/>
    <x v="0"/>
    <n v="45"/>
    <n v="73220.11"/>
    <n v="68300.7"/>
    <n v="3294904.95"/>
    <n v="221373.45000000019"/>
  </r>
  <r>
    <s v="2024-07-28"/>
    <x v="2"/>
    <x v="3"/>
    <x v="1"/>
    <n v="37"/>
    <n v="91136.49"/>
    <n v="28620.89"/>
    <n v="3372050.13"/>
    <n v="2313077.2000000002"/>
  </r>
  <r>
    <s v="2024-08-18"/>
    <x v="3"/>
    <x v="2"/>
    <x v="0"/>
    <n v="15"/>
    <n v="31638.77"/>
    <n v="42256.959999999999"/>
    <n v="474581.55"/>
    <n v="-159272.85000000003"/>
  </r>
  <r>
    <s v="2024-12-18"/>
    <x v="2"/>
    <x v="3"/>
    <x v="3"/>
    <n v="29"/>
    <n v="65387.4"/>
    <n v="4437.18"/>
    <n v="1896234.6"/>
    <n v="1767556.3800000001"/>
  </r>
  <r>
    <s v="2024-10-31"/>
    <x v="2"/>
    <x v="2"/>
    <x v="3"/>
    <n v="24"/>
    <n v="9449.5499999999993"/>
    <n v="78265.679999999993"/>
    <n v="226789.2"/>
    <n v="-1651587.1199999999"/>
  </r>
  <r>
    <s v="2024-08-28"/>
    <x v="3"/>
    <x v="0"/>
    <x v="4"/>
    <n v="26"/>
    <n v="108003.75"/>
    <n v="77028.98"/>
    <n v="2808097.5"/>
    <n v="805344.02"/>
  </r>
  <r>
    <s v="2024-05-29"/>
    <x v="3"/>
    <x v="1"/>
    <x v="4"/>
    <n v="30"/>
    <n v="33581.800000000003"/>
    <n v="3354.03"/>
    <n v="1007454"/>
    <n v="906833.1"/>
  </r>
  <r>
    <s v="2024-01-17"/>
    <x v="1"/>
    <x v="1"/>
    <x v="2"/>
    <n v="50"/>
    <n v="60926.98"/>
    <n v="91007.01"/>
    <n v="3046349"/>
    <n v="-1504001.5"/>
  </r>
  <r>
    <s v="2024-04-28"/>
    <x v="4"/>
    <x v="3"/>
    <x v="1"/>
    <n v="44"/>
    <n v="50241.56"/>
    <n v="65355.86"/>
    <n v="2210628.64"/>
    <n v="-665029.19999999972"/>
  </r>
  <r>
    <s v="2024-05-27"/>
    <x v="0"/>
    <x v="3"/>
    <x v="0"/>
    <n v="38"/>
    <n v="22212.46"/>
    <n v="60867.22"/>
    <n v="844073.48"/>
    <n v="-1468880.88"/>
  </r>
  <r>
    <s v="2024-12-27"/>
    <x v="3"/>
    <x v="1"/>
    <x v="1"/>
    <n v="45"/>
    <n v="116214.94"/>
    <n v="3311.7"/>
    <n v="5229672.3"/>
    <n v="5080645.8"/>
  </r>
  <r>
    <s v="2024-05-24"/>
    <x v="0"/>
    <x v="1"/>
    <x v="0"/>
    <n v="33"/>
    <n v="107348.05"/>
    <n v="26999.9"/>
    <n v="3542485.65"/>
    <n v="2651488.9499999997"/>
  </r>
  <r>
    <s v="2024-12-25"/>
    <x v="1"/>
    <x v="1"/>
    <x v="1"/>
    <n v="10"/>
    <n v="70686.95"/>
    <n v="80671.850000000006"/>
    <n v="706869.5"/>
    <n v="-99849"/>
  </r>
  <r>
    <s v="2024-08-20"/>
    <x v="4"/>
    <x v="2"/>
    <x v="3"/>
    <n v="23"/>
    <n v="114143.26"/>
    <n v="32153.37"/>
    <n v="2625294.98"/>
    <n v="1885767.47"/>
  </r>
  <r>
    <s v="2024-02-06"/>
    <x v="4"/>
    <x v="2"/>
    <x v="3"/>
    <n v="2"/>
    <n v="93289.51"/>
    <n v="96397.86"/>
    <n v="186579.02"/>
    <n v="-6216.7000000000116"/>
  </r>
  <r>
    <s v="2024-12-17"/>
    <x v="4"/>
    <x v="0"/>
    <x v="1"/>
    <n v="31"/>
    <n v="54621.47"/>
    <n v="64906.83"/>
    <n v="1693265.57"/>
    <n v="-318846.15999999992"/>
  </r>
  <r>
    <s v="2024-04-29"/>
    <x v="1"/>
    <x v="2"/>
    <x v="2"/>
    <n v="7"/>
    <n v="42878.63"/>
    <n v="43645.55"/>
    <n v="300150.40999999997"/>
    <n v="-5368.4400000000605"/>
  </r>
  <r>
    <s v="2024-05-15"/>
    <x v="2"/>
    <x v="1"/>
    <x v="3"/>
    <n v="19"/>
    <n v="54246.31"/>
    <n v="39049.839999999997"/>
    <n v="1030679.89"/>
    <n v="288732.93000000005"/>
  </r>
  <r>
    <s v="2024-11-16"/>
    <x v="4"/>
    <x v="2"/>
    <x v="2"/>
    <n v="27"/>
    <n v="90836.86"/>
    <n v="36353.17"/>
    <n v="2452595.2200000002"/>
    <n v="1471059.6300000004"/>
  </r>
  <r>
    <s v="2024-10-28"/>
    <x v="4"/>
    <x v="3"/>
    <x v="3"/>
    <n v="6"/>
    <n v="36795.56"/>
    <n v="26961.72"/>
    <n v="220773.36"/>
    <n v="59003.039999999979"/>
  </r>
  <r>
    <s v="2024-12-04"/>
    <x v="1"/>
    <x v="1"/>
    <x v="4"/>
    <n v="8"/>
    <n v="13524.02"/>
    <n v="47811.32"/>
    <n v="108192.16"/>
    <n v="-274298.40000000002"/>
  </r>
  <r>
    <s v="2024-04-11"/>
    <x v="2"/>
    <x v="2"/>
    <x v="4"/>
    <n v="47"/>
    <n v="49017.31"/>
    <n v="68252.56"/>
    <n v="2303813.5699999998"/>
    <n v="-904056.75"/>
  </r>
  <r>
    <s v="2024-08-05"/>
    <x v="4"/>
    <x v="1"/>
    <x v="1"/>
    <n v="10"/>
    <n v="64570.68"/>
    <n v="82538.52"/>
    <n v="645706.80000000005"/>
    <n v="-179678.40000000002"/>
  </r>
  <r>
    <s v="2024-02-28"/>
    <x v="4"/>
    <x v="3"/>
    <x v="0"/>
    <n v="23"/>
    <n v="112698.23"/>
    <n v="41057.61"/>
    <n v="2592059.29"/>
    <n v="1647734.26"/>
  </r>
  <r>
    <s v="2024-10-05"/>
    <x v="2"/>
    <x v="3"/>
    <x v="4"/>
    <n v="20"/>
    <n v="25734.15"/>
    <n v="12425.93"/>
    <n v="514683"/>
    <n v="266164.40000000002"/>
  </r>
  <r>
    <s v="2024-04-25"/>
    <x v="3"/>
    <x v="2"/>
    <x v="3"/>
    <n v="22"/>
    <n v="100952.07"/>
    <n v="52163.01"/>
    <n v="2220945.54"/>
    <n v="1073359.32"/>
  </r>
  <r>
    <s v="2024-11-27"/>
    <x v="3"/>
    <x v="1"/>
    <x v="3"/>
    <n v="30"/>
    <n v="122263.15"/>
    <n v="66811.679999999993"/>
    <n v="3667894.5"/>
    <n v="1663544.1"/>
  </r>
  <r>
    <s v="2024-03-17"/>
    <x v="4"/>
    <x v="0"/>
    <x v="4"/>
    <n v="14"/>
    <n v="118973.86"/>
    <n v="84381.119999999995"/>
    <n v="1665634.04"/>
    <n v="484298.3600000001"/>
  </r>
  <r>
    <s v="2024-05-16"/>
    <x v="0"/>
    <x v="3"/>
    <x v="4"/>
    <n v="34"/>
    <n v="12445.02"/>
    <n v="38831.550000000003"/>
    <n v="423130.68"/>
    <n v="-897142.02000000025"/>
  </r>
  <r>
    <s v="2024-03-13"/>
    <x v="2"/>
    <x v="0"/>
    <x v="0"/>
    <n v="31"/>
    <n v="60124.37"/>
    <n v="65353.37"/>
    <n v="1863855.47"/>
    <n v="-162099"/>
  </r>
  <r>
    <s v="2024-02-06"/>
    <x v="2"/>
    <x v="2"/>
    <x v="4"/>
    <n v="23"/>
    <n v="38125.22"/>
    <n v="61634.97"/>
    <n v="876880.06"/>
    <n v="-540724.25"/>
  </r>
  <r>
    <s v="2024-01-31"/>
    <x v="0"/>
    <x v="3"/>
    <x v="1"/>
    <n v="31"/>
    <n v="105827.49"/>
    <n v="31475.26"/>
    <n v="3280652.19"/>
    <n v="2304919.13"/>
  </r>
  <r>
    <s v="2024-03-25"/>
    <x v="2"/>
    <x v="0"/>
    <x v="0"/>
    <n v="7"/>
    <n v="43540.97"/>
    <n v="12987.84"/>
    <n v="304786.78999999998"/>
    <n v="213871.90999999997"/>
  </r>
  <r>
    <s v="2024-06-06"/>
    <x v="1"/>
    <x v="3"/>
    <x v="4"/>
    <n v="29"/>
    <n v="70714.34"/>
    <n v="8689.27"/>
    <n v="2050715.86"/>
    <n v="1798727.03"/>
  </r>
  <r>
    <s v="2024-10-31"/>
    <x v="2"/>
    <x v="0"/>
    <x v="3"/>
    <n v="47"/>
    <n v="5109.4799999999996"/>
    <n v="98469.54"/>
    <n v="240145.56"/>
    <n v="-4387922.82"/>
  </r>
  <r>
    <s v="2024-10-18"/>
    <x v="2"/>
    <x v="1"/>
    <x v="4"/>
    <n v="45"/>
    <n v="28300.51"/>
    <n v="64698.5"/>
    <n v="1273522.95"/>
    <n v="-1637909.55"/>
  </r>
  <r>
    <s v="2024-05-27"/>
    <x v="2"/>
    <x v="1"/>
    <x v="1"/>
    <n v="29"/>
    <n v="72004.160000000003"/>
    <n v="86149.85"/>
    <n v="2088120.64"/>
    <n v="-410225.01000000047"/>
  </r>
  <r>
    <s v="2024-08-12"/>
    <x v="3"/>
    <x v="2"/>
    <x v="1"/>
    <n v="21"/>
    <n v="40725.61"/>
    <n v="27849.82"/>
    <n v="855237.81"/>
    <n v="270391.59000000008"/>
  </r>
  <r>
    <s v="2024-03-04"/>
    <x v="1"/>
    <x v="3"/>
    <x v="3"/>
    <n v="5"/>
    <n v="79094.02"/>
    <n v="71544.34"/>
    <n v="395470.1"/>
    <n v="37748.400000000023"/>
  </r>
  <r>
    <s v="2024-08-27"/>
    <x v="2"/>
    <x v="0"/>
    <x v="0"/>
    <n v="20"/>
    <n v="59983.27"/>
    <n v="89148.64"/>
    <n v="1199665.3999999999"/>
    <n v="-583307.40000000014"/>
  </r>
  <r>
    <s v="2024-12-18"/>
    <x v="1"/>
    <x v="2"/>
    <x v="3"/>
    <n v="3"/>
    <n v="75359.850000000006"/>
    <n v="31505.97"/>
    <n v="226079.55"/>
    <n v="131561.63999999998"/>
  </r>
  <r>
    <s v="2024-06-04"/>
    <x v="1"/>
    <x v="1"/>
    <x v="4"/>
    <n v="46"/>
    <n v="63525.71"/>
    <n v="17049.86"/>
    <n v="2922182.66"/>
    <n v="2137889.1"/>
  </r>
  <r>
    <s v="2024-12-24"/>
    <x v="1"/>
    <x v="1"/>
    <x v="3"/>
    <n v="8"/>
    <n v="97134.07"/>
    <n v="76825.63"/>
    <n v="777072.56"/>
    <n v="162467.52000000002"/>
  </r>
  <r>
    <s v="2024-07-25"/>
    <x v="0"/>
    <x v="2"/>
    <x v="0"/>
    <n v="2"/>
    <n v="27668.880000000001"/>
    <n v="89858.29"/>
    <n v="55337.760000000002"/>
    <n v="-124378.81999999998"/>
  </r>
  <r>
    <s v="2024-05-19"/>
    <x v="2"/>
    <x v="3"/>
    <x v="2"/>
    <n v="22"/>
    <n v="112518.12"/>
    <n v="80705.05"/>
    <n v="2475398.64"/>
    <n v="699887.54"/>
  </r>
  <r>
    <s v="2024-09-13"/>
    <x v="3"/>
    <x v="0"/>
    <x v="3"/>
    <n v="42"/>
    <n v="95674.1"/>
    <n v="80407.91"/>
    <n v="4018312.2"/>
    <n v="641179.98"/>
  </r>
  <r>
    <s v="2024-10-03"/>
    <x v="3"/>
    <x v="1"/>
    <x v="0"/>
    <n v="7"/>
    <n v="33650.69"/>
    <n v="60759.32"/>
    <n v="235554.83"/>
    <n v="-189760.41"/>
  </r>
  <r>
    <s v="2024-09-09"/>
    <x v="3"/>
    <x v="2"/>
    <x v="2"/>
    <n v="44"/>
    <n v="4917.75"/>
    <n v="66634.06"/>
    <n v="216381"/>
    <n v="-2715517.6399999997"/>
  </r>
  <r>
    <s v="2024-08-12"/>
    <x v="3"/>
    <x v="1"/>
    <x v="0"/>
    <n v="11"/>
    <n v="53497.65"/>
    <n v="68597.84"/>
    <n v="588474.15"/>
    <n v="-166102.08999999997"/>
  </r>
  <r>
    <s v="2024-02-11"/>
    <x v="2"/>
    <x v="1"/>
    <x v="0"/>
    <n v="48"/>
    <n v="32191.55"/>
    <n v="72533.7"/>
    <n v="1545194.4"/>
    <n v="-1936423.1999999997"/>
  </r>
  <r>
    <s v="2024-11-02"/>
    <x v="3"/>
    <x v="0"/>
    <x v="2"/>
    <n v="16"/>
    <n v="45841.73"/>
    <n v="66136.06"/>
    <n v="733467.68"/>
    <n v="-324709.27999999991"/>
  </r>
  <r>
    <s v="2024-01-21"/>
    <x v="1"/>
    <x v="3"/>
    <x v="3"/>
    <n v="34"/>
    <n v="105192.54"/>
    <n v="99354.32"/>
    <n v="3576546.36"/>
    <n v="198499.47999999952"/>
  </r>
  <r>
    <s v="2024-08-09"/>
    <x v="0"/>
    <x v="3"/>
    <x v="2"/>
    <n v="12"/>
    <n v="109721.02"/>
    <n v="27682.99"/>
    <n v="1316652.24"/>
    <n v="984456.36"/>
  </r>
  <r>
    <s v="2024-06-14"/>
    <x v="4"/>
    <x v="0"/>
    <x v="3"/>
    <n v="36"/>
    <n v="118602.02"/>
    <n v="43136.76"/>
    <n v="4269672.72"/>
    <n v="2716749.3599999994"/>
  </r>
  <r>
    <s v="2024-11-05"/>
    <x v="3"/>
    <x v="2"/>
    <x v="0"/>
    <n v="11"/>
    <n v="4325.96"/>
    <n v="40195.24"/>
    <n v="47585.56"/>
    <n v="-394562.07999999996"/>
  </r>
  <r>
    <s v="2024-05-08"/>
    <x v="4"/>
    <x v="2"/>
    <x v="3"/>
    <n v="22"/>
    <n v="83256.47"/>
    <n v="5919.56"/>
    <n v="1831642.34"/>
    <n v="1701412.02"/>
  </r>
  <r>
    <s v="2024-01-14"/>
    <x v="4"/>
    <x v="3"/>
    <x v="1"/>
    <n v="36"/>
    <n v="106327.98"/>
    <n v="71250.52"/>
    <n v="3827807.28"/>
    <n v="1262788.5599999996"/>
  </r>
  <r>
    <s v="2024-02-16"/>
    <x v="4"/>
    <x v="1"/>
    <x v="2"/>
    <n v="28"/>
    <n v="91670.18"/>
    <n v="58041.07"/>
    <n v="2566765.04"/>
    <n v="941615.08000000007"/>
  </r>
  <r>
    <s v="2024-04-27"/>
    <x v="1"/>
    <x v="1"/>
    <x v="2"/>
    <n v="30"/>
    <n v="16660.59"/>
    <n v="20932.599999999999"/>
    <n v="499817.7"/>
    <n v="-128160.29999999999"/>
  </r>
  <r>
    <s v="2024-12-11"/>
    <x v="3"/>
    <x v="2"/>
    <x v="4"/>
    <n v="15"/>
    <n v="67913.09"/>
    <n v="73044.98"/>
    <n v="1018696.35"/>
    <n v="-76978.349999999977"/>
  </r>
  <r>
    <s v="2024-10-21"/>
    <x v="2"/>
    <x v="0"/>
    <x v="0"/>
    <n v="26"/>
    <n v="32813.22"/>
    <n v="24083.279999999999"/>
    <n v="853143.72"/>
    <n v="226978.43999999994"/>
  </r>
  <r>
    <s v="2024-10-27"/>
    <x v="1"/>
    <x v="1"/>
    <x v="0"/>
    <n v="41"/>
    <n v="63365.52"/>
    <n v="54408.160000000003"/>
    <n v="2597986.3199999998"/>
    <n v="367251.75999999978"/>
  </r>
  <r>
    <s v="2024-01-11"/>
    <x v="2"/>
    <x v="2"/>
    <x v="3"/>
    <n v="12"/>
    <n v="11358.55"/>
    <n v="78711.39"/>
    <n v="136302.6"/>
    <n v="-808234.08"/>
  </r>
  <r>
    <s v="2024-12-10"/>
    <x v="3"/>
    <x v="0"/>
    <x v="1"/>
    <n v="12"/>
    <n v="124133.97"/>
    <n v="90523.12"/>
    <n v="1489607.64"/>
    <n v="403330.19999999995"/>
  </r>
  <r>
    <s v="2024-05-17"/>
    <x v="1"/>
    <x v="3"/>
    <x v="0"/>
    <n v="41"/>
    <n v="89797.7"/>
    <n v="67735.47"/>
    <n v="3681705.7"/>
    <n v="904551.43000000017"/>
  </r>
  <r>
    <s v="2024-10-22"/>
    <x v="4"/>
    <x v="0"/>
    <x v="1"/>
    <n v="43"/>
    <n v="15345.87"/>
    <n v="51755.48"/>
    <n v="659872.41"/>
    <n v="-1565613.23"/>
  </r>
  <r>
    <s v="2024-01-21"/>
    <x v="1"/>
    <x v="3"/>
    <x v="4"/>
    <n v="28"/>
    <n v="115025.55"/>
    <n v="84588.62"/>
    <n v="3220715.4"/>
    <n v="852234.04"/>
  </r>
  <r>
    <s v="2024-03-30"/>
    <x v="1"/>
    <x v="2"/>
    <x v="2"/>
    <n v="26"/>
    <n v="112138.81"/>
    <n v="84124.65"/>
    <n v="2915609.06"/>
    <n v="728368.16000000015"/>
  </r>
  <r>
    <s v="2024-08-28"/>
    <x v="3"/>
    <x v="0"/>
    <x v="1"/>
    <n v="2"/>
    <n v="66702.95"/>
    <n v="87606.5"/>
    <n v="133405.9"/>
    <n v="-41807.100000000006"/>
  </r>
  <r>
    <s v="2024-09-22"/>
    <x v="4"/>
    <x v="2"/>
    <x v="0"/>
    <n v="48"/>
    <n v="88497.09"/>
    <n v="20080.189999999999"/>
    <n v="4247860.32"/>
    <n v="3284011.2"/>
  </r>
  <r>
    <s v="2024-11-29"/>
    <x v="4"/>
    <x v="3"/>
    <x v="2"/>
    <n v="40"/>
    <n v="48979.13"/>
    <n v="11968.6"/>
    <n v="1959165.2"/>
    <n v="1480421.2"/>
  </r>
  <r>
    <s v="2024-08-14"/>
    <x v="0"/>
    <x v="1"/>
    <x v="1"/>
    <n v="13"/>
    <n v="121437.3"/>
    <n v="14914.27"/>
    <n v="1578684.9"/>
    <n v="1384799.39"/>
  </r>
  <r>
    <s v="2024-05-22"/>
    <x v="0"/>
    <x v="1"/>
    <x v="1"/>
    <n v="29"/>
    <n v="14368.13"/>
    <n v="27607.46"/>
    <n v="416675.77"/>
    <n v="-383940.56999999995"/>
  </r>
  <r>
    <s v="2024-04-02"/>
    <x v="2"/>
    <x v="3"/>
    <x v="3"/>
    <n v="38"/>
    <n v="15652.97"/>
    <n v="80988.08"/>
    <n v="594812.86"/>
    <n v="-2482734.1800000002"/>
  </r>
  <r>
    <s v="2024-10-26"/>
    <x v="0"/>
    <x v="1"/>
    <x v="2"/>
    <n v="28"/>
    <n v="20218.8"/>
    <n v="76576.63"/>
    <n v="566126.4"/>
    <n v="-1578019.2400000002"/>
  </r>
  <r>
    <s v="2024-08-11"/>
    <x v="3"/>
    <x v="1"/>
    <x v="1"/>
    <n v="25"/>
    <n v="102832.85"/>
    <n v="20267.77"/>
    <n v="2570821.25"/>
    <n v="2064127"/>
  </r>
  <r>
    <s v="2024-11-21"/>
    <x v="1"/>
    <x v="0"/>
    <x v="3"/>
    <n v="1"/>
    <n v="13155.5"/>
    <n v="68496.58"/>
    <n v="13155.5"/>
    <n v="-55341.08"/>
  </r>
  <r>
    <s v="2024-09-08"/>
    <x v="4"/>
    <x v="0"/>
    <x v="0"/>
    <n v="46"/>
    <n v="72487.22"/>
    <n v="35083.269999999997"/>
    <n v="3334412.12"/>
    <n v="1720581.7000000002"/>
  </r>
  <r>
    <s v="2024-02-16"/>
    <x v="1"/>
    <x v="1"/>
    <x v="1"/>
    <n v="14"/>
    <n v="56500.59"/>
    <n v="11161.84"/>
    <n v="791008.26"/>
    <n v="634742.5"/>
  </r>
  <r>
    <s v="2024-08-28"/>
    <x v="3"/>
    <x v="0"/>
    <x v="3"/>
    <n v="14"/>
    <n v="120193.96"/>
    <n v="36991.440000000002"/>
    <n v="1682715.44"/>
    <n v="1164835.2799999998"/>
  </r>
  <r>
    <s v="2024-06-27"/>
    <x v="1"/>
    <x v="3"/>
    <x v="3"/>
    <n v="18"/>
    <n v="32645.56"/>
    <n v="74760.59"/>
    <n v="587620.07999999996"/>
    <n v="-758070.53999999992"/>
  </r>
  <r>
    <s v="2024-07-28"/>
    <x v="4"/>
    <x v="0"/>
    <x v="2"/>
    <n v="49"/>
    <n v="35560.519999999997"/>
    <n v="32311.07"/>
    <n v="1742465.48"/>
    <n v="159223.05000000005"/>
  </r>
  <r>
    <s v="2024-06-19"/>
    <x v="0"/>
    <x v="0"/>
    <x v="3"/>
    <n v="46"/>
    <n v="42061.08"/>
    <n v="79021.81"/>
    <n v="1934809.68"/>
    <n v="-1700193.5799999998"/>
  </r>
  <r>
    <s v="2024-06-13"/>
    <x v="2"/>
    <x v="0"/>
    <x v="1"/>
    <n v="5"/>
    <n v="100527.94"/>
    <n v="34664.120000000003"/>
    <n v="502639.7"/>
    <n v="329319.09999999998"/>
  </r>
  <r>
    <s v="2024-12-09"/>
    <x v="4"/>
    <x v="2"/>
    <x v="4"/>
    <n v="37"/>
    <n v="88482.15"/>
    <n v="27792.55"/>
    <n v="3273839.55"/>
    <n v="2245515.1999999997"/>
  </r>
  <r>
    <s v="2024-02-23"/>
    <x v="4"/>
    <x v="3"/>
    <x v="0"/>
    <n v="7"/>
    <n v="92649.58"/>
    <n v="31045.32"/>
    <n v="648547.06000000006"/>
    <n v="431229.82000000007"/>
  </r>
  <r>
    <s v="2024-03-23"/>
    <x v="4"/>
    <x v="1"/>
    <x v="1"/>
    <n v="35"/>
    <n v="42427.94"/>
    <n v="85151.360000000001"/>
    <n v="1484977.9"/>
    <n v="-1495319.7000000002"/>
  </r>
  <r>
    <s v="2024-06-17"/>
    <x v="4"/>
    <x v="1"/>
    <x v="1"/>
    <n v="12"/>
    <n v="36880.22"/>
    <n v="48183.99"/>
    <n v="442562.64"/>
    <n v="-135645.24"/>
  </r>
  <r>
    <s v="2024-07-29"/>
    <x v="3"/>
    <x v="2"/>
    <x v="0"/>
    <n v="24"/>
    <n v="13138.9"/>
    <n v="86625.44"/>
    <n v="315333.59999999998"/>
    <n v="-1763676.96"/>
  </r>
  <r>
    <s v="2024-12-21"/>
    <x v="4"/>
    <x v="0"/>
    <x v="0"/>
    <n v="21"/>
    <n v="28546.19"/>
    <n v="59160.74"/>
    <n v="599469.99"/>
    <n v="-642905.55000000005"/>
  </r>
  <r>
    <s v="2024-09-10"/>
    <x v="1"/>
    <x v="3"/>
    <x v="3"/>
    <n v="13"/>
    <n v="98015.53"/>
    <n v="94190.89"/>
    <n v="1274201.8899999999"/>
    <n v="49720.319999999832"/>
  </r>
  <r>
    <s v="2024-05-27"/>
    <x v="3"/>
    <x v="3"/>
    <x v="1"/>
    <n v="30"/>
    <n v="74519.89"/>
    <n v="9405.56"/>
    <n v="2235596.7000000002"/>
    <n v="1953429.9000000001"/>
  </r>
  <r>
    <s v="2024-12-05"/>
    <x v="0"/>
    <x v="1"/>
    <x v="3"/>
    <n v="8"/>
    <n v="22854.05"/>
    <n v="88862.29"/>
    <n v="182832.4"/>
    <n v="-528065.91999999993"/>
  </r>
  <r>
    <s v="2024-07-24"/>
    <x v="1"/>
    <x v="2"/>
    <x v="2"/>
    <n v="17"/>
    <n v="23932.22"/>
    <n v="51091.48"/>
    <n v="406847.74"/>
    <n v="-461707.42000000004"/>
  </r>
  <r>
    <s v="2024-10-08"/>
    <x v="1"/>
    <x v="2"/>
    <x v="3"/>
    <n v="43"/>
    <n v="60239.74"/>
    <n v="86732.51"/>
    <n v="2590308.8199999998"/>
    <n v="-1139189.1099999999"/>
  </r>
  <r>
    <s v="2024-01-19"/>
    <x v="1"/>
    <x v="2"/>
    <x v="2"/>
    <n v="32"/>
    <n v="53073.52"/>
    <n v="39553.65"/>
    <n v="1698352.64"/>
    <n v="432635.83999999985"/>
  </r>
  <r>
    <s v="2024-08-20"/>
    <x v="1"/>
    <x v="2"/>
    <x v="4"/>
    <n v="34"/>
    <n v="68648.47"/>
    <n v="31463.64"/>
    <n v="2334047.98"/>
    <n v="1264284.22"/>
  </r>
  <r>
    <s v="2024-02-15"/>
    <x v="3"/>
    <x v="3"/>
    <x v="1"/>
    <n v="41"/>
    <n v="120243.76"/>
    <n v="7739.75"/>
    <n v="4929994.16"/>
    <n v="4612664.41"/>
  </r>
  <r>
    <s v="2024-06-10"/>
    <x v="0"/>
    <x v="0"/>
    <x v="2"/>
    <n v="21"/>
    <n v="29138.81"/>
    <n v="85445.18"/>
    <n v="611915.01"/>
    <n v="-1182433.7699999998"/>
  </r>
  <r>
    <s v="2024-05-09"/>
    <x v="0"/>
    <x v="1"/>
    <x v="4"/>
    <n v="39"/>
    <n v="41255.15"/>
    <n v="15829.76"/>
    <n v="1608950.85"/>
    <n v="991590.21000000008"/>
  </r>
  <r>
    <s v="2024-06-14"/>
    <x v="4"/>
    <x v="3"/>
    <x v="0"/>
    <n v="25"/>
    <n v="36043.58"/>
    <n v="21941.05"/>
    <n v="901089.5"/>
    <n v="352563.25"/>
  </r>
  <r>
    <s v="2024-02-29"/>
    <x v="2"/>
    <x v="2"/>
    <x v="3"/>
    <n v="40"/>
    <n v="18581.21"/>
    <n v="42226.25"/>
    <n v="743248.4"/>
    <n v="-945801.6"/>
  </r>
  <r>
    <s v="2024-07-25"/>
    <x v="3"/>
    <x v="2"/>
    <x v="4"/>
    <n v="26"/>
    <n v="23118.82"/>
    <n v="57784.6"/>
    <n v="601089.31999999995"/>
    <n v="-901310.27999999991"/>
  </r>
  <r>
    <s v="2024-09-20"/>
    <x v="0"/>
    <x v="1"/>
    <x v="2"/>
    <n v="38"/>
    <n v="86716.74"/>
    <n v="90532.25"/>
    <n v="3295236.12"/>
    <n v="-144989.37999999989"/>
  </r>
  <r>
    <s v="2024-01-01"/>
    <x v="3"/>
    <x v="0"/>
    <x v="1"/>
    <n v="8"/>
    <n v="103605.58"/>
    <n v="46924.88"/>
    <n v="828844.64"/>
    <n v="453445.60000000003"/>
  </r>
  <r>
    <s v="2024-12-02"/>
    <x v="3"/>
    <x v="0"/>
    <x v="0"/>
    <n v="23"/>
    <n v="88019.01"/>
    <n v="33214.11"/>
    <n v="2024437.23"/>
    <n v="1260512.7"/>
  </r>
  <r>
    <s v="2024-10-04"/>
    <x v="4"/>
    <x v="0"/>
    <x v="0"/>
    <n v="23"/>
    <n v="9003.84"/>
    <n v="71988.39"/>
    <n v="207088.32"/>
    <n v="-1448644.65"/>
  </r>
  <r>
    <s v="2024-08-24"/>
    <x v="0"/>
    <x v="2"/>
    <x v="4"/>
    <n v="30"/>
    <n v="104753.47"/>
    <n v="78132.88"/>
    <n v="3142604.1"/>
    <n v="798617.69999999972"/>
  </r>
  <r>
    <s v="2024-07-30"/>
    <x v="2"/>
    <x v="3"/>
    <x v="4"/>
    <n v="40"/>
    <n v="43599.9"/>
    <n v="49839.01"/>
    <n v="1743996"/>
    <n v="-249564.40000000014"/>
  </r>
  <r>
    <s v="2024-01-28"/>
    <x v="2"/>
    <x v="3"/>
    <x v="3"/>
    <n v="12"/>
    <n v="15127.58"/>
    <n v="63769.73"/>
    <n v="181530.96"/>
    <n v="-583705.80000000005"/>
  </r>
  <r>
    <s v="2024-04-06"/>
    <x v="2"/>
    <x v="0"/>
    <x v="0"/>
    <n v="44"/>
    <n v="34023.360000000001"/>
    <n v="19661.04"/>
    <n v="1497027.84"/>
    <n v="631942.08000000007"/>
  </r>
  <r>
    <s v="2024-09-22"/>
    <x v="1"/>
    <x v="1"/>
    <x v="0"/>
    <n v="46"/>
    <n v="46963.89"/>
    <n v="64105.88"/>
    <n v="2160338.94"/>
    <n v="-788531.54"/>
  </r>
  <r>
    <s v="2024-07-04"/>
    <x v="0"/>
    <x v="0"/>
    <x v="3"/>
    <n v="20"/>
    <n v="65945.16"/>
    <n v="2947.33"/>
    <n v="1318903.2"/>
    <n v="1259956.5999999999"/>
  </r>
  <r>
    <s v="2024-11-14"/>
    <x v="1"/>
    <x v="0"/>
    <x v="1"/>
    <n v="40"/>
    <n v="85649.36"/>
    <n v="29052.49"/>
    <n v="3425974.4"/>
    <n v="2263874.7999999998"/>
  </r>
  <r>
    <s v="2024-09-12"/>
    <x v="1"/>
    <x v="1"/>
    <x v="3"/>
    <n v="38"/>
    <n v="35460.92"/>
    <n v="76409.8"/>
    <n v="1347514.96"/>
    <n v="-1556057.44"/>
  </r>
  <r>
    <s v="2024-11-16"/>
    <x v="1"/>
    <x v="0"/>
    <x v="2"/>
    <n v="6"/>
    <n v="123377.84"/>
    <n v="18863.41"/>
    <n v="740267.04"/>
    <n v="627086.58000000007"/>
  </r>
  <r>
    <s v="2024-08-14"/>
    <x v="4"/>
    <x v="1"/>
    <x v="2"/>
    <n v="44"/>
    <n v="7890.81"/>
    <n v="76729.350000000006"/>
    <n v="347195.64"/>
    <n v="-3028895.7600000002"/>
  </r>
  <r>
    <s v="2024-01-27"/>
    <x v="4"/>
    <x v="1"/>
    <x v="4"/>
    <n v="9"/>
    <n v="52818.71"/>
    <n v="50033.23"/>
    <n v="475368.39"/>
    <n v="25069.320000000007"/>
  </r>
  <r>
    <s v="2024-04-14"/>
    <x v="3"/>
    <x v="3"/>
    <x v="3"/>
    <n v="21"/>
    <n v="58572.27"/>
    <n v="76640.539999999994"/>
    <n v="1230017.67"/>
    <n v="-379433.66999999993"/>
  </r>
  <r>
    <s v="2024-05-16"/>
    <x v="3"/>
    <x v="1"/>
    <x v="3"/>
    <n v="8"/>
    <n v="94180.93"/>
    <n v="11039.83"/>
    <n v="753447.44"/>
    <n v="665128.79999999993"/>
  </r>
  <r>
    <s v="2024-10-08"/>
    <x v="0"/>
    <x v="0"/>
    <x v="4"/>
    <n v="16"/>
    <n v="34220.07"/>
    <n v="62162.02"/>
    <n v="547521.12"/>
    <n v="-447071.19999999995"/>
  </r>
  <r>
    <s v="2024-03-08"/>
    <x v="0"/>
    <x v="1"/>
    <x v="1"/>
    <n v="20"/>
    <n v="59756.68"/>
    <n v="64007.94"/>
    <n v="1195133.6000000001"/>
    <n v="-85025.199999999953"/>
  </r>
  <r>
    <s v="2024-05-27"/>
    <x v="4"/>
    <x v="0"/>
    <x v="3"/>
    <n v="8"/>
    <n v="100898.95"/>
    <n v="41663.51"/>
    <n v="807191.6"/>
    <n v="473883.51999999996"/>
  </r>
  <r>
    <s v="2024-08-12"/>
    <x v="3"/>
    <x v="1"/>
    <x v="0"/>
    <n v="12"/>
    <n v="20974.1"/>
    <n v="96232.69"/>
    <n v="251689.2"/>
    <n v="-903103.08000000007"/>
  </r>
  <r>
    <s v="2024-12-23"/>
    <x v="3"/>
    <x v="3"/>
    <x v="3"/>
    <n v="24"/>
    <n v="5589.22"/>
    <n v="39713.839999999997"/>
    <n v="134141.28"/>
    <n v="-818990.87999999989"/>
  </r>
  <r>
    <s v="2024-09-05"/>
    <x v="1"/>
    <x v="0"/>
    <x v="1"/>
    <n v="45"/>
    <n v="104085.32"/>
    <n v="6153.62"/>
    <n v="4683839.4000000004"/>
    <n v="4406926.5"/>
  </r>
  <r>
    <s v="2024-03-03"/>
    <x v="2"/>
    <x v="0"/>
    <x v="3"/>
    <n v="10"/>
    <n v="122401.76"/>
    <n v="21854.73"/>
    <n v="1224017.6000000001"/>
    <n v="1005470.3"/>
  </r>
  <r>
    <s v="2024-01-15"/>
    <x v="2"/>
    <x v="0"/>
    <x v="0"/>
    <n v="33"/>
    <n v="19881.82"/>
    <n v="38721.99"/>
    <n v="656100.06000000006"/>
    <n v="-621725.60999999987"/>
  </r>
  <r>
    <s v="2024-11-18"/>
    <x v="2"/>
    <x v="1"/>
    <x v="2"/>
    <n v="25"/>
    <n v="103279.39"/>
    <n v="3857.01"/>
    <n v="2581984.75"/>
    <n v="2485559.5"/>
  </r>
  <r>
    <s v="2024-11-07"/>
    <x v="4"/>
    <x v="3"/>
    <x v="2"/>
    <n v="27"/>
    <n v="48949.25"/>
    <n v="33780.17"/>
    <n v="1321629.75"/>
    <n v="409565.16000000003"/>
  </r>
  <r>
    <s v="2024-05-02"/>
    <x v="2"/>
    <x v="3"/>
    <x v="1"/>
    <n v="39"/>
    <n v="80006.19"/>
    <n v="83405.039999999994"/>
    <n v="3120241.41"/>
    <n v="-132555.14999999944"/>
  </r>
  <r>
    <s v="2024-12-29"/>
    <x v="2"/>
    <x v="3"/>
    <x v="1"/>
    <n v="9"/>
    <n v="81737.570000000007"/>
    <n v="20996.51"/>
    <n v="735638.13"/>
    <n v="546669.54"/>
  </r>
  <r>
    <s v="2024-03-22"/>
    <x v="1"/>
    <x v="3"/>
    <x v="0"/>
    <n v="37"/>
    <n v="74232.710000000006"/>
    <n v="68209.399999999994"/>
    <n v="2746610.27"/>
    <n v="222862.4700000002"/>
  </r>
  <r>
    <s v="2024-06-08"/>
    <x v="0"/>
    <x v="1"/>
    <x v="2"/>
    <n v="25"/>
    <n v="35299.07"/>
    <n v="63347.26"/>
    <n v="882476.75"/>
    <n v="-701204.75"/>
  </r>
  <r>
    <s v="2024-10-09"/>
    <x v="4"/>
    <x v="0"/>
    <x v="2"/>
    <n v="28"/>
    <n v="101963.84"/>
    <n v="26652.959999999999"/>
    <n v="2854987.52"/>
    <n v="2108704.64"/>
  </r>
  <r>
    <s v="2024-01-08"/>
    <x v="3"/>
    <x v="2"/>
    <x v="2"/>
    <n v="12"/>
    <n v="6773.63"/>
    <n v="69837.86"/>
    <n v="81283.56"/>
    <n v="-756770.76"/>
  </r>
  <r>
    <s v="2024-10-09"/>
    <x v="1"/>
    <x v="3"/>
    <x v="2"/>
    <n v="32"/>
    <n v="11908.84"/>
    <n v="35929.870000000003"/>
    <n v="381082.88"/>
    <n v="-768672.96000000008"/>
  </r>
  <r>
    <s v="2024-07-27"/>
    <x v="2"/>
    <x v="2"/>
    <x v="0"/>
    <n v="41"/>
    <n v="112765.46"/>
    <n v="15010.55"/>
    <n v="4623383.8600000003"/>
    <n v="4007951.3100000005"/>
  </r>
  <r>
    <s v="2024-02-17"/>
    <x v="3"/>
    <x v="1"/>
    <x v="1"/>
    <n v="35"/>
    <n v="57517.34"/>
    <n v="39736.25"/>
    <n v="2013106.9"/>
    <n v="622338.14999999991"/>
  </r>
  <r>
    <s v="2024-04-25"/>
    <x v="1"/>
    <x v="1"/>
    <x v="1"/>
    <n v="45"/>
    <n v="19650.25"/>
    <n v="59655.42"/>
    <n v="884261.25"/>
    <n v="-1800232.65"/>
  </r>
  <r>
    <s v="2024-02-28"/>
    <x v="4"/>
    <x v="2"/>
    <x v="4"/>
    <n v="42"/>
    <n v="113075.88"/>
    <n v="18709.03"/>
    <n v="4749186.96"/>
    <n v="3963407.7"/>
  </r>
  <r>
    <s v="2024-08-24"/>
    <x v="2"/>
    <x v="0"/>
    <x v="1"/>
    <n v="12"/>
    <n v="103963.31"/>
    <n v="82493.7"/>
    <n v="1247559.72"/>
    <n v="257635.32000000007"/>
  </r>
  <r>
    <s v="2024-03-01"/>
    <x v="4"/>
    <x v="2"/>
    <x v="2"/>
    <n v="36"/>
    <n v="44052.25"/>
    <n v="31448.7"/>
    <n v="1585881"/>
    <n v="453727.80000000005"/>
  </r>
  <r>
    <s v="2024-11-27"/>
    <x v="1"/>
    <x v="1"/>
    <x v="3"/>
    <n v="11"/>
    <n v="9288.5300000000007"/>
    <n v="30732.41"/>
    <n v="102173.83"/>
    <n v="-235882.68"/>
  </r>
  <r>
    <s v="2024-03-19"/>
    <x v="3"/>
    <x v="2"/>
    <x v="2"/>
    <n v="32"/>
    <n v="59630.52"/>
    <n v="73169.48"/>
    <n v="1908176.64"/>
    <n v="-433246.71999999997"/>
  </r>
  <r>
    <s v="2024-09-12"/>
    <x v="0"/>
    <x v="3"/>
    <x v="2"/>
    <n v="19"/>
    <n v="24367.14"/>
    <n v="60403.25"/>
    <n v="462975.66"/>
    <n v="-684686.09000000008"/>
  </r>
  <r>
    <s v="2024-05-29"/>
    <x v="2"/>
    <x v="3"/>
    <x v="1"/>
    <n v="9"/>
    <n v="73216.789999999994"/>
    <n v="35297.410000000003"/>
    <n v="658951.11"/>
    <n v="341274.41999999993"/>
  </r>
  <r>
    <s v="2024-09-17"/>
    <x v="4"/>
    <x v="0"/>
    <x v="4"/>
    <n v="12"/>
    <n v="103039.52"/>
    <n v="88721.19"/>
    <n v="1236474.24"/>
    <n v="171819.95999999996"/>
  </r>
  <r>
    <s v="2024-12-27"/>
    <x v="3"/>
    <x v="2"/>
    <x v="0"/>
    <n v="21"/>
    <n v="51688.25"/>
    <n v="99160.1"/>
    <n v="1085453.25"/>
    <n v="-996908.85000000009"/>
  </r>
  <r>
    <s v="2024-05-19"/>
    <x v="3"/>
    <x v="2"/>
    <x v="3"/>
    <n v="29"/>
    <n v="7698.25"/>
    <n v="35773"/>
    <n v="223249.25"/>
    <n v="-814167.75"/>
  </r>
  <r>
    <s v="2024-07-31"/>
    <x v="0"/>
    <x v="2"/>
    <x v="3"/>
    <n v="40"/>
    <n v="86374.78"/>
    <n v="90023.46"/>
    <n v="3454991.2"/>
    <n v="-145947.20000000019"/>
  </r>
  <r>
    <s v="2024-09-04"/>
    <x v="1"/>
    <x v="2"/>
    <x v="4"/>
    <n v="4"/>
    <n v="24947.31"/>
    <n v="37376.559999999998"/>
    <n v="99789.24"/>
    <n v="-49716.999999999985"/>
  </r>
  <r>
    <s v="2024-08-29"/>
    <x v="0"/>
    <x v="0"/>
    <x v="2"/>
    <n v="23"/>
    <n v="29991.22"/>
    <n v="20788.18"/>
    <n v="689798.06"/>
    <n v="211669.92000000004"/>
  </r>
  <r>
    <s v="2024-05-04"/>
    <x v="0"/>
    <x v="1"/>
    <x v="0"/>
    <n v="1"/>
    <n v="26673.71"/>
    <n v="94558.58"/>
    <n v="26673.71"/>
    <n v="-67884.87"/>
  </r>
  <r>
    <s v="2024-08-21"/>
    <x v="1"/>
    <x v="0"/>
    <x v="0"/>
    <n v="32"/>
    <n v="37830.57"/>
    <n v="91656.9"/>
    <n v="1210578.24"/>
    <n v="-1722442.5599999998"/>
  </r>
  <r>
    <s v="2024-10-09"/>
    <x v="1"/>
    <x v="1"/>
    <x v="0"/>
    <n v="9"/>
    <n v="110469.68"/>
    <n v="41663.51"/>
    <n v="994227.12"/>
    <n v="619255.53"/>
  </r>
  <r>
    <s v="2024-03-15"/>
    <x v="1"/>
    <x v="1"/>
    <x v="1"/>
    <n v="13"/>
    <n v="8319.92"/>
    <n v="24671.75"/>
    <n v="108158.96"/>
    <n v="-212573.78999999998"/>
  </r>
  <r>
    <s v="2024-07-15"/>
    <x v="3"/>
    <x v="1"/>
    <x v="2"/>
    <n v="25"/>
    <n v="78668.23"/>
    <n v="73105.570000000007"/>
    <n v="1966705.75"/>
    <n v="139066.49999999977"/>
  </r>
  <r>
    <s v="2024-04-07"/>
    <x v="3"/>
    <x v="2"/>
    <x v="3"/>
    <n v="36"/>
    <n v="33730.370000000003"/>
    <n v="15231.33"/>
    <n v="1214293.32"/>
    <n v="665965.44000000006"/>
  </r>
  <r>
    <s v="2024-11-02"/>
    <x v="2"/>
    <x v="0"/>
    <x v="3"/>
    <n v="33"/>
    <n v="39665.699999999997"/>
    <n v="73776.210000000006"/>
    <n v="1308968.1000000001"/>
    <n v="-1125646.83"/>
  </r>
  <r>
    <s v="2024-09-17"/>
    <x v="2"/>
    <x v="1"/>
    <x v="2"/>
    <n v="42"/>
    <n v="53733.37"/>
    <n v="59755.02"/>
    <n v="2256801.54"/>
    <n v="-252909.29999999981"/>
  </r>
  <r>
    <s v="2024-03-10"/>
    <x v="0"/>
    <x v="3"/>
    <x v="3"/>
    <n v="32"/>
    <n v="70425.5"/>
    <n v="18899.93"/>
    <n v="2253616"/>
    <n v="1648818.24"/>
  </r>
  <r>
    <s v="2024-02-05"/>
    <x v="0"/>
    <x v="1"/>
    <x v="1"/>
    <n v="27"/>
    <n v="11488.86"/>
    <n v="38089.53"/>
    <n v="310199.21999999997"/>
    <n v="-718218.09"/>
  </r>
  <r>
    <s v="2024-05-21"/>
    <x v="2"/>
    <x v="0"/>
    <x v="0"/>
    <n v="44"/>
    <n v="37821.440000000002"/>
    <n v="65663.789999999994"/>
    <n v="1664143.3600000001"/>
    <n v="-1225063.3999999997"/>
  </r>
  <r>
    <s v="2024-07-31"/>
    <x v="4"/>
    <x v="2"/>
    <x v="3"/>
    <n v="32"/>
    <n v="20666.169999999998"/>
    <n v="6118.76"/>
    <n v="661317.43999999994"/>
    <n v="465517.11999999994"/>
  </r>
  <r>
    <s v="2024-06-23"/>
    <x v="0"/>
    <x v="3"/>
    <x v="1"/>
    <n v="27"/>
    <n v="28154.43"/>
    <n v="87611.48"/>
    <n v="760169.61"/>
    <n v="-1605340.35"/>
  </r>
  <r>
    <s v="2024-09-16"/>
    <x v="4"/>
    <x v="1"/>
    <x v="0"/>
    <n v="46"/>
    <n v="110618.25"/>
    <n v="27329.41"/>
    <n v="5088439.5"/>
    <n v="3831286.6399999997"/>
  </r>
  <r>
    <s v="2024-05-16"/>
    <x v="4"/>
    <x v="2"/>
    <x v="2"/>
    <n v="29"/>
    <n v="67431.69"/>
    <n v="54418.12"/>
    <n v="1955519.01"/>
    <n v="377393.53"/>
  </r>
  <r>
    <s v="2024-01-02"/>
    <x v="1"/>
    <x v="0"/>
    <x v="2"/>
    <n v="32"/>
    <n v="80060.97"/>
    <n v="7208.55"/>
    <n v="2561951.04"/>
    <n v="2331277.44"/>
  </r>
  <r>
    <s v="2024-05-24"/>
    <x v="3"/>
    <x v="0"/>
    <x v="1"/>
    <n v="11"/>
    <n v="100690.62"/>
    <n v="99083.74"/>
    <n v="1107596.82"/>
    <n v="17675.679999999935"/>
  </r>
  <r>
    <s v="2024-06-01"/>
    <x v="2"/>
    <x v="3"/>
    <x v="1"/>
    <n v="6"/>
    <n v="99809.99"/>
    <n v="66773.5"/>
    <n v="598859.93999999994"/>
    <n v="198218.93999999994"/>
  </r>
  <r>
    <s v="2024-10-27"/>
    <x v="3"/>
    <x v="3"/>
    <x v="1"/>
    <n v="37"/>
    <n v="123225.12"/>
    <n v="65957.61"/>
    <n v="4559329.4400000004"/>
    <n v="2118897.8700000006"/>
  </r>
  <r>
    <s v="2024-10-23"/>
    <x v="2"/>
    <x v="1"/>
    <x v="3"/>
    <n v="2"/>
    <n v="98253.74"/>
    <n v="4407.3"/>
    <n v="196507.48"/>
    <n v="187692.88"/>
  </r>
  <r>
    <s v="2024-12-03"/>
    <x v="3"/>
    <x v="2"/>
    <x v="2"/>
    <n v="49"/>
    <n v="47368.93"/>
    <n v="69471.83"/>
    <n v="2321077.5699999998"/>
    <n v="-1083042.1000000001"/>
  </r>
  <r>
    <s v="2024-09-07"/>
    <x v="2"/>
    <x v="2"/>
    <x v="3"/>
    <n v="15"/>
    <n v="69682.649999999994"/>
    <n v="42963.29"/>
    <n v="1045239.75"/>
    <n v="400790.4"/>
  </r>
  <r>
    <s v="2024-03-17"/>
    <x v="3"/>
    <x v="0"/>
    <x v="3"/>
    <n v="19"/>
    <n v="62481.57"/>
    <n v="39416.699999999997"/>
    <n v="1187149.83"/>
    <n v="438232.53000000014"/>
  </r>
  <r>
    <s v="2024-08-16"/>
    <x v="1"/>
    <x v="0"/>
    <x v="0"/>
    <n v="3"/>
    <n v="113990.54"/>
    <n v="55636.56"/>
    <n v="341971.62"/>
    <n v="175061.94"/>
  </r>
  <r>
    <s v="2024-10-02"/>
    <x v="4"/>
    <x v="1"/>
    <x v="1"/>
    <n v="18"/>
    <n v="64613.01"/>
    <n v="48558.32"/>
    <n v="1163034.18"/>
    <n v="288984.41999999993"/>
  </r>
  <r>
    <s v="2024-09-04"/>
    <x v="2"/>
    <x v="1"/>
    <x v="3"/>
    <n v="15"/>
    <n v="50891.45"/>
    <n v="17360.28"/>
    <n v="763371.75"/>
    <n v="502967.55000000005"/>
  </r>
  <r>
    <s v="2024-06-25"/>
    <x v="4"/>
    <x v="0"/>
    <x v="0"/>
    <n v="35"/>
    <n v="25790.59"/>
    <n v="69999.710000000006"/>
    <n v="902670.65"/>
    <n v="-1547319.2000000002"/>
  </r>
  <r>
    <s v="2024-06-19"/>
    <x v="2"/>
    <x v="0"/>
    <x v="4"/>
    <n v="19"/>
    <n v="42526.71"/>
    <n v="63699.18"/>
    <n v="808007.49"/>
    <n v="-402276.92999999993"/>
  </r>
  <r>
    <s v="2024-10-09"/>
    <x v="2"/>
    <x v="2"/>
    <x v="0"/>
    <n v="11"/>
    <n v="30509.14"/>
    <n v="31731.73"/>
    <n v="335600.54"/>
    <n v="-13448.489999999991"/>
  </r>
  <r>
    <s v="2024-10-05"/>
    <x v="1"/>
    <x v="2"/>
    <x v="4"/>
    <n v="50"/>
    <n v="111955.38"/>
    <n v="66744.45"/>
    <n v="5597769"/>
    <n v="2260546.5"/>
  </r>
  <r>
    <s v="2024-07-12"/>
    <x v="3"/>
    <x v="2"/>
    <x v="4"/>
    <n v="30"/>
    <n v="97847.039999999994"/>
    <n v="66824.13"/>
    <n v="2935411.2"/>
    <n v="930687.3"/>
  </r>
  <r>
    <s v="2024-08-21"/>
    <x v="2"/>
    <x v="1"/>
    <x v="4"/>
    <n v="37"/>
    <n v="11201.68"/>
    <n v="28707.21"/>
    <n v="414462.16"/>
    <n v="-647704.6100000001"/>
  </r>
  <r>
    <s v="2024-06-13"/>
    <x v="3"/>
    <x v="2"/>
    <x v="4"/>
    <n v="48"/>
    <n v="123480.76"/>
    <n v="61302.97"/>
    <n v="5927076.4800000004"/>
    <n v="2984533.9200000004"/>
  </r>
  <r>
    <s v="2024-04-06"/>
    <x v="1"/>
    <x v="3"/>
    <x v="1"/>
    <n v="50"/>
    <n v="67867.44"/>
    <n v="15809.84"/>
    <n v="3393372"/>
    <n v="2602880"/>
  </r>
  <r>
    <s v="2024-12-23"/>
    <x v="0"/>
    <x v="3"/>
    <x v="3"/>
    <n v="50"/>
    <n v="96439.360000000001"/>
    <n v="83154.38"/>
    <n v="4821968"/>
    <n v="664249"/>
  </r>
  <r>
    <s v="2024-05-02"/>
    <x v="4"/>
    <x v="2"/>
    <x v="3"/>
    <n v="32"/>
    <n v="124452.69"/>
    <n v="12678.25"/>
    <n v="3982486.08"/>
    <n v="3576782.08"/>
  </r>
  <r>
    <s v="2024-10-19"/>
    <x v="2"/>
    <x v="2"/>
    <x v="4"/>
    <n v="36"/>
    <n v="121368.41"/>
    <n v="72289.679999999993"/>
    <n v="4369262.76"/>
    <n v="1766834.2800000003"/>
  </r>
  <r>
    <s v="2024-07-15"/>
    <x v="1"/>
    <x v="0"/>
    <x v="3"/>
    <n v="33"/>
    <n v="16200.77"/>
    <n v="13923.25"/>
    <n v="534625.41"/>
    <n v="75158.160000000033"/>
  </r>
  <r>
    <s v="2024-04-29"/>
    <x v="3"/>
    <x v="0"/>
    <x v="4"/>
    <n v="8"/>
    <n v="83203.350000000006"/>
    <n v="13561.37"/>
    <n v="665626.80000000005"/>
    <n v="557135.84000000008"/>
  </r>
  <r>
    <s v="2024-07-29"/>
    <x v="2"/>
    <x v="1"/>
    <x v="3"/>
    <n v="37"/>
    <n v="36226.18"/>
    <n v="12809.39"/>
    <n v="1340368.6599999999"/>
    <n v="866421.23"/>
  </r>
  <r>
    <s v="2024-01-23"/>
    <x v="3"/>
    <x v="3"/>
    <x v="0"/>
    <n v="8"/>
    <n v="102389.63"/>
    <n v="21780.86"/>
    <n v="819117.04"/>
    <n v="644870.16"/>
  </r>
  <r>
    <s v="2024-06-11"/>
    <x v="0"/>
    <x v="3"/>
    <x v="1"/>
    <n v="18"/>
    <n v="114542.49"/>
    <n v="21887.93"/>
    <n v="2061764.82"/>
    <n v="1667782.08"/>
  </r>
  <r>
    <s v="2024-08-30"/>
    <x v="2"/>
    <x v="1"/>
    <x v="2"/>
    <n v="50"/>
    <n v="10878.81"/>
    <n v="28029.1"/>
    <n v="543940.5"/>
    <n v="-857514.5"/>
  </r>
  <r>
    <s v="2024-12-27"/>
    <x v="4"/>
    <x v="2"/>
    <x v="4"/>
    <n v="35"/>
    <n v="124065.91"/>
    <n v="53292.639999999999"/>
    <n v="4342306.8499999996"/>
    <n v="2477064.4499999997"/>
  </r>
  <r>
    <s v="2024-07-14"/>
    <x v="2"/>
    <x v="2"/>
    <x v="0"/>
    <n v="24"/>
    <n v="30556.45"/>
    <n v="22074.68"/>
    <n v="733354.8"/>
    <n v="203562.47999999998"/>
  </r>
  <r>
    <s v="2024-07-16"/>
    <x v="4"/>
    <x v="1"/>
    <x v="0"/>
    <n v="35"/>
    <n v="106026.69"/>
    <n v="70800.66"/>
    <n v="3710934.15"/>
    <n v="1232911.0499999998"/>
  </r>
  <r>
    <s v="2024-12-05"/>
    <x v="3"/>
    <x v="3"/>
    <x v="1"/>
    <n v="49"/>
    <n v="100116.26"/>
    <n v="31171.48"/>
    <n v="4905696.74"/>
    <n v="3378294.22"/>
  </r>
  <r>
    <s v="2024-11-29"/>
    <x v="2"/>
    <x v="3"/>
    <x v="1"/>
    <n v="3"/>
    <n v="46851.01"/>
    <n v="6316.3"/>
    <n v="140553.03"/>
    <n v="121604.13"/>
  </r>
  <r>
    <s v="2024-03-18"/>
    <x v="1"/>
    <x v="2"/>
    <x v="4"/>
    <n v="49"/>
    <n v="105150.21"/>
    <n v="50691.42"/>
    <n v="5152360.29"/>
    <n v="2668480.71"/>
  </r>
  <r>
    <s v="2024-09-10"/>
    <x v="1"/>
    <x v="0"/>
    <x v="4"/>
    <n v="47"/>
    <n v="105872.31"/>
    <n v="22659"/>
    <n v="4975998.57"/>
    <n v="3911025.5700000003"/>
  </r>
  <r>
    <s v="2024-01-19"/>
    <x v="0"/>
    <x v="1"/>
    <x v="0"/>
    <n v="29"/>
    <n v="25344.05"/>
    <n v="93106.08"/>
    <n v="734977.45"/>
    <n v="-1965098.8699999999"/>
  </r>
  <r>
    <s v="2024-03-05"/>
    <x v="1"/>
    <x v="1"/>
    <x v="0"/>
    <n v="35"/>
    <n v="75459.45"/>
    <n v="34595.230000000003"/>
    <n v="2641080.75"/>
    <n v="1430247.7"/>
  </r>
  <r>
    <s v="2024-09-14"/>
    <x v="0"/>
    <x v="2"/>
    <x v="1"/>
    <n v="14"/>
    <n v="101177"/>
    <n v="2755.6"/>
    <n v="1416478"/>
    <n v="1377899.6"/>
  </r>
  <r>
    <s v="2024-10-29"/>
    <x v="3"/>
    <x v="1"/>
    <x v="4"/>
    <n v="28"/>
    <n v="88109.48"/>
    <n v="67712.23"/>
    <n v="2467065.44"/>
    <n v="571123"/>
  </r>
  <r>
    <s v="2024-06-18"/>
    <x v="4"/>
    <x v="3"/>
    <x v="4"/>
    <n v="7"/>
    <n v="114147.41"/>
    <n v="90557.15"/>
    <n v="799031.87"/>
    <n v="165131.82000000007"/>
  </r>
  <r>
    <s v="2024-02-21"/>
    <x v="3"/>
    <x v="2"/>
    <x v="0"/>
    <n v="48"/>
    <n v="7544.7"/>
    <n v="83599.259999999995"/>
    <n v="362145.6"/>
    <n v="-3650618.8799999994"/>
  </r>
  <r>
    <s v="2024-08-13"/>
    <x v="4"/>
    <x v="3"/>
    <x v="2"/>
    <n v="42"/>
    <n v="88462.23"/>
    <n v="67459.08"/>
    <n v="3715413.66"/>
    <n v="882132.30000000028"/>
  </r>
  <r>
    <s v="2024-02-21"/>
    <x v="4"/>
    <x v="0"/>
    <x v="0"/>
    <n v="49"/>
    <n v="118188.68"/>
    <n v="16973.5"/>
    <n v="5791245.3200000003"/>
    <n v="4959543.82"/>
  </r>
  <r>
    <s v="2024-09-26"/>
    <x v="0"/>
    <x v="1"/>
    <x v="2"/>
    <n v="16"/>
    <n v="71980.09"/>
    <n v="11238.2"/>
    <n v="1151681.44"/>
    <n v="971870.24"/>
  </r>
  <r>
    <s v="2024-08-21"/>
    <x v="1"/>
    <x v="1"/>
    <x v="4"/>
    <n v="20"/>
    <n v="71920.33"/>
    <n v="52182.1"/>
    <n v="1438406.6"/>
    <n v="394764.60000000009"/>
  </r>
  <r>
    <s v="2024-01-08"/>
    <x v="1"/>
    <x v="3"/>
    <x v="0"/>
    <n v="3"/>
    <n v="26804.02"/>
    <n v="72755.31"/>
    <n v="80412.06"/>
    <n v="-137853.87"/>
  </r>
  <r>
    <s v="2024-03-14"/>
    <x v="0"/>
    <x v="2"/>
    <x v="1"/>
    <n v="29"/>
    <n v="123056.63"/>
    <n v="12326.33"/>
    <n v="3568642.27"/>
    <n v="3211178.7"/>
  </r>
  <r>
    <s v="2024-07-28"/>
    <x v="0"/>
    <x v="2"/>
    <x v="3"/>
    <n v="17"/>
    <n v="110253.88"/>
    <n v="27339.37"/>
    <n v="1874315.96"/>
    <n v="1409546.67"/>
  </r>
  <r>
    <s v="2024-12-01"/>
    <x v="3"/>
    <x v="1"/>
    <x v="4"/>
    <n v="23"/>
    <n v="63389.59"/>
    <n v="24938.18"/>
    <n v="1457960.57"/>
    <n v="884382.43"/>
  </r>
  <r>
    <s v="2024-03-20"/>
    <x v="0"/>
    <x v="3"/>
    <x v="4"/>
    <n v="6"/>
    <n v="41344.79"/>
    <n v="98499.42"/>
    <n v="248068.74"/>
    <n v="-342927.78"/>
  </r>
  <r>
    <s v="2024-02-08"/>
    <x v="1"/>
    <x v="0"/>
    <x v="0"/>
    <n v="29"/>
    <n v="63173.79"/>
    <n v="31237.05"/>
    <n v="1832039.91"/>
    <n v="926165.46"/>
  </r>
  <r>
    <s v="2024-08-28"/>
    <x v="0"/>
    <x v="3"/>
    <x v="3"/>
    <n v="8"/>
    <n v="15012.21"/>
    <n v="47575.6"/>
    <n v="120097.68"/>
    <n v="-260507.12"/>
  </r>
  <r>
    <s v="2024-05-15"/>
    <x v="0"/>
    <x v="2"/>
    <x v="3"/>
    <n v="50"/>
    <n v="32145.9"/>
    <n v="12182.74"/>
    <n v="1607295"/>
    <n v="998158"/>
  </r>
  <r>
    <s v="2024-06-22"/>
    <x v="4"/>
    <x v="1"/>
    <x v="3"/>
    <n v="16"/>
    <n v="30483.41"/>
    <n v="19455.2"/>
    <n v="487734.56"/>
    <n v="176451.36"/>
  </r>
  <r>
    <s v="2024-11-15"/>
    <x v="0"/>
    <x v="1"/>
    <x v="0"/>
    <n v="14"/>
    <n v="67508.05"/>
    <n v="6320.45"/>
    <n v="945112.7"/>
    <n v="856626.39999999991"/>
  </r>
  <r>
    <s v="2024-12-20"/>
    <x v="3"/>
    <x v="1"/>
    <x v="0"/>
    <n v="48"/>
    <n v="4232.17"/>
    <n v="30706.68"/>
    <n v="203144.16"/>
    <n v="-1270776.4800000002"/>
  </r>
  <r>
    <s v="2024-07-22"/>
    <x v="0"/>
    <x v="0"/>
    <x v="2"/>
    <n v="38"/>
    <n v="114618.85"/>
    <n v="80333.210000000006"/>
    <n v="4355516.3"/>
    <n v="1302854.3199999994"/>
  </r>
  <r>
    <s v="2024-11-28"/>
    <x v="2"/>
    <x v="0"/>
    <x v="2"/>
    <n v="45"/>
    <n v="28395.96"/>
    <n v="32857.21"/>
    <n v="1277818.2"/>
    <n v="-200756.25"/>
  </r>
  <r>
    <s v="2024-02-11"/>
    <x v="2"/>
    <x v="2"/>
    <x v="2"/>
    <n v="23"/>
    <n v="19854.43"/>
    <n v="74209.47"/>
    <n v="456651.89"/>
    <n v="-1250165.92"/>
  </r>
  <r>
    <s v="2024-06-17"/>
    <x v="4"/>
    <x v="3"/>
    <x v="1"/>
    <n v="46"/>
    <n v="90433.48"/>
    <n v="11715.45"/>
    <n v="4159940.08"/>
    <n v="3621029.38"/>
  </r>
  <r>
    <s v="2024-12-11"/>
    <x v="4"/>
    <x v="3"/>
    <x v="4"/>
    <n v="40"/>
    <n v="114725.09"/>
    <n v="76119.3"/>
    <n v="4589003.5999999996"/>
    <n v="1544231.5999999996"/>
  </r>
  <r>
    <s v="2024-09-30"/>
    <x v="2"/>
    <x v="3"/>
    <x v="2"/>
    <n v="41"/>
    <n v="105759.43"/>
    <n v="6946.27"/>
    <n v="4336136.63"/>
    <n v="4051339.56"/>
  </r>
  <r>
    <s v="2024-07-13"/>
    <x v="4"/>
    <x v="0"/>
    <x v="1"/>
    <n v="28"/>
    <n v="43093.599999999999"/>
    <n v="85227.72"/>
    <n v="1206620.8"/>
    <n v="-1179755.3600000001"/>
  </r>
  <r>
    <s v="2024-06-11"/>
    <x v="4"/>
    <x v="1"/>
    <x v="1"/>
    <n v="11"/>
    <n v="6786.91"/>
    <n v="66908.789999999994"/>
    <n v="74656.009999999995"/>
    <n v="-661340.67999999993"/>
  </r>
  <r>
    <s v="2024-11-16"/>
    <x v="1"/>
    <x v="2"/>
    <x v="0"/>
    <n v="40"/>
    <n v="74748.14"/>
    <n v="19048.5"/>
    <n v="2989925.6"/>
    <n v="2227985.6"/>
  </r>
  <r>
    <s v="2024-09-06"/>
    <x v="1"/>
    <x v="2"/>
    <x v="3"/>
    <n v="9"/>
    <n v="114538.34"/>
    <n v="37209.730000000003"/>
    <n v="1030845.06"/>
    <n v="695957.49"/>
  </r>
  <r>
    <s v="2024-10-04"/>
    <x v="0"/>
    <x v="0"/>
    <x v="3"/>
    <n v="14"/>
    <n v="97344.89"/>
    <n v="44996.79"/>
    <n v="1362828.46"/>
    <n v="732873.39999999991"/>
  </r>
  <r>
    <s v="2024-01-19"/>
    <x v="2"/>
    <x v="0"/>
    <x v="2"/>
    <n v="14"/>
    <n v="106024.2"/>
    <n v="62873.33"/>
    <n v="1484338.8"/>
    <n v="604112.18000000005"/>
  </r>
  <r>
    <s v="2024-11-12"/>
    <x v="3"/>
    <x v="1"/>
    <x v="4"/>
    <n v="4"/>
    <n v="107731.51"/>
    <n v="87799.06"/>
    <n v="430926.04"/>
    <n v="79729.799999999988"/>
  </r>
  <r>
    <s v="2024-02-05"/>
    <x v="2"/>
    <x v="1"/>
    <x v="4"/>
    <n v="37"/>
    <n v="119753.23"/>
    <n v="11516.25"/>
    <n v="4430869.51"/>
    <n v="4004768.26"/>
  </r>
  <r>
    <s v="2024-04-30"/>
    <x v="2"/>
    <x v="0"/>
    <x v="4"/>
    <n v="23"/>
    <n v="49111.93"/>
    <n v="81631.33"/>
    <n v="1129574.3899999999"/>
    <n v="-747946.20000000019"/>
  </r>
  <r>
    <s v="2024-11-19"/>
    <x v="1"/>
    <x v="2"/>
    <x v="1"/>
    <n v="35"/>
    <n v="117510.57"/>
    <n v="20248.68"/>
    <n v="4112869.95"/>
    <n v="3404166.1500000004"/>
  </r>
  <r>
    <s v="2024-12-16"/>
    <x v="1"/>
    <x v="1"/>
    <x v="1"/>
    <n v="18"/>
    <n v="51759.63"/>
    <n v="41409.53"/>
    <n v="931673.34"/>
    <n v="186301.79999999993"/>
  </r>
  <r>
    <s v="2024-05-27"/>
    <x v="4"/>
    <x v="1"/>
    <x v="1"/>
    <n v="39"/>
    <n v="16309.5"/>
    <n v="95939.7"/>
    <n v="636070.5"/>
    <n v="-3105577.8"/>
  </r>
  <r>
    <s v="2024-04-26"/>
    <x v="3"/>
    <x v="2"/>
    <x v="0"/>
    <n v="35"/>
    <n v="40467.480000000003"/>
    <n v="28887.32"/>
    <n v="1416361.8"/>
    <n v="405305.60000000009"/>
  </r>
  <r>
    <s v="2024-02-16"/>
    <x v="1"/>
    <x v="1"/>
    <x v="1"/>
    <n v="11"/>
    <n v="20571.55"/>
    <n v="39947.07"/>
    <n v="226287.05"/>
    <n v="-213130.72000000003"/>
  </r>
  <r>
    <s v="2024-08-10"/>
    <x v="4"/>
    <x v="2"/>
    <x v="4"/>
    <n v="21"/>
    <n v="23105.54"/>
    <n v="85099.07"/>
    <n v="485216.34"/>
    <n v="-1301864.1300000001"/>
  </r>
  <r>
    <s v="2024-02-20"/>
    <x v="3"/>
    <x v="3"/>
    <x v="4"/>
    <n v="46"/>
    <n v="118325.63"/>
    <n v="80168.039999999994"/>
    <n v="5442978.9800000004"/>
    <n v="1755249.1400000006"/>
  </r>
  <r>
    <s v="2024-11-20"/>
    <x v="1"/>
    <x v="1"/>
    <x v="3"/>
    <n v="19"/>
    <n v="99448.11"/>
    <n v="65499.45"/>
    <n v="1889514.09"/>
    <n v="645024.54"/>
  </r>
  <r>
    <s v="2024-12-26"/>
    <x v="2"/>
    <x v="1"/>
    <x v="4"/>
    <n v="19"/>
    <n v="119765.68"/>
    <n v="79877.539999999994"/>
    <n v="2275547.92"/>
    <n v="757874.66000000015"/>
  </r>
  <r>
    <s v="2024-02-21"/>
    <x v="2"/>
    <x v="3"/>
    <x v="1"/>
    <n v="37"/>
    <n v="82278.73"/>
    <n v="13469.24"/>
    <n v="3044313.01"/>
    <n v="2545951.13"/>
  </r>
  <r>
    <s v="2024-08-15"/>
    <x v="3"/>
    <x v="2"/>
    <x v="1"/>
    <n v="18"/>
    <n v="25114.97"/>
    <n v="70095.16"/>
    <n v="452069.46"/>
    <n v="-809643.42000000016"/>
  </r>
  <r>
    <s v="2024-03-26"/>
    <x v="3"/>
    <x v="1"/>
    <x v="2"/>
    <n v="33"/>
    <n v="120738.44"/>
    <n v="8185.46"/>
    <n v="3984368.52"/>
    <n v="3714248.34"/>
  </r>
  <r>
    <s v="2024-12-21"/>
    <x v="1"/>
    <x v="3"/>
    <x v="0"/>
    <n v="44"/>
    <n v="87619.78"/>
    <n v="94013.27"/>
    <n v="3855270.32"/>
    <n v="-281313.56000000052"/>
  </r>
  <r>
    <s v="2024-06-02"/>
    <x v="1"/>
    <x v="2"/>
    <x v="4"/>
    <n v="7"/>
    <n v="115936.89"/>
    <n v="17968.669999999998"/>
    <n v="811558.23"/>
    <n v="685777.54"/>
  </r>
  <r>
    <s v="2024-01-15"/>
    <x v="3"/>
    <x v="1"/>
    <x v="0"/>
    <n v="9"/>
    <n v="98864.62"/>
    <n v="42890.25"/>
    <n v="889781.58"/>
    <n v="503769.32999999996"/>
  </r>
  <r>
    <s v="2024-01-24"/>
    <x v="3"/>
    <x v="0"/>
    <x v="4"/>
    <n v="49"/>
    <n v="31016.27"/>
    <n v="59857.94"/>
    <n v="1519797.23"/>
    <n v="-1413241.83"/>
  </r>
  <r>
    <s v="2024-06-15"/>
    <x v="4"/>
    <x v="3"/>
    <x v="3"/>
    <n v="27"/>
    <n v="75030.34"/>
    <n v="80397.95"/>
    <n v="2025819.18"/>
    <n v="-144925.46999999997"/>
  </r>
  <r>
    <s v="2024-01-29"/>
    <x v="4"/>
    <x v="2"/>
    <x v="3"/>
    <n v="4"/>
    <n v="25253.58"/>
    <n v="68368.759999999995"/>
    <n v="101014.32"/>
    <n v="-172460.71999999997"/>
  </r>
  <r>
    <s v="2024-05-30"/>
    <x v="4"/>
    <x v="0"/>
    <x v="0"/>
    <n v="18"/>
    <n v="41075.870000000003"/>
    <n v="20091.810000000001"/>
    <n v="739365.66"/>
    <n v="377713.08"/>
  </r>
  <r>
    <s v="2024-07-02"/>
    <x v="2"/>
    <x v="2"/>
    <x v="1"/>
    <n v="42"/>
    <n v="87010.559999999998"/>
    <n v="39367.730000000003"/>
    <n v="3654443.52"/>
    <n v="2000998.8599999999"/>
  </r>
  <r>
    <s v="2024-07-10"/>
    <x v="2"/>
    <x v="0"/>
    <x v="2"/>
    <n v="9"/>
    <n v="19476.78"/>
    <n v="37313.480000000003"/>
    <n v="175291.02"/>
    <n v="-160530.30000000002"/>
  </r>
  <r>
    <s v="2024-08-08"/>
    <x v="4"/>
    <x v="0"/>
    <x v="4"/>
    <n v="45"/>
    <n v="91864.4"/>
    <n v="5287.93"/>
    <n v="4133898"/>
    <n v="3895941.15"/>
  </r>
  <r>
    <s v="2024-03-15"/>
    <x v="4"/>
    <x v="3"/>
    <x v="4"/>
    <n v="9"/>
    <n v="118336.42"/>
    <n v="68958.06"/>
    <n v="1065027.78"/>
    <n v="444405.24"/>
  </r>
  <r>
    <s v="2024-05-05"/>
    <x v="3"/>
    <x v="3"/>
    <x v="2"/>
    <n v="16"/>
    <n v="118325.63"/>
    <n v="83920.47"/>
    <n v="1893210.08"/>
    <n v="550482.56000000006"/>
  </r>
  <r>
    <s v="2024-09-28"/>
    <x v="2"/>
    <x v="0"/>
    <x v="0"/>
    <n v="10"/>
    <n v="51279.06"/>
    <n v="97021.19"/>
    <n v="512790.6"/>
    <n v="-457421.30000000005"/>
  </r>
  <r>
    <s v="2024-07-29"/>
    <x v="4"/>
    <x v="3"/>
    <x v="0"/>
    <n v="46"/>
    <n v="123811.93"/>
    <n v="15178.21"/>
    <n v="5695348.7800000003"/>
    <n v="4997151.12"/>
  </r>
  <r>
    <s v="2024-10-16"/>
    <x v="0"/>
    <x v="2"/>
    <x v="4"/>
    <n v="21"/>
    <n v="120310.16"/>
    <n v="91870.21"/>
    <n v="2526513.36"/>
    <n v="597238.94999999972"/>
  </r>
  <r>
    <s v="2024-12-15"/>
    <x v="1"/>
    <x v="1"/>
    <x v="3"/>
    <n v="16"/>
    <n v="8046.85"/>
    <n v="13457.62"/>
    <n v="128749.6"/>
    <n v="-86572.32"/>
  </r>
  <r>
    <s v="2024-04-02"/>
    <x v="4"/>
    <x v="2"/>
    <x v="2"/>
    <n v="49"/>
    <n v="76647.179999999993"/>
    <n v="42429.599999999999"/>
    <n v="3755711.82"/>
    <n v="1676661.42"/>
  </r>
  <r>
    <s v="2024-03-28"/>
    <x v="2"/>
    <x v="0"/>
    <x v="4"/>
    <n v="44"/>
    <n v="114997.33"/>
    <n v="6954.57"/>
    <n v="5059882.5199999996"/>
    <n v="4753881.4399999995"/>
  </r>
  <r>
    <s v="2024-03-30"/>
    <x v="4"/>
    <x v="2"/>
    <x v="3"/>
    <n v="26"/>
    <n v="120592.36"/>
    <n v="27895.47"/>
    <n v="3135401.36"/>
    <n v="2410119.1399999997"/>
  </r>
  <r>
    <s v="2024-02-10"/>
    <x v="0"/>
    <x v="0"/>
    <x v="0"/>
    <n v="32"/>
    <n v="30734.9"/>
    <n v="33005.78"/>
    <n v="983516.8"/>
    <n v="-72668.159999999916"/>
  </r>
  <r>
    <s v="2024-11-08"/>
    <x v="3"/>
    <x v="2"/>
    <x v="3"/>
    <n v="10"/>
    <n v="72214.149999999994"/>
    <n v="70910.22"/>
    <n v="722141.5"/>
    <n v="13039.300000000047"/>
  </r>
  <r>
    <s v="2024-07-14"/>
    <x v="2"/>
    <x v="2"/>
    <x v="1"/>
    <n v="37"/>
    <n v="116880.6"/>
    <n v="68323.94"/>
    <n v="4324582.2"/>
    <n v="1796596.42"/>
  </r>
  <r>
    <s v="2024-11-13"/>
    <x v="3"/>
    <x v="3"/>
    <x v="4"/>
    <n v="41"/>
    <n v="21076.19"/>
    <n v="77024.83"/>
    <n v="864123.79"/>
    <n v="-2293894.2400000002"/>
  </r>
  <r>
    <s v="2024-12-15"/>
    <x v="1"/>
    <x v="0"/>
    <x v="2"/>
    <n v="18"/>
    <n v="93852.25"/>
    <n v="58488.44"/>
    <n v="1689340.5"/>
    <n v="636548.58000000007"/>
  </r>
  <r>
    <s v="2024-05-03"/>
    <x v="3"/>
    <x v="0"/>
    <x v="3"/>
    <n v="41"/>
    <n v="32792.47"/>
    <n v="57357.98"/>
    <n v="1344491.27"/>
    <n v="-1007185.9100000001"/>
  </r>
  <r>
    <s v="2024-09-11"/>
    <x v="4"/>
    <x v="1"/>
    <x v="0"/>
    <n v="27"/>
    <n v="122379.35"/>
    <n v="97453.62"/>
    <n v="3304242.45"/>
    <n v="672994.71000000043"/>
  </r>
  <r>
    <s v="2024-10-25"/>
    <x v="0"/>
    <x v="2"/>
    <x v="3"/>
    <n v="25"/>
    <n v="24355.52"/>
    <n v="67538.759999999995"/>
    <n v="608888"/>
    <n v="-1079580.9999999998"/>
  </r>
  <r>
    <s v="2024-03-14"/>
    <x v="3"/>
    <x v="2"/>
    <x v="0"/>
    <n v="29"/>
    <n v="110697.93"/>
    <n v="35342.230000000003"/>
    <n v="3210239.97"/>
    <n v="2185315.3000000003"/>
  </r>
  <r>
    <s v="2024-04-28"/>
    <x v="0"/>
    <x v="1"/>
    <x v="1"/>
    <n v="5"/>
    <n v="14827.95"/>
    <n v="53288.49"/>
    <n v="74139.75"/>
    <n v="-192302.7"/>
  </r>
  <r>
    <s v="2024-08-24"/>
    <x v="2"/>
    <x v="0"/>
    <x v="0"/>
    <n v="41"/>
    <n v="89474"/>
    <n v="70523.44"/>
    <n v="3668434"/>
    <n v="776972.96"/>
  </r>
  <r>
    <s v="2024-11-22"/>
    <x v="2"/>
    <x v="2"/>
    <x v="2"/>
    <n v="50"/>
    <n v="81066.100000000006"/>
    <n v="11738.69"/>
    <n v="4053305"/>
    <n v="3466370.5"/>
  </r>
  <r>
    <s v="2024-05-10"/>
    <x v="4"/>
    <x v="1"/>
    <x v="1"/>
    <n v="6"/>
    <n v="110858.95"/>
    <n v="66748.600000000006"/>
    <n v="665153.69999999995"/>
    <n v="264662.09999999992"/>
  </r>
  <r>
    <s v="2024-08-23"/>
    <x v="4"/>
    <x v="1"/>
    <x v="3"/>
    <n v="26"/>
    <n v="57901.63"/>
    <n v="26629.72"/>
    <n v="1505442.38"/>
    <n v="813069.65999999992"/>
  </r>
  <r>
    <s v="2024-05-10"/>
    <x v="4"/>
    <x v="1"/>
    <x v="4"/>
    <n v="33"/>
    <n v="36068.480000000003"/>
    <n v="36065.99"/>
    <n v="1190259.8400000001"/>
    <n v="82.170000000158325"/>
  </r>
  <r>
    <s v="2024-12-07"/>
    <x v="0"/>
    <x v="2"/>
    <x v="0"/>
    <n v="48"/>
    <n v="34181.89"/>
    <n v="68165.41"/>
    <n v="1640730.72"/>
    <n v="-1631208.9600000002"/>
  </r>
  <r>
    <s v="2024-01-05"/>
    <x v="1"/>
    <x v="0"/>
    <x v="2"/>
    <n v="18"/>
    <n v="12308.9"/>
    <n v="39865.730000000003"/>
    <n v="221560.2"/>
    <n v="-496022.94"/>
  </r>
  <r>
    <s v="2024-08-26"/>
    <x v="1"/>
    <x v="0"/>
    <x v="4"/>
    <n v="45"/>
    <n v="35038.449999999997"/>
    <n v="83968.61"/>
    <n v="1576730.25"/>
    <n v="-2201857.2000000002"/>
  </r>
  <r>
    <s v="2024-05-27"/>
    <x v="1"/>
    <x v="1"/>
    <x v="4"/>
    <n v="24"/>
    <n v="17151.95"/>
    <n v="56710.58"/>
    <n v="411646.8"/>
    <n v="-949407.11999999988"/>
  </r>
  <r>
    <s v="2024-12-12"/>
    <x v="2"/>
    <x v="1"/>
    <x v="1"/>
    <n v="30"/>
    <n v="4304.38"/>
    <n v="98414.76"/>
    <n v="129131.4"/>
    <n v="-2823311.4"/>
  </r>
  <r>
    <s v="2024-10-06"/>
    <x v="2"/>
    <x v="0"/>
    <x v="3"/>
    <n v="32"/>
    <n v="50597.63"/>
    <n v="7788.72"/>
    <n v="1619124.16"/>
    <n v="1369885.1199999999"/>
  </r>
  <r>
    <s v="2024-03-21"/>
    <x v="1"/>
    <x v="1"/>
    <x v="4"/>
    <n v="21"/>
    <n v="92316.75"/>
    <n v="64970.74"/>
    <n v="1938651.75"/>
    <n v="574266.21"/>
  </r>
  <r>
    <s v="2024-02-07"/>
    <x v="4"/>
    <x v="1"/>
    <x v="2"/>
    <n v="38"/>
    <n v="120781.6"/>
    <n v="17729.63"/>
    <n v="4589700.8"/>
    <n v="3915974.86"/>
  </r>
  <r>
    <s v="2024-08-14"/>
    <x v="3"/>
    <x v="0"/>
    <x v="0"/>
    <n v="1"/>
    <n v="110605.8"/>
    <n v="84921.45"/>
    <n v="110605.8"/>
    <n v="25684.350000000006"/>
  </r>
  <r>
    <s v="2024-06-25"/>
    <x v="1"/>
    <x v="2"/>
    <x v="0"/>
    <n v="50"/>
    <n v="63492.51"/>
    <n v="85215.27"/>
    <n v="3174625.5"/>
    <n v="-1086138"/>
  </r>
  <r>
    <s v="2024-10-27"/>
    <x v="3"/>
    <x v="1"/>
    <x v="0"/>
    <n v="47"/>
    <n v="49727.79"/>
    <n v="86919.26"/>
    <n v="2337206.13"/>
    <n v="-1747999.0899999999"/>
  </r>
  <r>
    <s v="2024-06-02"/>
    <x v="1"/>
    <x v="2"/>
    <x v="1"/>
    <n v="6"/>
    <n v="69863.59"/>
    <n v="9759.9699999999993"/>
    <n v="419181.54"/>
    <n v="360621.72"/>
  </r>
  <r>
    <s v="2024-11-23"/>
    <x v="3"/>
    <x v="1"/>
    <x v="2"/>
    <n v="47"/>
    <n v="16356.81"/>
    <n v="50234.09"/>
    <n v="768770.07"/>
    <n v="-1592232.1600000001"/>
  </r>
  <r>
    <s v="2024-08-05"/>
    <x v="4"/>
    <x v="1"/>
    <x v="4"/>
    <n v="30"/>
    <n v="61856.58"/>
    <n v="25882.720000000001"/>
    <n v="1855697.4"/>
    <n v="1079215.7999999998"/>
  </r>
  <r>
    <s v="2024-12-19"/>
    <x v="2"/>
    <x v="1"/>
    <x v="2"/>
    <n v="41"/>
    <n v="108138.21"/>
    <n v="96700.81"/>
    <n v="4433666.6100000003"/>
    <n v="468933.40000000037"/>
  </r>
  <r>
    <s v="2024-05-08"/>
    <x v="1"/>
    <x v="3"/>
    <x v="1"/>
    <n v="43"/>
    <n v="82494.53"/>
    <n v="7379.53"/>
    <n v="3547264.79"/>
    <n v="3229945"/>
  </r>
  <r>
    <s v="2024-08-21"/>
    <x v="1"/>
    <x v="2"/>
    <x v="1"/>
    <n v="45"/>
    <n v="86849.54"/>
    <n v="24117.31"/>
    <n v="3908229.3"/>
    <n v="2822950.3499999996"/>
  </r>
  <r>
    <s v="2024-06-03"/>
    <x v="4"/>
    <x v="2"/>
    <x v="3"/>
    <n v="23"/>
    <n v="23725.55"/>
    <n v="64962.44"/>
    <n v="545687.65"/>
    <n v="-948448.47000000009"/>
  </r>
  <r>
    <s v="2024-04-11"/>
    <x v="0"/>
    <x v="1"/>
    <x v="2"/>
    <n v="5"/>
    <n v="13021.04"/>
    <n v="41651.89"/>
    <n v="65105.2"/>
    <n v="-143154.25"/>
  </r>
  <r>
    <s v="2024-07-15"/>
    <x v="1"/>
    <x v="0"/>
    <x v="0"/>
    <n v="35"/>
    <n v="105937.88"/>
    <n v="25310.85"/>
    <n v="3707825.8"/>
    <n v="2821946.05"/>
  </r>
  <r>
    <s v="2024-09-04"/>
    <x v="3"/>
    <x v="1"/>
    <x v="1"/>
    <n v="26"/>
    <n v="39642.46"/>
    <n v="47072.62"/>
    <n v="1030703.96"/>
    <n v="-193184.16000000015"/>
  </r>
  <r>
    <s v="2024-02-24"/>
    <x v="4"/>
    <x v="3"/>
    <x v="1"/>
    <n v="14"/>
    <n v="42507.62"/>
    <n v="80300.84"/>
    <n v="595106.68000000005"/>
    <n v="-529105.07999999996"/>
  </r>
  <r>
    <s v="2024-05-01"/>
    <x v="0"/>
    <x v="1"/>
    <x v="3"/>
    <n v="28"/>
    <n v="118682.53"/>
    <n v="46005.24"/>
    <n v="3323110.84"/>
    <n v="2034964.1199999999"/>
  </r>
  <r>
    <s v="2024-07-14"/>
    <x v="1"/>
    <x v="3"/>
    <x v="0"/>
    <n v="14"/>
    <n v="13079.97"/>
    <n v="85673.43"/>
    <n v="183119.58"/>
    <n v="-1016308.4400000001"/>
  </r>
  <r>
    <s v="2024-10-19"/>
    <x v="1"/>
    <x v="1"/>
    <x v="1"/>
    <n v="32"/>
    <n v="24621.95"/>
    <n v="45904.81"/>
    <n v="787902.4"/>
    <n v="-681051.5199999999"/>
  </r>
  <r>
    <s v="2024-07-02"/>
    <x v="2"/>
    <x v="2"/>
    <x v="4"/>
    <n v="18"/>
    <n v="49336.03"/>
    <n v="14017.87"/>
    <n v="888048.54"/>
    <n v="635726.88"/>
  </r>
  <r>
    <s v="2024-10-21"/>
    <x v="0"/>
    <x v="1"/>
    <x v="0"/>
    <n v="21"/>
    <n v="92244.54"/>
    <n v="50790.19"/>
    <n v="1937135.34"/>
    <n v="870541.35000000009"/>
  </r>
  <r>
    <s v="2024-05-31"/>
    <x v="4"/>
    <x v="2"/>
    <x v="2"/>
    <n v="19"/>
    <n v="69987.259999999995"/>
    <n v="65939.350000000006"/>
    <n v="1329757.94"/>
    <n v="76910.289999999804"/>
  </r>
  <r>
    <s v="2024-12-24"/>
    <x v="3"/>
    <x v="0"/>
    <x v="3"/>
    <n v="22"/>
    <n v="112239.24"/>
    <n v="12457.47"/>
    <n v="2469263.2799999998"/>
    <n v="2195198.94"/>
  </r>
  <r>
    <s v="2024-05-31"/>
    <x v="1"/>
    <x v="0"/>
    <x v="4"/>
    <n v="36"/>
    <n v="15355"/>
    <n v="42532.52"/>
    <n v="552780"/>
    <n v="-978390.72"/>
  </r>
  <r>
    <s v="2024-01-12"/>
    <x v="4"/>
    <x v="1"/>
    <x v="4"/>
    <n v="37"/>
    <n v="75641.22"/>
    <n v="56592.72"/>
    <n v="2798725.14"/>
    <n v="704794.5"/>
  </r>
  <r>
    <s v="2024-12-03"/>
    <x v="2"/>
    <x v="1"/>
    <x v="2"/>
    <n v="9"/>
    <n v="78001.740000000005"/>
    <n v="2506.6"/>
    <n v="702015.66"/>
    <n v="679456.26"/>
  </r>
  <r>
    <s v="2024-07-21"/>
    <x v="1"/>
    <x v="0"/>
    <x v="3"/>
    <n v="37"/>
    <n v="62247.51"/>
    <n v="11317.05"/>
    <n v="2303157.87"/>
    <n v="1884427.02"/>
  </r>
  <r>
    <s v="2024-05-20"/>
    <x v="0"/>
    <x v="3"/>
    <x v="1"/>
    <n v="32"/>
    <n v="7880.02"/>
    <n v="61164.36"/>
    <n v="252160.64000000001"/>
    <n v="-1705098.88"/>
  </r>
  <r>
    <s v="2024-01-05"/>
    <x v="4"/>
    <x v="0"/>
    <x v="3"/>
    <n v="22"/>
    <n v="117572.82"/>
    <n v="62607.73"/>
    <n v="2586602.04"/>
    <n v="1209231.98"/>
  </r>
  <r>
    <s v="2024-10-16"/>
    <x v="3"/>
    <x v="0"/>
    <x v="1"/>
    <n v="44"/>
    <n v="24007.75"/>
    <n v="32069.54"/>
    <n v="1056341"/>
    <n v="-354718.76"/>
  </r>
  <r>
    <s v="2024-12-17"/>
    <x v="2"/>
    <x v="3"/>
    <x v="2"/>
    <n v="49"/>
    <n v="111231.62"/>
    <n v="51855.08"/>
    <n v="5450349.3799999999"/>
    <n v="2909450.46"/>
  </r>
  <r>
    <s v="2024-01-26"/>
    <x v="4"/>
    <x v="0"/>
    <x v="2"/>
    <n v="4"/>
    <n v="23057.4"/>
    <n v="22577.66"/>
    <n v="92229.6"/>
    <n v="1918.9600000000064"/>
  </r>
  <r>
    <s v="2024-11-06"/>
    <x v="1"/>
    <x v="0"/>
    <x v="4"/>
    <n v="3"/>
    <n v="16336.06"/>
    <n v="67697.289999999994"/>
    <n v="49008.18"/>
    <n v="-154083.69"/>
  </r>
  <r>
    <s v="2024-09-11"/>
    <x v="3"/>
    <x v="3"/>
    <x v="4"/>
    <n v="7"/>
    <n v="28888.15"/>
    <n v="94779.36"/>
    <n v="202217.05"/>
    <n v="-461238.47000000003"/>
  </r>
  <r>
    <s v="2024-05-26"/>
    <x v="1"/>
    <x v="3"/>
    <x v="4"/>
    <n v="41"/>
    <n v="27014.84"/>
    <n v="37774.129999999997"/>
    <n v="1107608.44"/>
    <n v="-441130.8899999999"/>
  </r>
  <r>
    <s v="2024-04-27"/>
    <x v="1"/>
    <x v="2"/>
    <x v="2"/>
    <n v="30"/>
    <n v="88058.02"/>
    <n v="7760.5"/>
    <n v="2641740.6"/>
    <n v="2408925.6"/>
  </r>
  <r>
    <s v="2024-11-06"/>
    <x v="0"/>
    <x v="1"/>
    <x v="1"/>
    <n v="2"/>
    <n v="91047.679999999993"/>
    <n v="24137.23"/>
    <n v="182095.35999999999"/>
    <n v="133820.9"/>
  </r>
  <r>
    <s v="2024-06-29"/>
    <x v="0"/>
    <x v="2"/>
    <x v="2"/>
    <n v="8"/>
    <n v="92002.18"/>
    <n v="46622.76"/>
    <n v="736017.44"/>
    <n v="363035.35999999993"/>
  </r>
  <r>
    <s v="2024-04-22"/>
    <x v="1"/>
    <x v="3"/>
    <x v="2"/>
    <n v="11"/>
    <n v="36074.29"/>
    <n v="56886.54"/>
    <n v="396817.19"/>
    <n v="-228934.75000000006"/>
  </r>
  <r>
    <s v="2024-11-21"/>
    <x v="2"/>
    <x v="0"/>
    <x v="4"/>
    <n v="29"/>
    <n v="38031.43"/>
    <n v="62674.96"/>
    <n v="1102911.47"/>
    <n v="-714662.37000000011"/>
  </r>
  <r>
    <s v="2024-04-07"/>
    <x v="0"/>
    <x v="3"/>
    <x v="3"/>
    <n v="30"/>
    <n v="32739.35"/>
    <n v="48436.31"/>
    <n v="982180.5"/>
    <n v="-470908.79999999981"/>
  </r>
  <r>
    <s v="2024-11-13"/>
    <x v="0"/>
    <x v="0"/>
    <x v="4"/>
    <n v="1"/>
    <n v="10123.51"/>
    <n v="66307.87"/>
    <n v="10123.51"/>
    <n v="-56184.359999999993"/>
  </r>
  <r>
    <s v="2024-05-08"/>
    <x v="0"/>
    <x v="2"/>
    <x v="3"/>
    <n v="28"/>
    <n v="72962.81"/>
    <n v="72012.460000000006"/>
    <n v="2042958.68"/>
    <n v="26609.799999999814"/>
  </r>
  <r>
    <s v="2024-12-13"/>
    <x v="0"/>
    <x v="2"/>
    <x v="1"/>
    <n v="13"/>
    <n v="105226.57"/>
    <n v="13563.03"/>
    <n v="1367945.41"/>
    <n v="1191626.02"/>
  </r>
  <r>
    <s v="2024-12-03"/>
    <x v="3"/>
    <x v="2"/>
    <x v="1"/>
    <n v="45"/>
    <n v="22634.93"/>
    <n v="76227.199999999997"/>
    <n v="1018571.85"/>
    <n v="-2411652.15"/>
  </r>
  <r>
    <s v="2024-12-14"/>
    <x v="1"/>
    <x v="0"/>
    <x v="0"/>
    <n v="9"/>
    <n v="47575.6"/>
    <n v="24023.52"/>
    <n v="428180.4"/>
    <n v="211968.72000000003"/>
  </r>
  <r>
    <s v="2024-03-11"/>
    <x v="3"/>
    <x v="1"/>
    <x v="0"/>
    <n v="42"/>
    <n v="55612.49"/>
    <n v="35639.370000000003"/>
    <n v="2335724.58"/>
    <n v="838871.04000000004"/>
  </r>
  <r>
    <s v="2024-11-17"/>
    <x v="4"/>
    <x v="1"/>
    <x v="0"/>
    <n v="20"/>
    <n v="39599.300000000003"/>
    <n v="83079.679999999993"/>
    <n v="791986"/>
    <n v="-869607.59999999986"/>
  </r>
  <r>
    <s v="2024-02-19"/>
    <x v="4"/>
    <x v="1"/>
    <x v="1"/>
    <n v="11"/>
    <n v="83824.19"/>
    <n v="96146.37"/>
    <n v="922066.09"/>
    <n v="-135543.97999999986"/>
  </r>
  <r>
    <s v="2024-11-17"/>
    <x v="4"/>
    <x v="3"/>
    <x v="4"/>
    <n v="18"/>
    <n v="76385.73"/>
    <n v="30844.46"/>
    <n v="1374943.14"/>
    <n v="819742.85999999987"/>
  </r>
  <r>
    <s v="2024-11-26"/>
    <x v="3"/>
    <x v="3"/>
    <x v="4"/>
    <n v="6"/>
    <n v="28180.99"/>
    <n v="53179.76"/>
    <n v="169085.94"/>
    <n v="-149992.62"/>
  </r>
  <r>
    <s v="2024-01-21"/>
    <x v="1"/>
    <x v="0"/>
    <x v="4"/>
    <n v="42"/>
    <n v="7247.56"/>
    <n v="70670.350000000006"/>
    <n v="304397.52"/>
    <n v="-2663757.1800000002"/>
  </r>
  <r>
    <s v="2024-06-07"/>
    <x v="4"/>
    <x v="3"/>
    <x v="2"/>
    <n v="24"/>
    <n v="24709.93"/>
    <n v="6935.48"/>
    <n v="593038.31999999995"/>
    <n v="426586.79999999993"/>
  </r>
  <r>
    <s v="2024-08-13"/>
    <x v="0"/>
    <x v="0"/>
    <x v="0"/>
    <n v="17"/>
    <n v="39269.79"/>
    <n v="18430.98"/>
    <n v="667586.43000000005"/>
    <n v="354259.77000000008"/>
  </r>
  <r>
    <s v="2024-01-18"/>
    <x v="4"/>
    <x v="2"/>
    <x v="4"/>
    <n v="6"/>
    <n v="14011.23"/>
    <n v="16129.39"/>
    <n v="84067.38"/>
    <n v="-12708.959999999992"/>
  </r>
  <r>
    <s v="2024-10-23"/>
    <x v="2"/>
    <x v="0"/>
    <x v="0"/>
    <n v="24"/>
    <n v="105698.01"/>
    <n v="72103.759999999995"/>
    <n v="2536752.2400000002"/>
    <n v="806262.00000000047"/>
  </r>
  <r>
    <s v="2024-07-05"/>
    <x v="0"/>
    <x v="3"/>
    <x v="0"/>
    <n v="43"/>
    <n v="41260.129999999997"/>
    <n v="72560.259999999995"/>
    <n v="1774185.59"/>
    <n v="-1345905.5899999996"/>
  </r>
  <r>
    <s v="2024-03-08"/>
    <x v="0"/>
    <x v="2"/>
    <x v="2"/>
    <n v="42"/>
    <n v="51985.39"/>
    <n v="12876.62"/>
    <n v="2183386.38"/>
    <n v="1642568.3399999999"/>
  </r>
  <r>
    <s v="2024-02-16"/>
    <x v="0"/>
    <x v="2"/>
    <x v="1"/>
    <n v="11"/>
    <n v="63012.77"/>
    <n v="61810.1"/>
    <n v="693140.47"/>
    <n v="13229.369999999995"/>
  </r>
  <r>
    <s v="2024-05-31"/>
    <x v="4"/>
    <x v="0"/>
    <x v="4"/>
    <n v="4"/>
    <n v="83706.33"/>
    <n v="20702.689999999999"/>
    <n v="334825.32"/>
    <n v="252014.56"/>
  </r>
  <r>
    <s v="2024-06-16"/>
    <x v="0"/>
    <x v="1"/>
    <x v="2"/>
    <n v="26"/>
    <n v="15118.45"/>
    <n v="92823.05"/>
    <n v="393079.7"/>
    <n v="-2020319.6000000003"/>
  </r>
  <r>
    <s v="2024-07-31"/>
    <x v="2"/>
    <x v="3"/>
    <x v="1"/>
    <n v="41"/>
    <n v="69635.34"/>
    <n v="40644.269999999997"/>
    <n v="2855048.94"/>
    <n v="1188633.8700000001"/>
  </r>
  <r>
    <s v="2024-03-30"/>
    <x v="3"/>
    <x v="3"/>
    <x v="1"/>
    <n v="20"/>
    <n v="26400.639999999999"/>
    <n v="46873.42"/>
    <n v="528012.80000000005"/>
    <n v="-409455.59999999986"/>
  </r>
  <r>
    <s v="2024-04-12"/>
    <x v="2"/>
    <x v="1"/>
    <x v="4"/>
    <n v="47"/>
    <n v="110718.68"/>
    <n v="78373.58"/>
    <n v="5203777.96"/>
    <n v="1520219.6999999997"/>
  </r>
  <r>
    <s v="2024-03-08"/>
    <x v="1"/>
    <x v="3"/>
    <x v="0"/>
    <n v="45"/>
    <n v="48607.29"/>
    <n v="72097.119999999995"/>
    <n v="2187328.0499999998"/>
    <n v="-1057042.3500000001"/>
  </r>
  <r>
    <s v="2024-10-03"/>
    <x v="0"/>
    <x v="1"/>
    <x v="3"/>
    <n v="49"/>
    <n v="57798.71"/>
    <n v="12955.47"/>
    <n v="2832136.79"/>
    <n v="2197318.7600000002"/>
  </r>
  <r>
    <s v="2024-07-06"/>
    <x v="2"/>
    <x v="1"/>
    <x v="0"/>
    <n v="15"/>
    <n v="35837.74"/>
    <n v="42739.19"/>
    <n v="537566.1"/>
    <n v="-103521.75000000012"/>
  </r>
  <r>
    <s v="2024-09-28"/>
    <x v="4"/>
    <x v="2"/>
    <x v="0"/>
    <n v="28"/>
    <n v="60119.39"/>
    <n v="92474.45"/>
    <n v="1683342.92"/>
    <n v="-905941.68000000017"/>
  </r>
  <r>
    <s v="2024-09-13"/>
    <x v="1"/>
    <x v="2"/>
    <x v="3"/>
    <n v="42"/>
    <n v="31378.15"/>
    <n v="83816.72"/>
    <n v="1317882.3"/>
    <n v="-2202419.9400000004"/>
  </r>
  <r>
    <s v="2024-05-19"/>
    <x v="2"/>
    <x v="0"/>
    <x v="1"/>
    <n v="6"/>
    <n v="36471.03"/>
    <n v="59669.53"/>
    <n v="218826.18"/>
    <n v="-1391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103222-AAA5-4A40-942A-326F486F25D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9" firstHeaderRow="1" firstDataRow="1" firstDataCol="1"/>
  <pivotFields count="9">
    <pivotField showAll="0"/>
    <pivotField showAll="0">
      <items count="6">
        <item x="3"/>
        <item x="0"/>
        <item x="1"/>
        <item x="2"/>
        <item x="4"/>
        <item t="default"/>
      </items>
    </pivotField>
    <pivotField showAll="0">
      <items count="5">
        <item x="1"/>
        <item x="3"/>
        <item x="0"/>
        <item x="2"/>
        <item t="default"/>
      </items>
    </pivotField>
    <pivotField axis="axisRow" showAll="0">
      <items count="6">
        <item x="0"/>
        <item x="4"/>
        <item x="1"/>
        <item x="2"/>
        <item x="3"/>
        <item t="default"/>
      </items>
    </pivotField>
    <pivotField showAll="0"/>
    <pivotField showAll="0"/>
    <pivotField showAll="0"/>
    <pivotField dataField="1" showAll="0"/>
    <pivotField showAll="0"/>
  </pivotFields>
  <rowFields count="1">
    <field x="3"/>
  </rowFields>
  <rowItems count="6">
    <i>
      <x/>
    </i>
    <i>
      <x v="1"/>
    </i>
    <i>
      <x v="2"/>
    </i>
    <i>
      <x v="3"/>
    </i>
    <i>
      <x v="4"/>
    </i>
    <i t="grand">
      <x/>
    </i>
  </rowItems>
  <colItems count="1">
    <i/>
  </colItems>
  <dataFields count="1">
    <dataField name="Sum of Total Sales (INR)" fld="7" baseField="3" baseItem="0" numFmtId="164"/>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4"/>
          </reference>
        </references>
      </pivotArea>
    </chartFormat>
    <chartFormat chart="3" format="2">
      <pivotArea type="data" outline="0" fieldPosition="0">
        <references count="2">
          <reference field="4294967294" count="1" selected="0">
            <x v="0"/>
          </reference>
          <reference field="3" count="1" selected="0">
            <x v="3"/>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7AA811-7CD5-4BB0-B36A-9678329446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9">
    <pivotField showAll="0"/>
    <pivotField showAll="0">
      <items count="6">
        <item x="3"/>
        <item x="0"/>
        <item x="1"/>
        <item x="2"/>
        <item x="4"/>
        <item t="default"/>
      </items>
    </pivotField>
    <pivotField axis="axisRow" showAll="0">
      <items count="5">
        <item x="1"/>
        <item x="3"/>
        <item x="0"/>
        <item x="2"/>
        <item t="default"/>
      </items>
    </pivotField>
    <pivotField showAll="0">
      <items count="6">
        <item x="0"/>
        <item x="4"/>
        <item x="1"/>
        <item x="2"/>
        <item x="3"/>
        <item t="default"/>
      </items>
    </pivotField>
    <pivotField showAll="0"/>
    <pivotField showAll="0"/>
    <pivotField showAll="0"/>
    <pivotField dataField="1" showAll="0"/>
    <pivotField showAll="0"/>
  </pivotFields>
  <rowFields count="1">
    <field x="2"/>
  </rowFields>
  <rowItems count="5">
    <i>
      <x/>
    </i>
    <i>
      <x v="1"/>
    </i>
    <i>
      <x v="2"/>
    </i>
    <i>
      <x v="3"/>
    </i>
    <i t="grand">
      <x/>
    </i>
  </rowItems>
  <colItems count="1">
    <i/>
  </colItems>
  <dataFields count="1">
    <dataField name="Sum of Total Sales (INR)" fld="7" baseField="2" baseItem="0" numFmtId="164"/>
  </dataFields>
  <chartFormats count="10">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 count="1" selected="0">
            <x v="1"/>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3"/>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2" count="1" selected="0">
            <x v="0"/>
          </reference>
        </references>
      </pivotArea>
    </chartFormat>
    <chartFormat chart="9" format="12">
      <pivotArea type="data" outline="0" fieldPosition="0">
        <references count="2">
          <reference field="4294967294" count="1" selected="0">
            <x v="0"/>
          </reference>
          <reference field="2" count="1" selected="0">
            <x v="1"/>
          </reference>
        </references>
      </pivotArea>
    </chartFormat>
    <chartFormat chart="9" format="13">
      <pivotArea type="data" outline="0" fieldPosition="0">
        <references count="2">
          <reference field="4294967294" count="1" selected="0">
            <x v="0"/>
          </reference>
          <reference field="2" count="1" selected="0">
            <x v="2"/>
          </reference>
        </references>
      </pivotArea>
    </chartFormat>
    <chartFormat chart="9"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3F2FB2-C500-4611-8819-4962B079CD3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3:C19" firstHeaderRow="1" firstDataRow="1" firstDataCol="1"/>
  <pivotFields count="9">
    <pivotField showAll="0"/>
    <pivotField showAll="0">
      <items count="6">
        <item x="3"/>
        <item x="0"/>
        <item x="1"/>
        <item x="2"/>
        <item x="4"/>
        <item t="default"/>
      </items>
    </pivotField>
    <pivotField showAll="0">
      <items count="5">
        <item x="1"/>
        <item x="3"/>
        <item x="0"/>
        <item x="2"/>
        <item t="default"/>
      </items>
    </pivotField>
    <pivotField axis="axisRow" showAll="0">
      <items count="6">
        <item x="0"/>
        <item x="4"/>
        <item x="1"/>
        <item x="2"/>
        <item x="3"/>
        <item t="default"/>
      </items>
    </pivotField>
    <pivotField dataField="1"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Units Sold" fld="4"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BB529D-D4EA-4EC3-9653-4DA2C380E3F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9" firstHeaderRow="1" firstDataRow="1" firstDataCol="1"/>
  <pivotFields count="9">
    <pivotField showAll="0"/>
    <pivotField axis="axisRow" showAll="0">
      <items count="6">
        <item x="3"/>
        <item x="0"/>
        <item x="1"/>
        <item x="2"/>
        <item x="4"/>
        <item t="default"/>
      </items>
    </pivotField>
    <pivotField showAll="0">
      <items count="5">
        <item x="1"/>
        <item x="3"/>
        <item x="0"/>
        <item x="2"/>
        <item t="default"/>
      </items>
    </pivotField>
    <pivotField showAll="0">
      <items count="6">
        <item x="0"/>
        <item x="4"/>
        <item x="1"/>
        <item x="2"/>
        <item x="3"/>
        <item t="default"/>
      </items>
    </pivotField>
    <pivotField showAll="0"/>
    <pivotField showAll="0"/>
    <pivotField showAll="0"/>
    <pivotField dataField="1" showAll="0"/>
    <pivotField showAll="0"/>
  </pivotFields>
  <rowFields count="1">
    <field x="1"/>
  </rowFields>
  <rowItems count="6">
    <i>
      <x/>
    </i>
    <i>
      <x v="1"/>
    </i>
    <i>
      <x v="2"/>
    </i>
    <i>
      <x v="3"/>
    </i>
    <i>
      <x v="4"/>
    </i>
    <i t="grand">
      <x/>
    </i>
  </rowItems>
  <colItems count="1">
    <i/>
  </colItems>
  <dataFields count="1">
    <dataField name="Sum of Total Sales (INR)" fld="7" baseField="1" baseItem="0" numFmtId="164"/>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88D33F7-4AD0-4672-9B6C-01B9EDDBF131}" sourceName="Sales Person">
  <pivotTables>
    <pivotTable tabId="3" name="PivotTable4"/>
    <pivotTable tabId="3" name="PivotTable5"/>
    <pivotTable tabId="3" name="PivotTable6"/>
    <pivotTable tabId="3" name="PivotTable7"/>
  </pivotTables>
  <data>
    <tabular pivotCacheId="959473544">
      <items count="5">
        <i x="3" s="1"/>
        <i x="0" s="1"/>
        <i x="1"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2476FB-1136-431E-BB1F-1A094D3DE74B}" sourceName="Region">
  <pivotTables>
    <pivotTable tabId="3" name="PivotTable4"/>
    <pivotTable tabId="3" name="PivotTable5"/>
    <pivotTable tabId="3" name="PivotTable6"/>
    <pivotTable tabId="3" name="PivotTable7"/>
  </pivotTables>
  <data>
    <tabular pivotCacheId="959473544">
      <items count="4">
        <i x="1" s="1"/>
        <i x="3"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56A433B-745F-442C-9AD3-7FF0EA036E50}" sourceName="Product">
  <pivotTables>
    <pivotTable tabId="3" name="PivotTable4"/>
    <pivotTable tabId="3" name="PivotTable5"/>
    <pivotTable tabId="3" name="PivotTable6"/>
    <pivotTable tabId="3" name="PivotTable7"/>
  </pivotTables>
  <data>
    <tabular pivotCacheId="959473544">
      <items count="5">
        <i x="0" s="1"/>
        <i x="4"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929084D8-A1B7-40A4-BFB9-8CD77C7064CC}" cache="Slicer_Sales_Person" caption="Sales Person" style="SlicerStyleDark4" rowHeight="432000"/>
  <slicer name="Region 1" xr10:uid="{E13B11D5-4C28-4A0F-AEAF-487C62219F0B}" cache="Slicer_Region" caption="Region" columnCount="2" showCaption="0" style="SlicerStyleDark4" rowHeight="241300"/>
  <slicer name="Product 1" xr10:uid="{B0FF2FF7-096E-4E09-B9D7-EEFBB65F3AC1}" cache="Slicer_Product" caption="Product" style="SlicerStyleDark4" rowHeight="43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2943CAC-D578-494B-884F-EDC7A4DB9BC8}" cache="Slicer_Sales_Person" caption="Sales Person" rowHeight="241300"/>
  <slicer name="Region" xr10:uid="{6F15B940-FBB2-4D02-95A1-31123DCC6699}" cache="Slicer_Region" caption="Region" columnCount="2" showCaption="0" rowHeight="241300"/>
  <slicer name="Product" xr10:uid="{DFDD7F25-3E98-490C-9824-2E60BCAE4C34}"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5795BB-1B51-4957-A54E-1748D3155C6B}" name="Table2" displayName="Table2" ref="A1:I501" totalsRowShown="0" headerRowDxfId="0">
  <autoFilter ref="A1:I501" xr:uid="{4A5795BB-1B51-4957-A54E-1748D3155C6B}"/>
  <tableColumns count="9">
    <tableColumn id="1" xr3:uid="{39BC24A5-A762-4FDF-BA7D-8321155ABB3D}" name="Date"/>
    <tableColumn id="2" xr3:uid="{E330BB60-2F6E-4375-86A0-567B55F5BC72}" name="Sales Person"/>
    <tableColumn id="3" xr3:uid="{E750C930-CE18-4796-9CB1-2671E5DBFCCC}" name="Region"/>
    <tableColumn id="4" xr3:uid="{3B61C7FF-AF12-404F-97C3-68E5989B6963}" name="Product"/>
    <tableColumn id="5" xr3:uid="{2C70792C-D1A2-4D2B-A2A7-B6D4A0F2F919}" name="Units Sold"/>
    <tableColumn id="6" xr3:uid="{7AA68C4C-19CC-4668-9062-BED562C2DF55}" name="Unit Price (INR)"/>
    <tableColumn id="7" xr3:uid="{1079AEF0-E664-4E1E-9FE8-A03C735525D6}" name="Cost of Goods (INR)"/>
    <tableColumn id="8" xr3:uid="{7F7F93EE-CADA-43C7-8F33-C45E2B340320}" name="Total Sales (INR)"/>
    <tableColumn id="9" xr3:uid="{28E050BC-2633-4E1B-A1C8-544F7A7D3527}" name="Profit">
      <calculatedColumnFormula>H2-(G2*E2)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DE99D-4D94-428F-926B-678C80102F2E}">
  <dimension ref="A1"/>
  <sheetViews>
    <sheetView showGridLines="0" showRowColHeaders="0" tabSelected="1" zoomScale="60" zoomScaleNormal="66" workbookViewId="0">
      <selection activeCell="Y27" sqref="Y2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62E51-92DF-4992-BC25-E62AC04FC2B2}">
  <dimension ref="A3:H19"/>
  <sheetViews>
    <sheetView zoomScale="41" zoomScaleNormal="37" workbookViewId="0">
      <selection activeCell="V47" sqref="V47"/>
    </sheetView>
  </sheetViews>
  <sheetFormatPr defaultRowHeight="14.5" x14ac:dyDescent="0.35"/>
  <cols>
    <col min="1" max="2" width="20.26953125" bestFit="1" customWidth="1"/>
    <col min="3" max="3" width="22.453125" bestFit="1" customWidth="1"/>
    <col min="4" max="4" width="20.26953125" bestFit="1" customWidth="1"/>
    <col min="5" max="5" width="30.90625" bestFit="1" customWidth="1"/>
    <col min="7" max="7" width="20.26953125" bestFit="1" customWidth="1"/>
    <col min="8" max="8" width="30.90625" bestFit="1" customWidth="1"/>
  </cols>
  <sheetData>
    <row r="3" spans="1:8" x14ac:dyDescent="0.35">
      <c r="A3" s="5" t="s">
        <v>303</v>
      </c>
      <c r="B3" t="s">
        <v>305</v>
      </c>
      <c r="D3" s="5" t="s">
        <v>303</v>
      </c>
      <c r="E3" t="s">
        <v>305</v>
      </c>
      <c r="G3" s="5" t="s">
        <v>303</v>
      </c>
      <c r="H3" t="s">
        <v>305</v>
      </c>
    </row>
    <row r="4" spans="1:8" x14ac:dyDescent="0.35">
      <c r="A4" s="6" t="s">
        <v>290</v>
      </c>
      <c r="B4" s="7">
        <v>215460019.55000004</v>
      </c>
      <c r="D4" s="6" t="s">
        <v>293</v>
      </c>
      <c r="E4" s="7">
        <v>187868285.56000009</v>
      </c>
      <c r="G4" s="6" t="s">
        <v>287</v>
      </c>
      <c r="H4" s="7">
        <v>160725820.61000004</v>
      </c>
    </row>
    <row r="5" spans="1:8" x14ac:dyDescent="0.35">
      <c r="A5" s="6" t="s">
        <v>292</v>
      </c>
      <c r="B5" s="7">
        <v>223015147.67000002</v>
      </c>
      <c r="D5" s="6" t="s">
        <v>297</v>
      </c>
      <c r="E5" s="7">
        <v>164792364.11000001</v>
      </c>
      <c r="G5" s="6" t="s">
        <v>284</v>
      </c>
      <c r="H5" s="7">
        <v>128950874.16999999</v>
      </c>
    </row>
    <row r="6" spans="1:8" x14ac:dyDescent="0.35">
      <c r="A6" s="6" t="s">
        <v>289</v>
      </c>
      <c r="B6" s="7">
        <v>192028088.69000009</v>
      </c>
      <c r="D6" s="6" t="s">
        <v>294</v>
      </c>
      <c r="E6" s="7">
        <v>195779067.02000004</v>
      </c>
      <c r="G6" s="6" t="s">
        <v>285</v>
      </c>
      <c r="H6" s="7">
        <v>188770531.25000003</v>
      </c>
    </row>
    <row r="7" spans="1:8" x14ac:dyDescent="0.35">
      <c r="A7" s="6" t="s">
        <v>291</v>
      </c>
      <c r="B7" s="7">
        <v>218766166.84999993</v>
      </c>
      <c r="D7" s="6" t="s">
        <v>295</v>
      </c>
      <c r="E7" s="7">
        <v>153371817.25999993</v>
      </c>
      <c r="G7" s="6" t="s">
        <v>286</v>
      </c>
      <c r="H7" s="7">
        <v>178235471.56000006</v>
      </c>
    </row>
    <row r="8" spans="1:8" x14ac:dyDescent="0.35">
      <c r="A8" s="6" t="s">
        <v>304</v>
      </c>
      <c r="B8" s="7">
        <v>849269422.75999999</v>
      </c>
      <c r="D8" s="6" t="s">
        <v>296</v>
      </c>
      <c r="E8" s="7">
        <v>147457888.80999997</v>
      </c>
      <c r="G8" s="6" t="s">
        <v>288</v>
      </c>
      <c r="H8" s="7">
        <v>192586725.16999996</v>
      </c>
    </row>
    <row r="9" spans="1:8" x14ac:dyDescent="0.35">
      <c r="D9" s="6" t="s">
        <v>304</v>
      </c>
      <c r="E9" s="7">
        <v>849269422.75999999</v>
      </c>
      <c r="G9" s="6" t="s">
        <v>304</v>
      </c>
      <c r="H9" s="7">
        <v>849269422.76000011</v>
      </c>
    </row>
    <row r="13" spans="1:8" x14ac:dyDescent="0.35">
      <c r="B13" s="5" t="s">
        <v>303</v>
      </c>
      <c r="C13" t="s">
        <v>306</v>
      </c>
    </row>
    <row r="14" spans="1:8" x14ac:dyDescent="0.35">
      <c r="B14" s="6" t="s">
        <v>293</v>
      </c>
      <c r="C14" s="9">
        <v>2897</v>
      </c>
    </row>
    <row r="15" spans="1:8" x14ac:dyDescent="0.35">
      <c r="B15" s="6" t="s">
        <v>297</v>
      </c>
      <c r="C15" s="9">
        <v>2622</v>
      </c>
    </row>
    <row r="16" spans="1:8" x14ac:dyDescent="0.35">
      <c r="B16" s="6" t="s">
        <v>294</v>
      </c>
      <c r="C16" s="9">
        <v>2753</v>
      </c>
    </row>
    <row r="17" spans="2:3" x14ac:dyDescent="0.35">
      <c r="B17" s="6" t="s">
        <v>295</v>
      </c>
      <c r="C17" s="9">
        <v>2501</v>
      </c>
    </row>
    <row r="18" spans="2:3" x14ac:dyDescent="0.35">
      <c r="B18" s="6" t="s">
        <v>296</v>
      </c>
      <c r="C18" s="9">
        <v>2457</v>
      </c>
    </row>
    <row r="19" spans="2:3" x14ac:dyDescent="0.35">
      <c r="B19" s="6" t="s">
        <v>304</v>
      </c>
      <c r="C19" s="9">
        <v>13230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1"/>
  <sheetViews>
    <sheetView zoomScale="82" workbookViewId="0">
      <selection activeCell="K8" sqref="K8"/>
    </sheetView>
  </sheetViews>
  <sheetFormatPr defaultRowHeight="14.5" x14ac:dyDescent="0.35"/>
  <cols>
    <col min="1" max="1" width="10.08984375" bestFit="1" customWidth="1"/>
    <col min="2" max="2" width="13.26953125" customWidth="1"/>
    <col min="3" max="3" width="8.6328125" customWidth="1"/>
    <col min="4" max="4" width="11.08984375" bestFit="1" customWidth="1"/>
    <col min="5" max="5" width="11.26953125" customWidth="1"/>
    <col min="6" max="6" width="15.7265625" customWidth="1"/>
    <col min="7" max="7" width="19.26953125" customWidth="1"/>
    <col min="8" max="8" width="16.54296875" customWidth="1"/>
    <col min="9" max="9" width="11.453125" bestFit="1" customWidth="1"/>
    <col min="11" max="11" width="14.81640625" bestFit="1" customWidth="1"/>
  </cols>
  <sheetData>
    <row r="1" spans="1:11" x14ac:dyDescent="0.35">
      <c r="A1" s="1" t="s">
        <v>0</v>
      </c>
      <c r="B1" s="1" t="s">
        <v>1</v>
      </c>
      <c r="C1" s="1" t="s">
        <v>2</v>
      </c>
      <c r="D1" s="1" t="s">
        <v>3</v>
      </c>
      <c r="E1" s="1" t="s">
        <v>4</v>
      </c>
      <c r="F1" s="1" t="s">
        <v>5</v>
      </c>
      <c r="G1" s="1" t="s">
        <v>6</v>
      </c>
      <c r="H1" s="1" t="s">
        <v>7</v>
      </c>
      <c r="I1" s="2" t="s">
        <v>298</v>
      </c>
      <c r="K1" s="3" t="s">
        <v>299</v>
      </c>
    </row>
    <row r="2" spans="1:11" x14ac:dyDescent="0.35">
      <c r="A2" t="s">
        <v>8</v>
      </c>
      <c r="B2" t="s">
        <v>284</v>
      </c>
      <c r="C2" t="s">
        <v>289</v>
      </c>
      <c r="D2" t="s">
        <v>293</v>
      </c>
      <c r="E2">
        <v>11</v>
      </c>
      <c r="F2">
        <v>88839.88</v>
      </c>
      <c r="G2">
        <v>8475.9599999999991</v>
      </c>
      <c r="H2">
        <v>977238.68</v>
      </c>
      <c r="I2">
        <f>H2-(G2*E2)</f>
        <v>884003.12000000011</v>
      </c>
      <c r="K2" s="8">
        <f>SUM(H2:H501)</f>
        <v>849269422.76000023</v>
      </c>
    </row>
    <row r="3" spans="1:11" x14ac:dyDescent="0.35">
      <c r="A3" t="s">
        <v>9</v>
      </c>
      <c r="B3" t="s">
        <v>285</v>
      </c>
      <c r="C3" t="s">
        <v>289</v>
      </c>
      <c r="D3" t="s">
        <v>294</v>
      </c>
      <c r="E3">
        <v>9</v>
      </c>
      <c r="F3">
        <v>4281.1400000000003</v>
      </c>
      <c r="G3">
        <v>75539.960000000006</v>
      </c>
      <c r="H3">
        <v>38530.26</v>
      </c>
      <c r="I3">
        <f t="shared" ref="I3:I66" si="0">H3-(G3*E3)</f>
        <v>-641329.38</v>
      </c>
    </row>
    <row r="4" spans="1:11" x14ac:dyDescent="0.35">
      <c r="A4" t="s">
        <v>10</v>
      </c>
      <c r="B4" t="s">
        <v>286</v>
      </c>
      <c r="C4" t="s">
        <v>290</v>
      </c>
      <c r="D4" t="s">
        <v>295</v>
      </c>
      <c r="E4">
        <v>18</v>
      </c>
      <c r="F4">
        <v>61533.71</v>
      </c>
      <c r="G4">
        <v>67308.02</v>
      </c>
      <c r="H4">
        <v>1107606.78</v>
      </c>
      <c r="I4">
        <f t="shared" si="0"/>
        <v>-103937.58000000007</v>
      </c>
      <c r="K4" s="4" t="s">
        <v>300</v>
      </c>
    </row>
    <row r="5" spans="1:11" x14ac:dyDescent="0.35">
      <c r="A5" t="s">
        <v>11</v>
      </c>
      <c r="B5" t="s">
        <v>285</v>
      </c>
      <c r="C5" t="s">
        <v>291</v>
      </c>
      <c r="D5" t="s">
        <v>296</v>
      </c>
      <c r="E5">
        <v>20</v>
      </c>
      <c r="F5">
        <v>20120.03</v>
      </c>
      <c r="G5">
        <v>10813.24</v>
      </c>
      <c r="H5">
        <v>402400.6</v>
      </c>
      <c r="I5">
        <f t="shared" si="0"/>
        <v>186135.8</v>
      </c>
      <c r="K5" s="8">
        <f>SUM(I2:I501)</f>
        <v>180247623.96000001</v>
      </c>
    </row>
    <row r="6" spans="1:11" x14ac:dyDescent="0.35">
      <c r="A6" t="s">
        <v>12</v>
      </c>
      <c r="B6" t="s">
        <v>285</v>
      </c>
      <c r="C6" t="s">
        <v>289</v>
      </c>
      <c r="D6" t="s">
        <v>297</v>
      </c>
      <c r="E6">
        <v>18</v>
      </c>
      <c r="F6">
        <v>31372.34</v>
      </c>
      <c r="G6">
        <v>35875.919999999998</v>
      </c>
      <c r="H6">
        <v>564702.12</v>
      </c>
      <c r="I6">
        <f t="shared" si="0"/>
        <v>-81064.439999999944</v>
      </c>
    </row>
    <row r="7" spans="1:11" x14ac:dyDescent="0.35">
      <c r="A7" t="s">
        <v>13</v>
      </c>
      <c r="B7" t="s">
        <v>287</v>
      </c>
      <c r="C7" t="s">
        <v>290</v>
      </c>
      <c r="D7" t="s">
        <v>295</v>
      </c>
      <c r="E7">
        <v>32</v>
      </c>
      <c r="F7">
        <v>85985.51</v>
      </c>
      <c r="G7">
        <v>55070.5</v>
      </c>
      <c r="H7">
        <v>2751536.32</v>
      </c>
      <c r="I7">
        <f t="shared" si="0"/>
        <v>989280.31999999983</v>
      </c>
      <c r="K7" s="4" t="s">
        <v>301</v>
      </c>
    </row>
    <row r="8" spans="1:11" x14ac:dyDescent="0.35">
      <c r="A8" t="s">
        <v>14</v>
      </c>
      <c r="B8" t="s">
        <v>286</v>
      </c>
      <c r="C8" t="s">
        <v>291</v>
      </c>
      <c r="D8" t="s">
        <v>296</v>
      </c>
      <c r="E8">
        <v>10</v>
      </c>
      <c r="F8">
        <v>5268.01</v>
      </c>
      <c r="G8">
        <v>96755.59</v>
      </c>
      <c r="H8">
        <v>52680.1</v>
      </c>
      <c r="I8">
        <f t="shared" si="0"/>
        <v>-914875.79999999993</v>
      </c>
      <c r="K8" s="8">
        <f>AVERAGE(H2:H501)</f>
        <v>1698538.8455200004</v>
      </c>
    </row>
    <row r="9" spans="1:11" x14ac:dyDescent="0.35">
      <c r="A9" t="s">
        <v>15</v>
      </c>
      <c r="B9" t="s">
        <v>287</v>
      </c>
      <c r="C9" t="s">
        <v>291</v>
      </c>
      <c r="D9" t="s">
        <v>294</v>
      </c>
      <c r="E9">
        <v>5</v>
      </c>
      <c r="F9">
        <v>87865.46</v>
      </c>
      <c r="G9">
        <v>59758.34</v>
      </c>
      <c r="H9">
        <v>439327.3</v>
      </c>
      <c r="I9">
        <f t="shared" si="0"/>
        <v>140535.60000000003</v>
      </c>
    </row>
    <row r="10" spans="1:11" x14ac:dyDescent="0.35">
      <c r="A10" t="s">
        <v>16</v>
      </c>
      <c r="B10" t="s">
        <v>284</v>
      </c>
      <c r="C10" t="s">
        <v>290</v>
      </c>
      <c r="D10" t="s">
        <v>295</v>
      </c>
      <c r="E10">
        <v>11</v>
      </c>
      <c r="F10">
        <v>102489.23</v>
      </c>
      <c r="G10">
        <v>56249.93</v>
      </c>
      <c r="H10">
        <v>1127381.53</v>
      </c>
      <c r="I10">
        <f t="shared" si="0"/>
        <v>508632.30000000005</v>
      </c>
      <c r="K10" s="4" t="s">
        <v>302</v>
      </c>
    </row>
    <row r="11" spans="1:11" x14ac:dyDescent="0.35">
      <c r="A11" t="s">
        <v>17</v>
      </c>
      <c r="B11" t="s">
        <v>284</v>
      </c>
      <c r="C11" t="s">
        <v>291</v>
      </c>
      <c r="D11" t="s">
        <v>296</v>
      </c>
      <c r="E11">
        <v>28</v>
      </c>
      <c r="F11">
        <v>123074.06</v>
      </c>
      <c r="G11">
        <v>84139.59</v>
      </c>
      <c r="H11">
        <v>3446073.68</v>
      </c>
      <c r="I11">
        <f t="shared" si="0"/>
        <v>1090165.1600000001</v>
      </c>
      <c r="K11">
        <f>SUM(E2:E501)</f>
        <v>13230</v>
      </c>
    </row>
    <row r="12" spans="1:11" x14ac:dyDescent="0.35">
      <c r="A12" t="s">
        <v>18</v>
      </c>
      <c r="B12" t="s">
        <v>286</v>
      </c>
      <c r="C12" t="s">
        <v>291</v>
      </c>
      <c r="D12" t="s">
        <v>297</v>
      </c>
      <c r="E12">
        <v>18</v>
      </c>
      <c r="F12">
        <v>54975.88</v>
      </c>
      <c r="G12">
        <v>81964.990000000005</v>
      </c>
      <c r="H12">
        <v>989565.84</v>
      </c>
      <c r="I12">
        <f t="shared" si="0"/>
        <v>-485803.9800000001</v>
      </c>
    </row>
    <row r="13" spans="1:11" x14ac:dyDescent="0.35">
      <c r="A13" t="s">
        <v>19</v>
      </c>
      <c r="B13" t="s">
        <v>288</v>
      </c>
      <c r="C13" t="s">
        <v>289</v>
      </c>
      <c r="D13" t="s">
        <v>295</v>
      </c>
      <c r="E13">
        <v>27</v>
      </c>
      <c r="F13">
        <v>20056.95</v>
      </c>
      <c r="G13">
        <v>43143.4</v>
      </c>
      <c r="H13">
        <v>541537.65</v>
      </c>
      <c r="I13">
        <f t="shared" si="0"/>
        <v>-623334.15</v>
      </c>
    </row>
    <row r="14" spans="1:11" x14ac:dyDescent="0.35">
      <c r="A14" t="s">
        <v>12</v>
      </c>
      <c r="B14" t="s">
        <v>285</v>
      </c>
      <c r="C14" t="s">
        <v>289</v>
      </c>
      <c r="D14" t="s">
        <v>295</v>
      </c>
      <c r="E14">
        <v>20</v>
      </c>
      <c r="F14">
        <v>12674.1</v>
      </c>
      <c r="G14">
        <v>54493.65</v>
      </c>
      <c r="H14">
        <v>253482</v>
      </c>
      <c r="I14">
        <f t="shared" si="0"/>
        <v>-836391</v>
      </c>
    </row>
    <row r="15" spans="1:11" x14ac:dyDescent="0.35">
      <c r="A15" t="s">
        <v>17</v>
      </c>
      <c r="B15" t="s">
        <v>287</v>
      </c>
      <c r="C15" t="s">
        <v>289</v>
      </c>
      <c r="D15" t="s">
        <v>293</v>
      </c>
      <c r="E15">
        <v>31</v>
      </c>
      <c r="F15">
        <v>50252.35</v>
      </c>
      <c r="G15">
        <v>86674.41</v>
      </c>
      <c r="H15">
        <v>1557822.85</v>
      </c>
      <c r="I15">
        <f t="shared" si="0"/>
        <v>-1129083.8599999999</v>
      </c>
    </row>
    <row r="16" spans="1:11" x14ac:dyDescent="0.35">
      <c r="A16" t="s">
        <v>20</v>
      </c>
      <c r="B16" t="s">
        <v>286</v>
      </c>
      <c r="C16" t="s">
        <v>290</v>
      </c>
      <c r="D16" t="s">
        <v>296</v>
      </c>
      <c r="E16">
        <v>5</v>
      </c>
      <c r="F16">
        <v>92097.63</v>
      </c>
      <c r="G16">
        <v>48599.82</v>
      </c>
      <c r="H16">
        <v>460488.15</v>
      </c>
      <c r="I16">
        <f t="shared" si="0"/>
        <v>217489.05000000002</v>
      </c>
    </row>
    <row r="17" spans="1:9" x14ac:dyDescent="0.35">
      <c r="A17" t="s">
        <v>21</v>
      </c>
      <c r="B17" t="s">
        <v>287</v>
      </c>
      <c r="C17" t="s">
        <v>292</v>
      </c>
      <c r="D17" t="s">
        <v>296</v>
      </c>
      <c r="E17">
        <v>24</v>
      </c>
      <c r="F17">
        <v>16477.16</v>
      </c>
      <c r="G17">
        <v>88107.82</v>
      </c>
      <c r="H17">
        <v>395451.84</v>
      </c>
      <c r="I17">
        <f t="shared" si="0"/>
        <v>-1719135.84</v>
      </c>
    </row>
    <row r="18" spans="1:9" x14ac:dyDescent="0.35">
      <c r="A18" t="s">
        <v>22</v>
      </c>
      <c r="B18" t="s">
        <v>285</v>
      </c>
      <c r="C18" t="s">
        <v>291</v>
      </c>
      <c r="D18" t="s">
        <v>293</v>
      </c>
      <c r="E18">
        <v>17</v>
      </c>
      <c r="F18">
        <v>41861.879999999997</v>
      </c>
      <c r="G18">
        <v>48740.09</v>
      </c>
      <c r="H18">
        <v>711651.96</v>
      </c>
      <c r="I18">
        <f t="shared" si="0"/>
        <v>-116929.56999999995</v>
      </c>
    </row>
    <row r="19" spans="1:9" x14ac:dyDescent="0.35">
      <c r="A19" t="s">
        <v>23</v>
      </c>
      <c r="B19" t="s">
        <v>288</v>
      </c>
      <c r="C19" t="s">
        <v>290</v>
      </c>
      <c r="D19" t="s">
        <v>294</v>
      </c>
      <c r="E19">
        <v>16</v>
      </c>
      <c r="F19">
        <v>110176.69</v>
      </c>
      <c r="G19">
        <v>10157.540000000001</v>
      </c>
      <c r="H19">
        <v>1762827.04</v>
      </c>
      <c r="I19">
        <f t="shared" si="0"/>
        <v>1600306.4</v>
      </c>
    </row>
    <row r="20" spans="1:9" x14ac:dyDescent="0.35">
      <c r="A20" t="s">
        <v>24</v>
      </c>
      <c r="B20" t="s">
        <v>287</v>
      </c>
      <c r="C20" t="s">
        <v>292</v>
      </c>
      <c r="D20" t="s">
        <v>294</v>
      </c>
      <c r="E20">
        <v>47</v>
      </c>
      <c r="F20">
        <v>20653.72</v>
      </c>
      <c r="G20">
        <v>90158.75</v>
      </c>
      <c r="H20">
        <v>970724.84</v>
      </c>
      <c r="I20">
        <f t="shared" si="0"/>
        <v>-3266736.41</v>
      </c>
    </row>
    <row r="21" spans="1:9" x14ac:dyDescent="0.35">
      <c r="A21" t="s">
        <v>25</v>
      </c>
      <c r="B21" t="s">
        <v>286</v>
      </c>
      <c r="C21" t="s">
        <v>292</v>
      </c>
      <c r="D21" t="s">
        <v>293</v>
      </c>
      <c r="E21">
        <v>41</v>
      </c>
      <c r="F21">
        <v>97236.160000000003</v>
      </c>
      <c r="G21">
        <v>71856.42</v>
      </c>
      <c r="H21">
        <v>3986682.56</v>
      </c>
      <c r="I21">
        <f t="shared" si="0"/>
        <v>1040569.3400000003</v>
      </c>
    </row>
    <row r="22" spans="1:9" x14ac:dyDescent="0.35">
      <c r="A22" t="s">
        <v>26</v>
      </c>
      <c r="B22" t="s">
        <v>285</v>
      </c>
      <c r="C22" t="s">
        <v>290</v>
      </c>
      <c r="D22" t="s">
        <v>295</v>
      </c>
      <c r="E22">
        <v>32</v>
      </c>
      <c r="F22">
        <v>94792.639999999999</v>
      </c>
      <c r="G22">
        <v>51249.18</v>
      </c>
      <c r="H22">
        <v>3033364.48</v>
      </c>
      <c r="I22">
        <f t="shared" si="0"/>
        <v>1393390.72</v>
      </c>
    </row>
    <row r="23" spans="1:9" x14ac:dyDescent="0.35">
      <c r="A23" t="s">
        <v>27</v>
      </c>
      <c r="B23" t="s">
        <v>285</v>
      </c>
      <c r="C23" t="s">
        <v>292</v>
      </c>
      <c r="D23" t="s">
        <v>297</v>
      </c>
      <c r="E23">
        <v>39</v>
      </c>
      <c r="F23">
        <v>20173.98</v>
      </c>
      <c r="G23">
        <v>89932.99</v>
      </c>
      <c r="H23">
        <v>786785.22</v>
      </c>
      <c r="I23">
        <f t="shared" si="0"/>
        <v>-2720601.3900000006</v>
      </c>
    </row>
    <row r="24" spans="1:9" x14ac:dyDescent="0.35">
      <c r="A24" t="s">
        <v>28</v>
      </c>
      <c r="B24" t="s">
        <v>288</v>
      </c>
      <c r="C24" t="s">
        <v>289</v>
      </c>
      <c r="D24" t="s">
        <v>294</v>
      </c>
      <c r="E24">
        <v>40</v>
      </c>
      <c r="F24">
        <v>123650.08</v>
      </c>
      <c r="G24">
        <v>80221.990000000005</v>
      </c>
      <c r="H24">
        <v>4946003.2</v>
      </c>
      <c r="I24">
        <f t="shared" si="0"/>
        <v>1737123.6</v>
      </c>
    </row>
    <row r="25" spans="1:9" x14ac:dyDescent="0.35">
      <c r="A25" t="s">
        <v>29</v>
      </c>
      <c r="B25" t="s">
        <v>286</v>
      </c>
      <c r="C25" t="s">
        <v>290</v>
      </c>
      <c r="D25" t="s">
        <v>297</v>
      </c>
      <c r="E25">
        <v>13</v>
      </c>
      <c r="F25">
        <v>21342.62</v>
      </c>
      <c r="G25">
        <v>68285.759999999995</v>
      </c>
      <c r="H25">
        <v>277454.06</v>
      </c>
      <c r="I25">
        <f t="shared" si="0"/>
        <v>-610260.81999999983</v>
      </c>
    </row>
    <row r="26" spans="1:9" x14ac:dyDescent="0.35">
      <c r="A26" t="s">
        <v>30</v>
      </c>
      <c r="B26" t="s">
        <v>285</v>
      </c>
      <c r="C26" t="s">
        <v>291</v>
      </c>
      <c r="D26" t="s">
        <v>296</v>
      </c>
      <c r="E26">
        <v>30</v>
      </c>
      <c r="F26">
        <v>67996.92</v>
      </c>
      <c r="G26">
        <v>62724.76</v>
      </c>
      <c r="H26">
        <v>2039907.6</v>
      </c>
      <c r="I26">
        <f t="shared" si="0"/>
        <v>158164.80000000005</v>
      </c>
    </row>
    <row r="27" spans="1:9" x14ac:dyDescent="0.35">
      <c r="A27" t="s">
        <v>31</v>
      </c>
      <c r="B27" t="s">
        <v>287</v>
      </c>
      <c r="C27" t="s">
        <v>289</v>
      </c>
      <c r="D27" t="s">
        <v>296</v>
      </c>
      <c r="E27">
        <v>7</v>
      </c>
      <c r="F27">
        <v>5170.07</v>
      </c>
      <c r="G27">
        <v>14170.59</v>
      </c>
      <c r="H27">
        <v>36190.49</v>
      </c>
      <c r="I27">
        <f t="shared" si="0"/>
        <v>-63003.640000000007</v>
      </c>
    </row>
    <row r="28" spans="1:9" x14ac:dyDescent="0.35">
      <c r="A28" t="s">
        <v>32</v>
      </c>
      <c r="B28" t="s">
        <v>284</v>
      </c>
      <c r="C28" t="s">
        <v>291</v>
      </c>
      <c r="D28" t="s">
        <v>294</v>
      </c>
      <c r="E28">
        <v>9</v>
      </c>
      <c r="F28">
        <v>82379.990000000005</v>
      </c>
      <c r="G28">
        <v>76020.53</v>
      </c>
      <c r="H28">
        <v>741419.91</v>
      </c>
      <c r="I28">
        <f t="shared" si="0"/>
        <v>57235.140000000014</v>
      </c>
    </row>
    <row r="29" spans="1:9" x14ac:dyDescent="0.35">
      <c r="A29" t="s">
        <v>33</v>
      </c>
      <c r="B29" t="s">
        <v>286</v>
      </c>
      <c r="C29" t="s">
        <v>292</v>
      </c>
      <c r="D29" t="s">
        <v>295</v>
      </c>
      <c r="E29">
        <v>20</v>
      </c>
      <c r="F29">
        <v>57115.62</v>
      </c>
      <c r="G29">
        <v>19278.41</v>
      </c>
      <c r="H29">
        <v>1142312.3999999999</v>
      </c>
      <c r="I29">
        <f t="shared" si="0"/>
        <v>756744.2</v>
      </c>
    </row>
    <row r="30" spans="1:9" x14ac:dyDescent="0.35">
      <c r="A30" t="s">
        <v>34</v>
      </c>
      <c r="B30" t="s">
        <v>287</v>
      </c>
      <c r="C30" t="s">
        <v>289</v>
      </c>
      <c r="D30" t="s">
        <v>296</v>
      </c>
      <c r="E30">
        <v>1</v>
      </c>
      <c r="F30">
        <v>91094.99</v>
      </c>
      <c r="G30">
        <v>98081.93</v>
      </c>
      <c r="H30">
        <v>91094.99</v>
      </c>
      <c r="I30">
        <f t="shared" si="0"/>
        <v>-6986.9399999999878</v>
      </c>
    </row>
    <row r="31" spans="1:9" x14ac:dyDescent="0.35">
      <c r="A31" t="s">
        <v>35</v>
      </c>
      <c r="B31" t="s">
        <v>288</v>
      </c>
      <c r="C31" t="s">
        <v>291</v>
      </c>
      <c r="D31" t="s">
        <v>297</v>
      </c>
      <c r="E31">
        <v>26</v>
      </c>
      <c r="F31">
        <v>79739.759999999995</v>
      </c>
      <c r="G31">
        <v>96896.69</v>
      </c>
      <c r="H31">
        <v>2073233.76</v>
      </c>
      <c r="I31">
        <f t="shared" si="0"/>
        <v>-446080.17999999993</v>
      </c>
    </row>
    <row r="32" spans="1:9" x14ac:dyDescent="0.35">
      <c r="A32" t="s">
        <v>36</v>
      </c>
      <c r="B32" t="s">
        <v>288</v>
      </c>
      <c r="C32" t="s">
        <v>290</v>
      </c>
      <c r="D32" t="s">
        <v>295</v>
      </c>
      <c r="E32">
        <v>22</v>
      </c>
      <c r="F32">
        <v>22367.67</v>
      </c>
      <c r="G32">
        <v>80999.7</v>
      </c>
      <c r="H32">
        <v>492088.74</v>
      </c>
      <c r="I32">
        <f t="shared" si="0"/>
        <v>-1289904.6599999999</v>
      </c>
    </row>
    <row r="33" spans="1:9" x14ac:dyDescent="0.35">
      <c r="A33" t="s">
        <v>37</v>
      </c>
      <c r="B33" t="s">
        <v>285</v>
      </c>
      <c r="C33" t="s">
        <v>292</v>
      </c>
      <c r="D33" t="s">
        <v>294</v>
      </c>
      <c r="E33">
        <v>40</v>
      </c>
      <c r="F33">
        <v>53699.34</v>
      </c>
      <c r="G33">
        <v>14744.12</v>
      </c>
      <c r="H33">
        <v>2147973.6</v>
      </c>
      <c r="I33">
        <f t="shared" si="0"/>
        <v>1558208.8</v>
      </c>
    </row>
    <row r="34" spans="1:9" x14ac:dyDescent="0.35">
      <c r="A34" t="s">
        <v>38</v>
      </c>
      <c r="B34" t="s">
        <v>288</v>
      </c>
      <c r="C34" t="s">
        <v>291</v>
      </c>
      <c r="D34" t="s">
        <v>296</v>
      </c>
      <c r="E34">
        <v>25</v>
      </c>
      <c r="F34">
        <v>86778.16</v>
      </c>
      <c r="G34">
        <v>43604.05</v>
      </c>
      <c r="H34">
        <v>2169454</v>
      </c>
      <c r="I34">
        <f t="shared" si="0"/>
        <v>1079352.75</v>
      </c>
    </row>
    <row r="35" spans="1:9" x14ac:dyDescent="0.35">
      <c r="A35" t="s">
        <v>39</v>
      </c>
      <c r="B35" t="s">
        <v>284</v>
      </c>
      <c r="C35" t="s">
        <v>292</v>
      </c>
      <c r="D35" t="s">
        <v>294</v>
      </c>
      <c r="E35">
        <v>22</v>
      </c>
      <c r="F35">
        <v>107646.85</v>
      </c>
      <c r="G35">
        <v>98462.07</v>
      </c>
      <c r="H35">
        <v>2368230.7000000002</v>
      </c>
      <c r="I35">
        <f t="shared" si="0"/>
        <v>202065.16000000015</v>
      </c>
    </row>
    <row r="36" spans="1:9" x14ac:dyDescent="0.35">
      <c r="A36" t="s">
        <v>40</v>
      </c>
      <c r="B36" t="s">
        <v>287</v>
      </c>
      <c r="C36" t="s">
        <v>291</v>
      </c>
      <c r="D36" t="s">
        <v>295</v>
      </c>
      <c r="E36">
        <v>29</v>
      </c>
      <c r="F36">
        <v>14583.1</v>
      </c>
      <c r="G36">
        <v>44771.03</v>
      </c>
      <c r="H36">
        <v>422909.9</v>
      </c>
      <c r="I36">
        <f t="shared" si="0"/>
        <v>-875449.96999999986</v>
      </c>
    </row>
    <row r="37" spans="1:9" x14ac:dyDescent="0.35">
      <c r="A37" t="s">
        <v>41</v>
      </c>
      <c r="B37" t="s">
        <v>286</v>
      </c>
      <c r="C37" t="s">
        <v>290</v>
      </c>
      <c r="D37" t="s">
        <v>295</v>
      </c>
      <c r="E37">
        <v>22</v>
      </c>
      <c r="F37">
        <v>16240.61</v>
      </c>
      <c r="G37">
        <v>99334.399999999994</v>
      </c>
      <c r="H37">
        <v>357293.42</v>
      </c>
      <c r="I37">
        <f t="shared" si="0"/>
        <v>-1828063.38</v>
      </c>
    </row>
    <row r="38" spans="1:9" x14ac:dyDescent="0.35">
      <c r="A38" t="s">
        <v>42</v>
      </c>
      <c r="B38" t="s">
        <v>285</v>
      </c>
      <c r="C38" t="s">
        <v>289</v>
      </c>
      <c r="D38" t="s">
        <v>295</v>
      </c>
      <c r="E38">
        <v>28</v>
      </c>
      <c r="F38">
        <v>94707.15</v>
      </c>
      <c r="G38">
        <v>63399.55</v>
      </c>
      <c r="H38">
        <v>2651800.2000000002</v>
      </c>
      <c r="I38">
        <f t="shared" si="0"/>
        <v>876612.8</v>
      </c>
    </row>
    <row r="39" spans="1:9" x14ac:dyDescent="0.35">
      <c r="A39" t="s">
        <v>43</v>
      </c>
      <c r="B39" t="s">
        <v>286</v>
      </c>
      <c r="C39" t="s">
        <v>291</v>
      </c>
      <c r="D39" t="s">
        <v>293</v>
      </c>
      <c r="E39">
        <v>42</v>
      </c>
      <c r="F39">
        <v>75105.039999999994</v>
      </c>
      <c r="G39">
        <v>83490.53</v>
      </c>
      <c r="H39">
        <v>3154411.68</v>
      </c>
      <c r="I39">
        <f t="shared" si="0"/>
        <v>-352190.57999999961</v>
      </c>
    </row>
    <row r="40" spans="1:9" x14ac:dyDescent="0.35">
      <c r="A40" t="s">
        <v>44</v>
      </c>
      <c r="B40" t="s">
        <v>287</v>
      </c>
      <c r="C40" t="s">
        <v>292</v>
      </c>
      <c r="D40" t="s">
        <v>293</v>
      </c>
      <c r="E40">
        <v>39</v>
      </c>
      <c r="F40">
        <v>50368.55</v>
      </c>
      <c r="G40">
        <v>27533.59</v>
      </c>
      <c r="H40">
        <v>1964373.45</v>
      </c>
      <c r="I40">
        <f t="shared" si="0"/>
        <v>890563.44</v>
      </c>
    </row>
    <row r="41" spans="1:9" x14ac:dyDescent="0.35">
      <c r="A41" t="s">
        <v>10</v>
      </c>
      <c r="B41" t="s">
        <v>284</v>
      </c>
      <c r="C41" t="s">
        <v>290</v>
      </c>
      <c r="D41" t="s">
        <v>297</v>
      </c>
      <c r="E41">
        <v>9</v>
      </c>
      <c r="F41">
        <v>120076.93</v>
      </c>
      <c r="G41">
        <v>90938.12</v>
      </c>
      <c r="H41">
        <v>1080692.3700000001</v>
      </c>
      <c r="I41">
        <f t="shared" si="0"/>
        <v>262249.29000000015</v>
      </c>
    </row>
    <row r="42" spans="1:9" x14ac:dyDescent="0.35">
      <c r="A42" t="s">
        <v>45</v>
      </c>
      <c r="B42" t="s">
        <v>287</v>
      </c>
      <c r="C42" t="s">
        <v>289</v>
      </c>
      <c r="D42" t="s">
        <v>295</v>
      </c>
      <c r="E42">
        <v>20</v>
      </c>
      <c r="F42">
        <v>42000.49</v>
      </c>
      <c r="G42">
        <v>91265.14</v>
      </c>
      <c r="H42">
        <v>840009.8</v>
      </c>
      <c r="I42">
        <f t="shared" si="0"/>
        <v>-985293</v>
      </c>
    </row>
    <row r="43" spans="1:9" x14ac:dyDescent="0.35">
      <c r="A43" t="s">
        <v>46</v>
      </c>
      <c r="B43" t="s">
        <v>287</v>
      </c>
      <c r="C43" t="s">
        <v>292</v>
      </c>
      <c r="D43" t="s">
        <v>295</v>
      </c>
      <c r="E43">
        <v>21</v>
      </c>
      <c r="F43">
        <v>20978.25</v>
      </c>
      <c r="G43">
        <v>8997.2000000000007</v>
      </c>
      <c r="H43">
        <v>440543.25</v>
      </c>
      <c r="I43">
        <f t="shared" si="0"/>
        <v>251602.05</v>
      </c>
    </row>
    <row r="44" spans="1:9" x14ac:dyDescent="0.35">
      <c r="A44" t="s">
        <v>33</v>
      </c>
      <c r="B44" t="s">
        <v>285</v>
      </c>
      <c r="C44" t="s">
        <v>290</v>
      </c>
      <c r="D44" t="s">
        <v>296</v>
      </c>
      <c r="E44">
        <v>39</v>
      </c>
      <c r="F44">
        <v>37482.800000000003</v>
      </c>
      <c r="G44">
        <v>40178.639999999999</v>
      </c>
      <c r="H44">
        <v>1461829.2</v>
      </c>
      <c r="I44">
        <f t="shared" si="0"/>
        <v>-105137.76000000001</v>
      </c>
    </row>
    <row r="45" spans="1:9" x14ac:dyDescent="0.35">
      <c r="A45" t="s">
        <v>47</v>
      </c>
      <c r="B45" t="s">
        <v>286</v>
      </c>
      <c r="C45" t="s">
        <v>292</v>
      </c>
      <c r="D45" t="s">
        <v>297</v>
      </c>
      <c r="E45">
        <v>45</v>
      </c>
      <c r="F45">
        <v>14289.28</v>
      </c>
      <c r="G45">
        <v>41077.53</v>
      </c>
      <c r="H45">
        <v>643017.6</v>
      </c>
      <c r="I45">
        <f t="shared" si="0"/>
        <v>-1205471.25</v>
      </c>
    </row>
    <row r="46" spans="1:9" x14ac:dyDescent="0.35">
      <c r="A46" t="s">
        <v>48</v>
      </c>
      <c r="B46" t="s">
        <v>287</v>
      </c>
      <c r="C46" t="s">
        <v>290</v>
      </c>
      <c r="D46" t="s">
        <v>297</v>
      </c>
      <c r="E46">
        <v>13</v>
      </c>
      <c r="F46">
        <v>70751.69</v>
      </c>
      <c r="G46">
        <v>34160.31</v>
      </c>
      <c r="H46">
        <v>919771.97</v>
      </c>
      <c r="I46">
        <f t="shared" si="0"/>
        <v>475687.94</v>
      </c>
    </row>
    <row r="47" spans="1:9" x14ac:dyDescent="0.35">
      <c r="A47" t="s">
        <v>49</v>
      </c>
      <c r="B47" t="s">
        <v>287</v>
      </c>
      <c r="C47" t="s">
        <v>289</v>
      </c>
      <c r="D47" t="s">
        <v>294</v>
      </c>
      <c r="E47">
        <v>31</v>
      </c>
      <c r="F47">
        <v>76360.83</v>
      </c>
      <c r="G47">
        <v>29311.45</v>
      </c>
      <c r="H47">
        <v>2367185.73</v>
      </c>
      <c r="I47">
        <f t="shared" si="0"/>
        <v>1458530.7799999998</v>
      </c>
    </row>
    <row r="48" spans="1:9" x14ac:dyDescent="0.35">
      <c r="A48" t="s">
        <v>50</v>
      </c>
      <c r="B48" t="s">
        <v>284</v>
      </c>
      <c r="C48" t="s">
        <v>289</v>
      </c>
      <c r="D48" t="s">
        <v>295</v>
      </c>
      <c r="E48">
        <v>21</v>
      </c>
      <c r="F48">
        <v>77273.83</v>
      </c>
      <c r="G48">
        <v>46981.32</v>
      </c>
      <c r="H48">
        <v>1622750.43</v>
      </c>
      <c r="I48">
        <f t="shared" si="0"/>
        <v>636142.71</v>
      </c>
    </row>
    <row r="49" spans="1:9" x14ac:dyDescent="0.35">
      <c r="A49" t="s">
        <v>51</v>
      </c>
      <c r="B49" t="s">
        <v>288</v>
      </c>
      <c r="C49" t="s">
        <v>292</v>
      </c>
      <c r="D49" t="s">
        <v>296</v>
      </c>
      <c r="E49">
        <v>12</v>
      </c>
      <c r="F49">
        <v>97899.33</v>
      </c>
      <c r="G49">
        <v>87312.68</v>
      </c>
      <c r="H49">
        <v>1174791.96</v>
      </c>
      <c r="I49">
        <f t="shared" si="0"/>
        <v>127039.80000000005</v>
      </c>
    </row>
    <row r="50" spans="1:9" x14ac:dyDescent="0.35">
      <c r="A50" t="s">
        <v>49</v>
      </c>
      <c r="B50" t="s">
        <v>284</v>
      </c>
      <c r="C50" t="s">
        <v>290</v>
      </c>
      <c r="D50" t="s">
        <v>294</v>
      </c>
      <c r="E50">
        <v>26</v>
      </c>
      <c r="F50">
        <v>87248.77</v>
      </c>
      <c r="G50">
        <v>78871.58</v>
      </c>
      <c r="H50">
        <v>2268468.02</v>
      </c>
      <c r="I50">
        <f t="shared" si="0"/>
        <v>217806.93999999994</v>
      </c>
    </row>
    <row r="51" spans="1:9" x14ac:dyDescent="0.35">
      <c r="A51" t="s">
        <v>52</v>
      </c>
      <c r="B51" t="s">
        <v>286</v>
      </c>
      <c r="C51" t="s">
        <v>291</v>
      </c>
      <c r="D51" t="s">
        <v>293</v>
      </c>
      <c r="E51">
        <v>21</v>
      </c>
      <c r="F51">
        <v>106193.52</v>
      </c>
      <c r="G51">
        <v>62995.34</v>
      </c>
      <c r="H51">
        <v>2230063.92</v>
      </c>
      <c r="I51">
        <f t="shared" si="0"/>
        <v>907161.78</v>
      </c>
    </row>
    <row r="52" spans="1:9" x14ac:dyDescent="0.35">
      <c r="A52" t="s">
        <v>20</v>
      </c>
      <c r="B52" t="s">
        <v>286</v>
      </c>
      <c r="C52" t="s">
        <v>289</v>
      </c>
      <c r="D52" t="s">
        <v>295</v>
      </c>
      <c r="E52">
        <v>19</v>
      </c>
      <c r="F52">
        <v>83389.27</v>
      </c>
      <c r="G52">
        <v>53236.2</v>
      </c>
      <c r="H52">
        <v>1584396.13</v>
      </c>
      <c r="I52">
        <f t="shared" si="0"/>
        <v>572908.32999999996</v>
      </c>
    </row>
    <row r="53" spans="1:9" x14ac:dyDescent="0.35">
      <c r="A53" t="s">
        <v>53</v>
      </c>
      <c r="B53" t="s">
        <v>285</v>
      </c>
      <c r="C53" t="s">
        <v>291</v>
      </c>
      <c r="D53" t="s">
        <v>297</v>
      </c>
      <c r="E53">
        <v>48</v>
      </c>
      <c r="F53">
        <v>40453.370000000003</v>
      </c>
      <c r="G53">
        <v>43236.36</v>
      </c>
      <c r="H53">
        <v>1941761.76</v>
      </c>
      <c r="I53">
        <f t="shared" si="0"/>
        <v>-133583.52000000002</v>
      </c>
    </row>
    <row r="54" spans="1:9" x14ac:dyDescent="0.35">
      <c r="A54" t="s">
        <v>50</v>
      </c>
      <c r="B54" t="s">
        <v>288</v>
      </c>
      <c r="C54" t="s">
        <v>291</v>
      </c>
      <c r="D54" t="s">
        <v>295</v>
      </c>
      <c r="E54">
        <v>45</v>
      </c>
      <c r="F54">
        <v>66461.42</v>
      </c>
      <c r="G54">
        <v>42736.7</v>
      </c>
      <c r="H54">
        <v>2990763.9</v>
      </c>
      <c r="I54">
        <f t="shared" si="0"/>
        <v>1067612.4000000001</v>
      </c>
    </row>
    <row r="55" spans="1:9" x14ac:dyDescent="0.35">
      <c r="A55" t="s">
        <v>54</v>
      </c>
      <c r="B55" t="s">
        <v>286</v>
      </c>
      <c r="C55" t="s">
        <v>292</v>
      </c>
      <c r="D55" t="s">
        <v>295</v>
      </c>
      <c r="E55">
        <v>41</v>
      </c>
      <c r="F55">
        <v>65471.23</v>
      </c>
      <c r="G55">
        <v>16881.37</v>
      </c>
      <c r="H55">
        <v>2684320.4300000002</v>
      </c>
      <c r="I55">
        <f t="shared" si="0"/>
        <v>1992184.2600000002</v>
      </c>
    </row>
    <row r="56" spans="1:9" x14ac:dyDescent="0.35">
      <c r="A56" t="s">
        <v>55</v>
      </c>
      <c r="B56" t="s">
        <v>288</v>
      </c>
      <c r="C56" t="s">
        <v>292</v>
      </c>
      <c r="D56" t="s">
        <v>293</v>
      </c>
      <c r="E56">
        <v>32</v>
      </c>
      <c r="F56">
        <v>94152.71</v>
      </c>
      <c r="G56">
        <v>59584.04</v>
      </c>
      <c r="H56">
        <v>3012886.72</v>
      </c>
      <c r="I56">
        <f t="shared" si="0"/>
        <v>1106197.4400000002</v>
      </c>
    </row>
    <row r="57" spans="1:9" x14ac:dyDescent="0.35">
      <c r="A57" t="s">
        <v>11</v>
      </c>
      <c r="B57" t="s">
        <v>284</v>
      </c>
      <c r="C57" t="s">
        <v>292</v>
      </c>
      <c r="D57" t="s">
        <v>296</v>
      </c>
      <c r="E57">
        <v>37</v>
      </c>
      <c r="F57">
        <v>39718.82</v>
      </c>
      <c r="G57">
        <v>76135.899999999994</v>
      </c>
      <c r="H57">
        <v>1469596.34</v>
      </c>
      <c r="I57">
        <f t="shared" si="0"/>
        <v>-1347431.9599999997</v>
      </c>
    </row>
    <row r="58" spans="1:9" x14ac:dyDescent="0.35">
      <c r="A58" t="s">
        <v>56</v>
      </c>
      <c r="B58" t="s">
        <v>286</v>
      </c>
      <c r="C58" t="s">
        <v>290</v>
      </c>
      <c r="D58" t="s">
        <v>296</v>
      </c>
      <c r="E58">
        <v>16</v>
      </c>
      <c r="F58">
        <v>10717.79</v>
      </c>
      <c r="G58">
        <v>93739.37</v>
      </c>
      <c r="H58">
        <v>171484.64</v>
      </c>
      <c r="I58">
        <f t="shared" si="0"/>
        <v>-1328345.2799999998</v>
      </c>
    </row>
    <row r="59" spans="1:9" x14ac:dyDescent="0.35">
      <c r="A59" t="s">
        <v>57</v>
      </c>
      <c r="B59" t="s">
        <v>287</v>
      </c>
      <c r="C59" t="s">
        <v>289</v>
      </c>
      <c r="D59" t="s">
        <v>296</v>
      </c>
      <c r="E59">
        <v>21</v>
      </c>
      <c r="F59">
        <v>112213.51</v>
      </c>
      <c r="G59">
        <v>92310.11</v>
      </c>
      <c r="H59">
        <v>2356483.71</v>
      </c>
      <c r="I59">
        <f t="shared" si="0"/>
        <v>417971.39999999991</v>
      </c>
    </row>
    <row r="60" spans="1:9" x14ac:dyDescent="0.35">
      <c r="A60" t="s">
        <v>9</v>
      </c>
      <c r="B60" t="s">
        <v>286</v>
      </c>
      <c r="C60" t="s">
        <v>289</v>
      </c>
      <c r="D60" t="s">
        <v>294</v>
      </c>
      <c r="E60">
        <v>25</v>
      </c>
      <c r="F60">
        <v>119044.41</v>
      </c>
      <c r="G60">
        <v>57132.22</v>
      </c>
      <c r="H60">
        <v>2976110.25</v>
      </c>
      <c r="I60">
        <f t="shared" si="0"/>
        <v>1547804.75</v>
      </c>
    </row>
    <row r="61" spans="1:9" x14ac:dyDescent="0.35">
      <c r="A61" t="s">
        <v>58</v>
      </c>
      <c r="B61" t="s">
        <v>288</v>
      </c>
      <c r="C61" t="s">
        <v>291</v>
      </c>
      <c r="D61" t="s">
        <v>296</v>
      </c>
      <c r="E61">
        <v>18</v>
      </c>
      <c r="F61">
        <v>63709.97</v>
      </c>
      <c r="G61">
        <v>12297.28</v>
      </c>
      <c r="H61">
        <v>1146779.46</v>
      </c>
      <c r="I61">
        <f t="shared" si="0"/>
        <v>925428.41999999993</v>
      </c>
    </row>
    <row r="62" spans="1:9" x14ac:dyDescent="0.35">
      <c r="A62" t="s">
        <v>59</v>
      </c>
      <c r="B62" t="s">
        <v>286</v>
      </c>
      <c r="C62" t="s">
        <v>292</v>
      </c>
      <c r="D62" t="s">
        <v>294</v>
      </c>
      <c r="E62">
        <v>26</v>
      </c>
      <c r="F62">
        <v>17718.84</v>
      </c>
      <c r="G62">
        <v>30272.59</v>
      </c>
      <c r="H62">
        <v>460689.84</v>
      </c>
      <c r="I62">
        <f t="shared" si="0"/>
        <v>-326397.49999999994</v>
      </c>
    </row>
    <row r="63" spans="1:9" x14ac:dyDescent="0.35">
      <c r="A63" t="s">
        <v>60</v>
      </c>
      <c r="B63" t="s">
        <v>285</v>
      </c>
      <c r="C63" t="s">
        <v>290</v>
      </c>
      <c r="D63" t="s">
        <v>293</v>
      </c>
      <c r="E63">
        <v>24</v>
      </c>
      <c r="F63">
        <v>64274.37</v>
      </c>
      <c r="G63">
        <v>54505.27</v>
      </c>
      <c r="H63">
        <v>1542584.88</v>
      </c>
      <c r="I63">
        <f t="shared" si="0"/>
        <v>234458.39999999991</v>
      </c>
    </row>
    <row r="64" spans="1:9" x14ac:dyDescent="0.35">
      <c r="A64" t="s">
        <v>61</v>
      </c>
      <c r="B64" t="s">
        <v>287</v>
      </c>
      <c r="C64" t="s">
        <v>289</v>
      </c>
      <c r="D64" t="s">
        <v>295</v>
      </c>
      <c r="E64">
        <v>8</v>
      </c>
      <c r="F64">
        <v>75629.600000000006</v>
      </c>
      <c r="G64">
        <v>35883.39</v>
      </c>
      <c r="H64">
        <v>605036.80000000005</v>
      </c>
      <c r="I64">
        <f t="shared" si="0"/>
        <v>317969.68000000005</v>
      </c>
    </row>
    <row r="65" spans="1:9" x14ac:dyDescent="0.35">
      <c r="A65" t="s">
        <v>62</v>
      </c>
      <c r="B65" t="s">
        <v>285</v>
      </c>
      <c r="C65" t="s">
        <v>290</v>
      </c>
      <c r="D65" t="s">
        <v>294</v>
      </c>
      <c r="E65">
        <v>37</v>
      </c>
      <c r="F65">
        <v>67729.66</v>
      </c>
      <c r="G65">
        <v>42391.42</v>
      </c>
      <c r="H65">
        <v>2505997.42</v>
      </c>
      <c r="I65">
        <f t="shared" si="0"/>
        <v>937514.87999999989</v>
      </c>
    </row>
    <row r="66" spans="1:9" x14ac:dyDescent="0.35">
      <c r="A66" t="s">
        <v>63</v>
      </c>
      <c r="B66" t="s">
        <v>284</v>
      </c>
      <c r="C66" t="s">
        <v>292</v>
      </c>
      <c r="D66" t="s">
        <v>293</v>
      </c>
      <c r="E66">
        <v>13</v>
      </c>
      <c r="F66">
        <v>121815.78</v>
      </c>
      <c r="G66">
        <v>39687.279999999999</v>
      </c>
      <c r="H66">
        <v>1583605.14</v>
      </c>
      <c r="I66">
        <f t="shared" si="0"/>
        <v>1067670.5</v>
      </c>
    </row>
    <row r="67" spans="1:9" x14ac:dyDescent="0.35">
      <c r="A67" t="s">
        <v>64</v>
      </c>
      <c r="B67" t="s">
        <v>286</v>
      </c>
      <c r="C67" t="s">
        <v>292</v>
      </c>
      <c r="D67" t="s">
        <v>294</v>
      </c>
      <c r="E67">
        <v>38</v>
      </c>
      <c r="F67">
        <v>122921.34</v>
      </c>
      <c r="G67">
        <v>49644.79</v>
      </c>
      <c r="H67">
        <v>4671010.92</v>
      </c>
      <c r="I67">
        <f t="shared" ref="I67:I130" si="1">H67-(G67*E67)</f>
        <v>2784508.9</v>
      </c>
    </row>
    <row r="68" spans="1:9" x14ac:dyDescent="0.35">
      <c r="A68" t="s">
        <v>65</v>
      </c>
      <c r="B68" t="s">
        <v>286</v>
      </c>
      <c r="C68" t="s">
        <v>289</v>
      </c>
      <c r="D68" t="s">
        <v>293</v>
      </c>
      <c r="E68">
        <v>35</v>
      </c>
      <c r="F68">
        <v>116547.77</v>
      </c>
      <c r="G68">
        <v>61626.67</v>
      </c>
      <c r="H68">
        <v>4079171.95</v>
      </c>
      <c r="I68">
        <f t="shared" si="1"/>
        <v>1922238.5000000005</v>
      </c>
    </row>
    <row r="69" spans="1:9" x14ac:dyDescent="0.35">
      <c r="A69" t="s">
        <v>66</v>
      </c>
      <c r="B69" t="s">
        <v>284</v>
      </c>
      <c r="C69" t="s">
        <v>291</v>
      </c>
      <c r="D69" t="s">
        <v>296</v>
      </c>
      <c r="E69">
        <v>12</v>
      </c>
      <c r="F69">
        <v>20034.54</v>
      </c>
      <c r="G69">
        <v>6127.89</v>
      </c>
      <c r="H69">
        <v>240414.48</v>
      </c>
      <c r="I69">
        <f t="shared" si="1"/>
        <v>166879.79999999999</v>
      </c>
    </row>
    <row r="70" spans="1:9" x14ac:dyDescent="0.35">
      <c r="A70" t="s">
        <v>67</v>
      </c>
      <c r="B70" t="s">
        <v>285</v>
      </c>
      <c r="C70" t="s">
        <v>291</v>
      </c>
      <c r="D70" t="s">
        <v>296</v>
      </c>
      <c r="E70">
        <v>44</v>
      </c>
      <c r="F70">
        <v>107748.94</v>
      </c>
      <c r="G70">
        <v>29235.09</v>
      </c>
      <c r="H70">
        <v>4740953.3600000003</v>
      </c>
      <c r="I70">
        <f t="shared" si="1"/>
        <v>3454609.4000000004</v>
      </c>
    </row>
    <row r="71" spans="1:9" x14ac:dyDescent="0.35">
      <c r="A71" t="s">
        <v>68</v>
      </c>
      <c r="B71" t="s">
        <v>287</v>
      </c>
      <c r="C71" t="s">
        <v>292</v>
      </c>
      <c r="D71" t="s">
        <v>293</v>
      </c>
      <c r="E71">
        <v>50</v>
      </c>
      <c r="F71">
        <v>72554.45</v>
      </c>
      <c r="G71">
        <v>16459.73</v>
      </c>
      <c r="H71">
        <v>3627722.5</v>
      </c>
      <c r="I71">
        <f t="shared" si="1"/>
        <v>2804736</v>
      </c>
    </row>
    <row r="72" spans="1:9" x14ac:dyDescent="0.35">
      <c r="A72" t="s">
        <v>69</v>
      </c>
      <c r="B72" t="s">
        <v>285</v>
      </c>
      <c r="C72" t="s">
        <v>292</v>
      </c>
      <c r="D72" t="s">
        <v>297</v>
      </c>
      <c r="E72">
        <v>36</v>
      </c>
      <c r="F72">
        <v>48127.55</v>
      </c>
      <c r="G72">
        <v>61596.79</v>
      </c>
      <c r="H72">
        <v>1732591.8</v>
      </c>
      <c r="I72">
        <f t="shared" si="1"/>
        <v>-484892.6399999999</v>
      </c>
    </row>
    <row r="73" spans="1:9" x14ac:dyDescent="0.35">
      <c r="A73" t="s">
        <v>70</v>
      </c>
      <c r="B73" t="s">
        <v>288</v>
      </c>
      <c r="C73" t="s">
        <v>291</v>
      </c>
      <c r="D73" t="s">
        <v>293</v>
      </c>
      <c r="E73">
        <v>2</v>
      </c>
      <c r="F73">
        <v>86342.41</v>
      </c>
      <c r="G73">
        <v>69851.14</v>
      </c>
      <c r="H73">
        <v>172684.82</v>
      </c>
      <c r="I73">
        <f t="shared" si="1"/>
        <v>32982.540000000008</v>
      </c>
    </row>
    <row r="74" spans="1:9" x14ac:dyDescent="0.35">
      <c r="A74" t="s">
        <v>71</v>
      </c>
      <c r="B74" t="s">
        <v>285</v>
      </c>
      <c r="C74" t="s">
        <v>292</v>
      </c>
      <c r="D74" t="s">
        <v>294</v>
      </c>
      <c r="E74">
        <v>47</v>
      </c>
      <c r="F74">
        <v>95943.85</v>
      </c>
      <c r="G74">
        <v>6256.54</v>
      </c>
      <c r="H74">
        <v>4509360.95</v>
      </c>
      <c r="I74">
        <f t="shared" si="1"/>
        <v>4215303.57</v>
      </c>
    </row>
    <row r="75" spans="1:9" x14ac:dyDescent="0.35">
      <c r="A75" t="s">
        <v>72</v>
      </c>
      <c r="B75" t="s">
        <v>287</v>
      </c>
      <c r="C75" t="s">
        <v>289</v>
      </c>
      <c r="D75" t="s">
        <v>293</v>
      </c>
      <c r="E75">
        <v>30</v>
      </c>
      <c r="F75">
        <v>119018.68</v>
      </c>
      <c r="G75">
        <v>88876.4</v>
      </c>
      <c r="H75">
        <v>3570560.4</v>
      </c>
      <c r="I75">
        <f t="shared" si="1"/>
        <v>904268.39999999991</v>
      </c>
    </row>
    <row r="76" spans="1:9" x14ac:dyDescent="0.35">
      <c r="A76" t="s">
        <v>38</v>
      </c>
      <c r="B76" t="s">
        <v>286</v>
      </c>
      <c r="C76" t="s">
        <v>289</v>
      </c>
      <c r="D76" t="s">
        <v>295</v>
      </c>
      <c r="E76">
        <v>46</v>
      </c>
      <c r="F76">
        <v>96863.49</v>
      </c>
      <c r="G76">
        <v>34681.550000000003</v>
      </c>
      <c r="H76">
        <v>4455720.54</v>
      </c>
      <c r="I76">
        <f t="shared" si="1"/>
        <v>2860369.24</v>
      </c>
    </row>
    <row r="77" spans="1:9" x14ac:dyDescent="0.35">
      <c r="A77" t="s">
        <v>73</v>
      </c>
      <c r="B77" t="s">
        <v>285</v>
      </c>
      <c r="C77" t="s">
        <v>290</v>
      </c>
      <c r="D77" t="s">
        <v>297</v>
      </c>
      <c r="E77">
        <v>14</v>
      </c>
      <c r="F77">
        <v>6158.6</v>
      </c>
      <c r="G77">
        <v>25561.51</v>
      </c>
      <c r="H77">
        <v>86220.4</v>
      </c>
      <c r="I77">
        <f t="shared" si="1"/>
        <v>-271640.74</v>
      </c>
    </row>
    <row r="78" spans="1:9" x14ac:dyDescent="0.35">
      <c r="A78" t="s">
        <v>74</v>
      </c>
      <c r="B78" t="s">
        <v>284</v>
      </c>
      <c r="C78" t="s">
        <v>291</v>
      </c>
      <c r="D78" t="s">
        <v>293</v>
      </c>
      <c r="E78">
        <v>29</v>
      </c>
      <c r="F78">
        <v>12277.36</v>
      </c>
      <c r="G78">
        <v>74909.990000000005</v>
      </c>
      <c r="H78">
        <v>356043.44</v>
      </c>
      <c r="I78">
        <f t="shared" si="1"/>
        <v>-1816346.27</v>
      </c>
    </row>
    <row r="79" spans="1:9" x14ac:dyDescent="0.35">
      <c r="A79" t="s">
        <v>69</v>
      </c>
      <c r="B79" t="s">
        <v>287</v>
      </c>
      <c r="C79" t="s">
        <v>292</v>
      </c>
      <c r="D79" t="s">
        <v>297</v>
      </c>
      <c r="E79">
        <v>19</v>
      </c>
      <c r="F79">
        <v>35704.11</v>
      </c>
      <c r="G79">
        <v>91912.54</v>
      </c>
      <c r="H79">
        <v>678378.09</v>
      </c>
      <c r="I79">
        <f t="shared" si="1"/>
        <v>-1067960.17</v>
      </c>
    </row>
    <row r="80" spans="1:9" x14ac:dyDescent="0.35">
      <c r="A80" t="s">
        <v>75</v>
      </c>
      <c r="B80" t="s">
        <v>286</v>
      </c>
      <c r="C80" t="s">
        <v>290</v>
      </c>
      <c r="D80" t="s">
        <v>297</v>
      </c>
      <c r="E80">
        <v>45</v>
      </c>
      <c r="F80">
        <v>8943.25</v>
      </c>
      <c r="G80">
        <v>89600.99</v>
      </c>
      <c r="H80">
        <v>402446.25</v>
      </c>
      <c r="I80">
        <f t="shared" si="1"/>
        <v>-3629598.3000000003</v>
      </c>
    </row>
    <row r="81" spans="1:9" x14ac:dyDescent="0.35">
      <c r="A81" t="s">
        <v>24</v>
      </c>
      <c r="B81" t="s">
        <v>287</v>
      </c>
      <c r="C81" t="s">
        <v>289</v>
      </c>
      <c r="D81" t="s">
        <v>293</v>
      </c>
      <c r="E81">
        <v>5</v>
      </c>
      <c r="F81">
        <v>11427.44</v>
      </c>
      <c r="G81">
        <v>4454.6099999999997</v>
      </c>
      <c r="H81">
        <v>57137.2</v>
      </c>
      <c r="I81">
        <f t="shared" si="1"/>
        <v>34864.149999999994</v>
      </c>
    </row>
    <row r="82" spans="1:9" x14ac:dyDescent="0.35">
      <c r="A82" t="s">
        <v>76</v>
      </c>
      <c r="B82" t="s">
        <v>284</v>
      </c>
      <c r="C82" t="s">
        <v>291</v>
      </c>
      <c r="D82" t="s">
        <v>293</v>
      </c>
      <c r="E82">
        <v>27</v>
      </c>
      <c r="F82">
        <v>99141.01</v>
      </c>
      <c r="G82">
        <v>81866.22</v>
      </c>
      <c r="H82">
        <v>2676807.27</v>
      </c>
      <c r="I82">
        <f t="shared" si="1"/>
        <v>466419.33000000007</v>
      </c>
    </row>
    <row r="83" spans="1:9" x14ac:dyDescent="0.35">
      <c r="A83" t="s">
        <v>77</v>
      </c>
      <c r="B83" t="s">
        <v>288</v>
      </c>
      <c r="C83" t="s">
        <v>289</v>
      </c>
      <c r="D83" t="s">
        <v>296</v>
      </c>
      <c r="E83">
        <v>44</v>
      </c>
      <c r="F83">
        <v>65120.97</v>
      </c>
      <c r="G83">
        <v>31919.31</v>
      </c>
      <c r="H83">
        <v>2865322.68</v>
      </c>
      <c r="I83">
        <f t="shared" si="1"/>
        <v>1460873.04</v>
      </c>
    </row>
    <row r="84" spans="1:9" x14ac:dyDescent="0.35">
      <c r="A84" t="s">
        <v>78</v>
      </c>
      <c r="B84" t="s">
        <v>287</v>
      </c>
      <c r="C84" t="s">
        <v>292</v>
      </c>
      <c r="D84" t="s">
        <v>293</v>
      </c>
      <c r="E84">
        <v>32</v>
      </c>
      <c r="F84">
        <v>79798.69</v>
      </c>
      <c r="G84">
        <v>29714.83</v>
      </c>
      <c r="H84">
        <v>2553558.08</v>
      </c>
      <c r="I84">
        <f t="shared" si="1"/>
        <v>1602683.52</v>
      </c>
    </row>
    <row r="85" spans="1:9" x14ac:dyDescent="0.35">
      <c r="A85" t="s">
        <v>79</v>
      </c>
      <c r="B85" t="s">
        <v>287</v>
      </c>
      <c r="C85" t="s">
        <v>290</v>
      </c>
      <c r="D85" t="s">
        <v>293</v>
      </c>
      <c r="E85">
        <v>9</v>
      </c>
      <c r="F85">
        <v>64451.16</v>
      </c>
      <c r="G85">
        <v>50230.77</v>
      </c>
      <c r="H85">
        <v>580060.43999999994</v>
      </c>
      <c r="I85">
        <f t="shared" si="1"/>
        <v>127983.50999999995</v>
      </c>
    </row>
    <row r="86" spans="1:9" x14ac:dyDescent="0.35">
      <c r="A86" t="s">
        <v>80</v>
      </c>
      <c r="B86" t="s">
        <v>285</v>
      </c>
      <c r="C86" t="s">
        <v>292</v>
      </c>
      <c r="D86" t="s">
        <v>296</v>
      </c>
      <c r="E86">
        <v>41</v>
      </c>
      <c r="F86">
        <v>54147.54</v>
      </c>
      <c r="G86">
        <v>70095.990000000005</v>
      </c>
      <c r="H86">
        <v>2220049.14</v>
      </c>
      <c r="I86">
        <f t="shared" si="1"/>
        <v>-653886.45000000019</v>
      </c>
    </row>
    <row r="87" spans="1:9" x14ac:dyDescent="0.35">
      <c r="A87" t="s">
        <v>81</v>
      </c>
      <c r="B87" t="s">
        <v>284</v>
      </c>
      <c r="C87" t="s">
        <v>292</v>
      </c>
      <c r="D87" t="s">
        <v>296</v>
      </c>
      <c r="E87">
        <v>20</v>
      </c>
      <c r="F87">
        <v>88613.29</v>
      </c>
      <c r="G87">
        <v>12027.53</v>
      </c>
      <c r="H87">
        <v>1772265.8</v>
      </c>
      <c r="I87">
        <f t="shared" si="1"/>
        <v>1531715.2</v>
      </c>
    </row>
    <row r="88" spans="1:9" x14ac:dyDescent="0.35">
      <c r="A88" t="s">
        <v>82</v>
      </c>
      <c r="B88" t="s">
        <v>284</v>
      </c>
      <c r="C88" t="s">
        <v>291</v>
      </c>
      <c r="D88" t="s">
        <v>295</v>
      </c>
      <c r="E88">
        <v>16</v>
      </c>
      <c r="F88">
        <v>14070.16</v>
      </c>
      <c r="G88">
        <v>86868.63</v>
      </c>
      <c r="H88">
        <v>225122.56</v>
      </c>
      <c r="I88">
        <f t="shared" si="1"/>
        <v>-1164775.52</v>
      </c>
    </row>
    <row r="89" spans="1:9" x14ac:dyDescent="0.35">
      <c r="A89" t="s">
        <v>83</v>
      </c>
      <c r="B89" t="s">
        <v>288</v>
      </c>
      <c r="C89" t="s">
        <v>291</v>
      </c>
      <c r="D89" t="s">
        <v>293</v>
      </c>
      <c r="E89">
        <v>17</v>
      </c>
      <c r="F89">
        <v>68725.66</v>
      </c>
      <c r="G89">
        <v>15540.09</v>
      </c>
      <c r="H89">
        <v>1168336.22</v>
      </c>
      <c r="I89">
        <f t="shared" si="1"/>
        <v>904154.69</v>
      </c>
    </row>
    <row r="90" spans="1:9" x14ac:dyDescent="0.35">
      <c r="A90" t="s">
        <v>53</v>
      </c>
      <c r="B90" t="s">
        <v>284</v>
      </c>
      <c r="C90" t="s">
        <v>292</v>
      </c>
      <c r="D90" t="s">
        <v>294</v>
      </c>
      <c r="E90">
        <v>43</v>
      </c>
      <c r="F90">
        <v>78291.41</v>
      </c>
      <c r="G90">
        <v>97096.72</v>
      </c>
      <c r="H90">
        <v>3366530.63</v>
      </c>
      <c r="I90">
        <f t="shared" si="1"/>
        <v>-808628.33000000007</v>
      </c>
    </row>
    <row r="91" spans="1:9" x14ac:dyDescent="0.35">
      <c r="A91" t="s">
        <v>84</v>
      </c>
      <c r="B91" t="s">
        <v>287</v>
      </c>
      <c r="C91" t="s">
        <v>291</v>
      </c>
      <c r="D91" t="s">
        <v>297</v>
      </c>
      <c r="E91">
        <v>10</v>
      </c>
      <c r="F91">
        <v>37543.39</v>
      </c>
      <c r="G91">
        <v>45520.52</v>
      </c>
      <c r="H91">
        <v>375433.9</v>
      </c>
      <c r="I91">
        <f t="shared" si="1"/>
        <v>-79771.29999999993</v>
      </c>
    </row>
    <row r="92" spans="1:9" x14ac:dyDescent="0.35">
      <c r="A92" t="s">
        <v>85</v>
      </c>
      <c r="B92" t="s">
        <v>288</v>
      </c>
      <c r="C92" t="s">
        <v>290</v>
      </c>
      <c r="D92" t="s">
        <v>296</v>
      </c>
      <c r="E92">
        <v>46</v>
      </c>
      <c r="F92">
        <v>41446.879999999997</v>
      </c>
      <c r="G92">
        <v>82685.429999999993</v>
      </c>
      <c r="H92">
        <v>1906556.48</v>
      </c>
      <c r="I92">
        <f t="shared" si="1"/>
        <v>-1896973.2999999998</v>
      </c>
    </row>
    <row r="93" spans="1:9" x14ac:dyDescent="0.35">
      <c r="A93" t="s">
        <v>86</v>
      </c>
      <c r="B93" t="s">
        <v>284</v>
      </c>
      <c r="C93" t="s">
        <v>290</v>
      </c>
      <c r="D93" t="s">
        <v>293</v>
      </c>
      <c r="E93">
        <v>28</v>
      </c>
      <c r="F93">
        <v>65685.37</v>
      </c>
      <c r="G93">
        <v>28653.26</v>
      </c>
      <c r="H93">
        <v>1839190.36</v>
      </c>
      <c r="I93">
        <f t="shared" si="1"/>
        <v>1036899.0800000002</v>
      </c>
    </row>
    <row r="94" spans="1:9" x14ac:dyDescent="0.35">
      <c r="A94" t="s">
        <v>87</v>
      </c>
      <c r="B94" t="s">
        <v>288</v>
      </c>
      <c r="C94" t="s">
        <v>292</v>
      </c>
      <c r="D94" t="s">
        <v>294</v>
      </c>
      <c r="E94">
        <v>25</v>
      </c>
      <c r="F94">
        <v>28605.119999999999</v>
      </c>
      <c r="G94">
        <v>42962.46</v>
      </c>
      <c r="H94">
        <v>715128</v>
      </c>
      <c r="I94">
        <f t="shared" si="1"/>
        <v>-358933.5</v>
      </c>
    </row>
    <row r="95" spans="1:9" x14ac:dyDescent="0.35">
      <c r="A95" t="s">
        <v>88</v>
      </c>
      <c r="B95" t="s">
        <v>284</v>
      </c>
      <c r="C95" t="s">
        <v>290</v>
      </c>
      <c r="D95" t="s">
        <v>297</v>
      </c>
      <c r="E95">
        <v>5</v>
      </c>
      <c r="F95">
        <v>101400.27</v>
      </c>
      <c r="G95">
        <v>65179.9</v>
      </c>
      <c r="H95">
        <v>507001.35</v>
      </c>
      <c r="I95">
        <f t="shared" si="1"/>
        <v>181101.84999999998</v>
      </c>
    </row>
    <row r="96" spans="1:9" x14ac:dyDescent="0.35">
      <c r="A96" t="s">
        <v>89</v>
      </c>
      <c r="B96" t="s">
        <v>284</v>
      </c>
      <c r="C96" t="s">
        <v>292</v>
      </c>
      <c r="D96" t="s">
        <v>293</v>
      </c>
      <c r="E96">
        <v>29</v>
      </c>
      <c r="F96">
        <v>68704.91</v>
      </c>
      <c r="G96">
        <v>20740.04</v>
      </c>
      <c r="H96">
        <v>1992442.39</v>
      </c>
      <c r="I96">
        <f t="shared" si="1"/>
        <v>1390981.23</v>
      </c>
    </row>
    <row r="97" spans="1:9" x14ac:dyDescent="0.35">
      <c r="A97" t="s">
        <v>24</v>
      </c>
      <c r="B97" t="s">
        <v>285</v>
      </c>
      <c r="C97" t="s">
        <v>290</v>
      </c>
      <c r="D97" t="s">
        <v>294</v>
      </c>
      <c r="E97">
        <v>39</v>
      </c>
      <c r="F97">
        <v>51174.48</v>
      </c>
      <c r="G97">
        <v>23018.39</v>
      </c>
      <c r="H97">
        <v>1995804.72</v>
      </c>
      <c r="I97">
        <f t="shared" si="1"/>
        <v>1098087.51</v>
      </c>
    </row>
    <row r="98" spans="1:9" x14ac:dyDescent="0.35">
      <c r="A98" t="s">
        <v>90</v>
      </c>
      <c r="B98" t="s">
        <v>284</v>
      </c>
      <c r="C98" t="s">
        <v>289</v>
      </c>
      <c r="D98" t="s">
        <v>297</v>
      </c>
      <c r="E98">
        <v>31</v>
      </c>
      <c r="F98">
        <v>80487.59</v>
      </c>
      <c r="G98">
        <v>82505.320000000007</v>
      </c>
      <c r="H98">
        <v>2495115.29</v>
      </c>
      <c r="I98">
        <f t="shared" si="1"/>
        <v>-62549.630000000354</v>
      </c>
    </row>
    <row r="99" spans="1:9" x14ac:dyDescent="0.35">
      <c r="A99" t="s">
        <v>91</v>
      </c>
      <c r="B99" t="s">
        <v>288</v>
      </c>
      <c r="C99" t="s">
        <v>292</v>
      </c>
      <c r="D99" t="s">
        <v>294</v>
      </c>
      <c r="E99">
        <v>38</v>
      </c>
      <c r="F99">
        <v>104584.98</v>
      </c>
      <c r="G99">
        <v>74443.53</v>
      </c>
      <c r="H99">
        <v>3974229.24</v>
      </c>
      <c r="I99">
        <f t="shared" si="1"/>
        <v>1145375.1000000001</v>
      </c>
    </row>
    <row r="100" spans="1:9" x14ac:dyDescent="0.35">
      <c r="A100" t="s">
        <v>92</v>
      </c>
      <c r="B100" t="s">
        <v>287</v>
      </c>
      <c r="C100" t="s">
        <v>290</v>
      </c>
      <c r="D100" t="s">
        <v>296</v>
      </c>
      <c r="E100">
        <v>26</v>
      </c>
      <c r="F100">
        <v>86114.99</v>
      </c>
      <c r="G100">
        <v>76244.63</v>
      </c>
      <c r="H100">
        <v>2238989.7400000002</v>
      </c>
      <c r="I100">
        <f t="shared" si="1"/>
        <v>256629.3600000001</v>
      </c>
    </row>
    <row r="101" spans="1:9" x14ac:dyDescent="0.35">
      <c r="A101" t="s">
        <v>93</v>
      </c>
      <c r="B101" t="s">
        <v>285</v>
      </c>
      <c r="C101" t="s">
        <v>289</v>
      </c>
      <c r="D101" t="s">
        <v>293</v>
      </c>
      <c r="E101">
        <v>35</v>
      </c>
      <c r="F101">
        <v>12107.21</v>
      </c>
      <c r="G101">
        <v>86702.63</v>
      </c>
      <c r="H101">
        <v>423752.35</v>
      </c>
      <c r="I101">
        <f t="shared" si="1"/>
        <v>-2610839.7000000002</v>
      </c>
    </row>
    <row r="102" spans="1:9" x14ac:dyDescent="0.35">
      <c r="A102" t="s">
        <v>72</v>
      </c>
      <c r="B102" t="s">
        <v>284</v>
      </c>
      <c r="C102" t="s">
        <v>292</v>
      </c>
      <c r="D102" t="s">
        <v>294</v>
      </c>
      <c r="E102">
        <v>33</v>
      </c>
      <c r="F102">
        <v>88235.64</v>
      </c>
      <c r="G102">
        <v>82218.97</v>
      </c>
      <c r="H102">
        <v>2911776.12</v>
      </c>
      <c r="I102">
        <f t="shared" si="1"/>
        <v>198550.10999999987</v>
      </c>
    </row>
    <row r="103" spans="1:9" x14ac:dyDescent="0.35">
      <c r="A103" t="s">
        <v>94</v>
      </c>
      <c r="B103" t="s">
        <v>284</v>
      </c>
      <c r="C103" t="s">
        <v>290</v>
      </c>
      <c r="D103" t="s">
        <v>294</v>
      </c>
      <c r="E103">
        <v>45</v>
      </c>
      <c r="F103">
        <v>92000.52</v>
      </c>
      <c r="G103">
        <v>52528.21</v>
      </c>
      <c r="H103">
        <v>4140023.4</v>
      </c>
      <c r="I103">
        <f t="shared" si="1"/>
        <v>1776253.9499999997</v>
      </c>
    </row>
    <row r="104" spans="1:9" x14ac:dyDescent="0.35">
      <c r="A104" t="s">
        <v>95</v>
      </c>
      <c r="B104" t="s">
        <v>288</v>
      </c>
      <c r="C104" t="s">
        <v>290</v>
      </c>
      <c r="D104" t="s">
        <v>293</v>
      </c>
      <c r="E104">
        <v>27</v>
      </c>
      <c r="F104">
        <v>106022.54</v>
      </c>
      <c r="G104">
        <v>17928</v>
      </c>
      <c r="H104">
        <v>2862608.58</v>
      </c>
      <c r="I104">
        <f t="shared" si="1"/>
        <v>2378552.58</v>
      </c>
    </row>
    <row r="105" spans="1:9" x14ac:dyDescent="0.35">
      <c r="A105" t="s">
        <v>96</v>
      </c>
      <c r="B105" t="s">
        <v>285</v>
      </c>
      <c r="C105" t="s">
        <v>289</v>
      </c>
      <c r="D105" t="s">
        <v>297</v>
      </c>
      <c r="E105">
        <v>35</v>
      </c>
      <c r="F105">
        <v>11118.68</v>
      </c>
      <c r="G105">
        <v>32702.83</v>
      </c>
      <c r="H105">
        <v>389153.8</v>
      </c>
      <c r="I105">
        <f t="shared" si="1"/>
        <v>-755445.25</v>
      </c>
    </row>
    <row r="106" spans="1:9" x14ac:dyDescent="0.35">
      <c r="A106" t="s">
        <v>97</v>
      </c>
      <c r="B106" t="s">
        <v>284</v>
      </c>
      <c r="C106" t="s">
        <v>291</v>
      </c>
      <c r="D106" t="s">
        <v>293</v>
      </c>
      <c r="E106">
        <v>3</v>
      </c>
      <c r="F106">
        <v>14525.83</v>
      </c>
      <c r="G106">
        <v>51704.85</v>
      </c>
      <c r="H106">
        <v>43577.49</v>
      </c>
      <c r="I106">
        <f t="shared" si="1"/>
        <v>-111537.06</v>
      </c>
    </row>
    <row r="107" spans="1:9" x14ac:dyDescent="0.35">
      <c r="A107" t="s">
        <v>16</v>
      </c>
      <c r="B107" t="s">
        <v>287</v>
      </c>
      <c r="C107" t="s">
        <v>291</v>
      </c>
      <c r="D107" t="s">
        <v>294</v>
      </c>
      <c r="E107">
        <v>24</v>
      </c>
      <c r="F107">
        <v>56440</v>
      </c>
      <c r="G107">
        <v>15662.93</v>
      </c>
      <c r="H107">
        <v>1354560</v>
      </c>
      <c r="I107">
        <f t="shared" si="1"/>
        <v>978649.67999999993</v>
      </c>
    </row>
    <row r="108" spans="1:9" x14ac:dyDescent="0.35">
      <c r="A108" t="s">
        <v>98</v>
      </c>
      <c r="B108" t="s">
        <v>287</v>
      </c>
      <c r="C108" t="s">
        <v>289</v>
      </c>
      <c r="D108" t="s">
        <v>295</v>
      </c>
      <c r="E108">
        <v>45</v>
      </c>
      <c r="F108">
        <v>58713.37</v>
      </c>
      <c r="G108">
        <v>85159.66</v>
      </c>
      <c r="H108">
        <v>2642101.65</v>
      </c>
      <c r="I108">
        <f t="shared" si="1"/>
        <v>-1190083.0500000003</v>
      </c>
    </row>
    <row r="109" spans="1:9" x14ac:dyDescent="0.35">
      <c r="A109" t="s">
        <v>99</v>
      </c>
      <c r="B109" t="s">
        <v>284</v>
      </c>
      <c r="C109" t="s">
        <v>289</v>
      </c>
      <c r="D109" t="s">
        <v>297</v>
      </c>
      <c r="E109">
        <v>35</v>
      </c>
      <c r="F109">
        <v>77423.23</v>
      </c>
      <c r="G109">
        <v>87882.06</v>
      </c>
      <c r="H109">
        <v>2709813.05</v>
      </c>
      <c r="I109">
        <f t="shared" si="1"/>
        <v>-366059.05000000028</v>
      </c>
    </row>
    <row r="110" spans="1:9" x14ac:dyDescent="0.35">
      <c r="A110" t="s">
        <v>100</v>
      </c>
      <c r="B110" t="s">
        <v>287</v>
      </c>
      <c r="C110" t="s">
        <v>292</v>
      </c>
      <c r="D110" t="s">
        <v>294</v>
      </c>
      <c r="E110">
        <v>39</v>
      </c>
      <c r="F110">
        <v>41373.01</v>
      </c>
      <c r="G110">
        <v>5301.21</v>
      </c>
      <c r="H110">
        <v>1613547.39</v>
      </c>
      <c r="I110">
        <f t="shared" si="1"/>
        <v>1406800.2</v>
      </c>
    </row>
    <row r="111" spans="1:9" x14ac:dyDescent="0.35">
      <c r="A111" t="s">
        <v>101</v>
      </c>
      <c r="B111" t="s">
        <v>285</v>
      </c>
      <c r="C111" t="s">
        <v>291</v>
      </c>
      <c r="D111" t="s">
        <v>295</v>
      </c>
      <c r="E111">
        <v>41</v>
      </c>
      <c r="F111">
        <v>93413.18</v>
      </c>
      <c r="G111">
        <v>21208.99</v>
      </c>
      <c r="H111">
        <v>3829940.38</v>
      </c>
      <c r="I111">
        <f t="shared" si="1"/>
        <v>2960371.79</v>
      </c>
    </row>
    <row r="112" spans="1:9" x14ac:dyDescent="0.35">
      <c r="A112" t="s">
        <v>102</v>
      </c>
      <c r="B112" t="s">
        <v>284</v>
      </c>
      <c r="C112" t="s">
        <v>292</v>
      </c>
      <c r="D112" t="s">
        <v>297</v>
      </c>
      <c r="E112">
        <v>6</v>
      </c>
      <c r="F112">
        <v>93287.85</v>
      </c>
      <c r="G112">
        <v>83375.990000000005</v>
      </c>
      <c r="H112">
        <v>559727.1</v>
      </c>
      <c r="I112">
        <f t="shared" si="1"/>
        <v>59471.159999999916</v>
      </c>
    </row>
    <row r="113" spans="1:9" x14ac:dyDescent="0.35">
      <c r="A113" t="s">
        <v>9</v>
      </c>
      <c r="B113" t="s">
        <v>288</v>
      </c>
      <c r="C113" t="s">
        <v>290</v>
      </c>
      <c r="D113" t="s">
        <v>296</v>
      </c>
      <c r="E113">
        <v>7</v>
      </c>
      <c r="F113">
        <v>18524.77</v>
      </c>
      <c r="G113">
        <v>83768.58</v>
      </c>
      <c r="H113">
        <v>129673.39</v>
      </c>
      <c r="I113">
        <f t="shared" si="1"/>
        <v>-456706.67000000004</v>
      </c>
    </row>
    <row r="114" spans="1:9" x14ac:dyDescent="0.35">
      <c r="A114" t="s">
        <v>103</v>
      </c>
      <c r="B114" t="s">
        <v>285</v>
      </c>
      <c r="C114" t="s">
        <v>289</v>
      </c>
      <c r="D114" t="s">
        <v>293</v>
      </c>
      <c r="E114">
        <v>50</v>
      </c>
      <c r="F114">
        <v>89346.18</v>
      </c>
      <c r="G114">
        <v>26717.7</v>
      </c>
      <c r="H114">
        <v>4467309</v>
      </c>
      <c r="I114">
        <f t="shared" si="1"/>
        <v>3131424</v>
      </c>
    </row>
    <row r="115" spans="1:9" x14ac:dyDescent="0.35">
      <c r="A115" t="s">
        <v>104</v>
      </c>
      <c r="B115" t="s">
        <v>287</v>
      </c>
      <c r="C115" t="s">
        <v>292</v>
      </c>
      <c r="D115" t="s">
        <v>297</v>
      </c>
      <c r="E115">
        <v>16</v>
      </c>
      <c r="F115">
        <v>88575.11</v>
      </c>
      <c r="G115">
        <v>46815.32</v>
      </c>
      <c r="H115">
        <v>1417201.76</v>
      </c>
      <c r="I115">
        <f t="shared" si="1"/>
        <v>668156.64</v>
      </c>
    </row>
    <row r="116" spans="1:9" x14ac:dyDescent="0.35">
      <c r="A116" t="s">
        <v>105</v>
      </c>
      <c r="B116" t="s">
        <v>284</v>
      </c>
      <c r="C116" t="s">
        <v>289</v>
      </c>
      <c r="D116" t="s">
        <v>297</v>
      </c>
      <c r="E116">
        <v>43</v>
      </c>
      <c r="F116">
        <v>23867.48</v>
      </c>
      <c r="G116">
        <v>91640.3</v>
      </c>
      <c r="H116">
        <v>1026301.64</v>
      </c>
      <c r="I116">
        <f t="shared" si="1"/>
        <v>-2914231.26</v>
      </c>
    </row>
    <row r="117" spans="1:9" x14ac:dyDescent="0.35">
      <c r="A117" t="s">
        <v>106</v>
      </c>
      <c r="B117" t="s">
        <v>285</v>
      </c>
      <c r="C117" t="s">
        <v>292</v>
      </c>
      <c r="D117" t="s">
        <v>294</v>
      </c>
      <c r="E117">
        <v>43</v>
      </c>
      <c r="F117">
        <v>118845.21</v>
      </c>
      <c r="G117">
        <v>70916.86</v>
      </c>
      <c r="H117">
        <v>5110344.03</v>
      </c>
      <c r="I117">
        <f t="shared" si="1"/>
        <v>2060919.0500000003</v>
      </c>
    </row>
    <row r="118" spans="1:9" x14ac:dyDescent="0.35">
      <c r="A118" t="s">
        <v>107</v>
      </c>
      <c r="B118" t="s">
        <v>287</v>
      </c>
      <c r="C118" t="s">
        <v>290</v>
      </c>
      <c r="D118" t="s">
        <v>295</v>
      </c>
      <c r="E118">
        <v>23</v>
      </c>
      <c r="F118">
        <v>67093.88</v>
      </c>
      <c r="G118">
        <v>29095.65</v>
      </c>
      <c r="H118">
        <v>1543159.24</v>
      </c>
      <c r="I118">
        <f t="shared" si="1"/>
        <v>873959.28999999992</v>
      </c>
    </row>
    <row r="119" spans="1:9" x14ac:dyDescent="0.35">
      <c r="A119" t="s">
        <v>108</v>
      </c>
      <c r="B119" t="s">
        <v>284</v>
      </c>
      <c r="C119" t="s">
        <v>290</v>
      </c>
      <c r="D119" t="s">
        <v>297</v>
      </c>
      <c r="E119">
        <v>11</v>
      </c>
      <c r="F119">
        <v>98382.39</v>
      </c>
      <c r="G119">
        <v>82460.5</v>
      </c>
      <c r="H119">
        <v>1082206.29</v>
      </c>
      <c r="I119">
        <f t="shared" si="1"/>
        <v>175140.79000000004</v>
      </c>
    </row>
    <row r="120" spans="1:9" x14ac:dyDescent="0.35">
      <c r="A120" t="s">
        <v>109</v>
      </c>
      <c r="B120" t="s">
        <v>286</v>
      </c>
      <c r="C120" t="s">
        <v>291</v>
      </c>
      <c r="D120" t="s">
        <v>293</v>
      </c>
      <c r="E120">
        <v>42</v>
      </c>
      <c r="F120">
        <v>90894.13</v>
      </c>
      <c r="G120">
        <v>51543</v>
      </c>
      <c r="H120">
        <v>3817553.46</v>
      </c>
      <c r="I120">
        <f t="shared" si="1"/>
        <v>1652747.46</v>
      </c>
    </row>
    <row r="121" spans="1:9" x14ac:dyDescent="0.35">
      <c r="A121" t="s">
        <v>56</v>
      </c>
      <c r="B121" t="s">
        <v>288</v>
      </c>
      <c r="C121" t="s">
        <v>291</v>
      </c>
      <c r="D121" t="s">
        <v>297</v>
      </c>
      <c r="E121">
        <v>40</v>
      </c>
      <c r="F121">
        <v>24244.3</v>
      </c>
      <c r="G121">
        <v>64194.69</v>
      </c>
      <c r="H121">
        <v>969772</v>
      </c>
      <c r="I121">
        <f t="shared" si="1"/>
        <v>-1598015.6</v>
      </c>
    </row>
    <row r="122" spans="1:9" x14ac:dyDescent="0.35">
      <c r="A122" t="s">
        <v>110</v>
      </c>
      <c r="B122" t="s">
        <v>287</v>
      </c>
      <c r="C122" t="s">
        <v>290</v>
      </c>
      <c r="D122" t="s">
        <v>297</v>
      </c>
      <c r="E122">
        <v>3</v>
      </c>
      <c r="F122">
        <v>19426.150000000001</v>
      </c>
      <c r="G122">
        <v>14519.19</v>
      </c>
      <c r="H122">
        <v>58278.45</v>
      </c>
      <c r="I122">
        <f t="shared" si="1"/>
        <v>14720.879999999997</v>
      </c>
    </row>
    <row r="123" spans="1:9" x14ac:dyDescent="0.35">
      <c r="A123" t="s">
        <v>33</v>
      </c>
      <c r="B123" t="s">
        <v>287</v>
      </c>
      <c r="C123" t="s">
        <v>292</v>
      </c>
      <c r="D123" t="s">
        <v>294</v>
      </c>
      <c r="E123">
        <v>37</v>
      </c>
      <c r="F123">
        <v>98158.29</v>
      </c>
      <c r="G123">
        <v>5458.08</v>
      </c>
      <c r="H123">
        <v>3631856.73</v>
      </c>
      <c r="I123">
        <f t="shared" si="1"/>
        <v>3429907.77</v>
      </c>
    </row>
    <row r="124" spans="1:9" x14ac:dyDescent="0.35">
      <c r="A124" t="s">
        <v>111</v>
      </c>
      <c r="B124" t="s">
        <v>286</v>
      </c>
      <c r="C124" t="s">
        <v>289</v>
      </c>
      <c r="D124" t="s">
        <v>297</v>
      </c>
      <c r="E124">
        <v>42</v>
      </c>
      <c r="F124">
        <v>36495.93</v>
      </c>
      <c r="G124">
        <v>38660.57</v>
      </c>
      <c r="H124">
        <v>1532829.06</v>
      </c>
      <c r="I124">
        <f t="shared" si="1"/>
        <v>-90914.879999999888</v>
      </c>
    </row>
    <row r="125" spans="1:9" x14ac:dyDescent="0.35">
      <c r="A125" t="s">
        <v>112</v>
      </c>
      <c r="B125" t="s">
        <v>286</v>
      </c>
      <c r="C125" t="s">
        <v>290</v>
      </c>
      <c r="D125" t="s">
        <v>295</v>
      </c>
      <c r="E125">
        <v>44</v>
      </c>
      <c r="F125">
        <v>110829.9</v>
      </c>
      <c r="G125">
        <v>60177.49</v>
      </c>
      <c r="H125">
        <v>4876515.5999999996</v>
      </c>
      <c r="I125">
        <f t="shared" si="1"/>
        <v>2228706.0399999996</v>
      </c>
    </row>
    <row r="126" spans="1:9" x14ac:dyDescent="0.35">
      <c r="A126" t="s">
        <v>113</v>
      </c>
      <c r="B126" t="s">
        <v>285</v>
      </c>
      <c r="C126" t="s">
        <v>290</v>
      </c>
      <c r="D126" t="s">
        <v>294</v>
      </c>
      <c r="E126">
        <v>42</v>
      </c>
      <c r="F126">
        <v>96991.31</v>
      </c>
      <c r="G126">
        <v>19734.91</v>
      </c>
      <c r="H126">
        <v>4073635.02</v>
      </c>
      <c r="I126">
        <f t="shared" si="1"/>
        <v>3244768.8</v>
      </c>
    </row>
    <row r="127" spans="1:9" x14ac:dyDescent="0.35">
      <c r="A127" t="s">
        <v>114</v>
      </c>
      <c r="B127" t="s">
        <v>288</v>
      </c>
      <c r="C127" t="s">
        <v>292</v>
      </c>
      <c r="D127" t="s">
        <v>296</v>
      </c>
      <c r="E127">
        <v>26</v>
      </c>
      <c r="F127">
        <v>7683.31</v>
      </c>
      <c r="G127">
        <v>87022.18</v>
      </c>
      <c r="H127">
        <v>199766.06</v>
      </c>
      <c r="I127">
        <f t="shared" si="1"/>
        <v>-2062810.6199999996</v>
      </c>
    </row>
    <row r="128" spans="1:9" x14ac:dyDescent="0.35">
      <c r="A128" t="s">
        <v>115</v>
      </c>
      <c r="B128" t="s">
        <v>288</v>
      </c>
      <c r="C128" t="s">
        <v>290</v>
      </c>
      <c r="D128" t="s">
        <v>296</v>
      </c>
      <c r="E128">
        <v>49</v>
      </c>
      <c r="F128">
        <v>101285.73</v>
      </c>
      <c r="G128">
        <v>59481.95</v>
      </c>
      <c r="H128">
        <v>4963000.7699999996</v>
      </c>
      <c r="I128">
        <f t="shared" si="1"/>
        <v>2048385.2199999997</v>
      </c>
    </row>
    <row r="129" spans="1:9" x14ac:dyDescent="0.35">
      <c r="A129" t="s">
        <v>116</v>
      </c>
      <c r="B129" t="s">
        <v>287</v>
      </c>
      <c r="C129" t="s">
        <v>290</v>
      </c>
      <c r="D129" t="s">
        <v>294</v>
      </c>
      <c r="E129">
        <v>22</v>
      </c>
      <c r="F129">
        <v>36882.71</v>
      </c>
      <c r="G129">
        <v>36455.26</v>
      </c>
      <c r="H129">
        <v>811419.62</v>
      </c>
      <c r="I129">
        <f t="shared" si="1"/>
        <v>9403.8999999999069</v>
      </c>
    </row>
    <row r="130" spans="1:9" x14ac:dyDescent="0.35">
      <c r="A130" t="s">
        <v>117</v>
      </c>
      <c r="B130" t="s">
        <v>286</v>
      </c>
      <c r="C130" t="s">
        <v>292</v>
      </c>
      <c r="D130" t="s">
        <v>295</v>
      </c>
      <c r="E130">
        <v>28</v>
      </c>
      <c r="F130">
        <v>11836.63</v>
      </c>
      <c r="G130">
        <v>18368.73</v>
      </c>
      <c r="H130">
        <v>331425.64</v>
      </c>
      <c r="I130">
        <f t="shared" si="1"/>
        <v>-182898.8</v>
      </c>
    </row>
    <row r="131" spans="1:9" x14ac:dyDescent="0.35">
      <c r="A131" t="s">
        <v>118</v>
      </c>
      <c r="B131" t="s">
        <v>288</v>
      </c>
      <c r="C131" t="s">
        <v>290</v>
      </c>
      <c r="D131" t="s">
        <v>294</v>
      </c>
      <c r="E131">
        <v>7</v>
      </c>
      <c r="F131">
        <v>89878.21</v>
      </c>
      <c r="G131">
        <v>89354.48</v>
      </c>
      <c r="H131">
        <v>629147.47</v>
      </c>
      <c r="I131">
        <f t="shared" ref="I131:I194" si="2">H131-(G131*E131)</f>
        <v>3666.109999999986</v>
      </c>
    </row>
    <row r="132" spans="1:9" x14ac:dyDescent="0.35">
      <c r="A132" t="s">
        <v>119</v>
      </c>
      <c r="B132" t="s">
        <v>284</v>
      </c>
      <c r="C132" t="s">
        <v>291</v>
      </c>
      <c r="D132" t="s">
        <v>294</v>
      </c>
      <c r="E132">
        <v>1</v>
      </c>
      <c r="F132">
        <v>73549.62</v>
      </c>
      <c r="G132">
        <v>75221.240000000005</v>
      </c>
      <c r="H132">
        <v>73549.62</v>
      </c>
      <c r="I132">
        <f t="shared" si="2"/>
        <v>-1671.6200000000099</v>
      </c>
    </row>
    <row r="133" spans="1:9" x14ac:dyDescent="0.35">
      <c r="A133" t="s">
        <v>120</v>
      </c>
      <c r="B133" t="s">
        <v>288</v>
      </c>
      <c r="C133" t="s">
        <v>291</v>
      </c>
      <c r="D133" t="s">
        <v>294</v>
      </c>
      <c r="E133">
        <v>7</v>
      </c>
      <c r="F133">
        <v>13425.25</v>
      </c>
      <c r="G133">
        <v>69384.679999999993</v>
      </c>
      <c r="H133">
        <v>93976.75</v>
      </c>
      <c r="I133">
        <f t="shared" si="2"/>
        <v>-391716.00999999995</v>
      </c>
    </row>
    <row r="134" spans="1:9" x14ac:dyDescent="0.35">
      <c r="A134" t="s">
        <v>121</v>
      </c>
      <c r="B134" t="s">
        <v>287</v>
      </c>
      <c r="C134" t="s">
        <v>291</v>
      </c>
      <c r="D134" t="s">
        <v>294</v>
      </c>
      <c r="E134">
        <v>17</v>
      </c>
      <c r="F134">
        <v>58933.32</v>
      </c>
      <c r="G134">
        <v>30172.99</v>
      </c>
      <c r="H134">
        <v>1001866.44</v>
      </c>
      <c r="I134">
        <f t="shared" si="2"/>
        <v>488925.60999999993</v>
      </c>
    </row>
    <row r="135" spans="1:9" x14ac:dyDescent="0.35">
      <c r="A135" t="s">
        <v>122</v>
      </c>
      <c r="B135" t="s">
        <v>288</v>
      </c>
      <c r="C135" t="s">
        <v>291</v>
      </c>
      <c r="D135" t="s">
        <v>297</v>
      </c>
      <c r="E135">
        <v>15</v>
      </c>
      <c r="F135">
        <v>47490.94</v>
      </c>
      <c r="G135">
        <v>40029.24</v>
      </c>
      <c r="H135">
        <v>712364.1</v>
      </c>
      <c r="I135">
        <f t="shared" si="2"/>
        <v>111925.5</v>
      </c>
    </row>
    <row r="136" spans="1:9" x14ac:dyDescent="0.35">
      <c r="A136" t="s">
        <v>123</v>
      </c>
      <c r="B136" t="s">
        <v>285</v>
      </c>
      <c r="C136" t="s">
        <v>290</v>
      </c>
      <c r="D136" t="s">
        <v>293</v>
      </c>
      <c r="E136">
        <v>33</v>
      </c>
      <c r="F136">
        <v>64277.69</v>
      </c>
      <c r="G136">
        <v>18309.8</v>
      </c>
      <c r="H136">
        <v>2121163.77</v>
      </c>
      <c r="I136">
        <f t="shared" si="2"/>
        <v>1516940.37</v>
      </c>
    </row>
    <row r="137" spans="1:9" x14ac:dyDescent="0.35">
      <c r="A137" t="s">
        <v>124</v>
      </c>
      <c r="B137" t="s">
        <v>286</v>
      </c>
      <c r="C137" t="s">
        <v>289</v>
      </c>
      <c r="D137" t="s">
        <v>296</v>
      </c>
      <c r="E137">
        <v>48</v>
      </c>
      <c r="F137">
        <v>72374.34</v>
      </c>
      <c r="G137">
        <v>58061.82</v>
      </c>
      <c r="H137">
        <v>3473968.32</v>
      </c>
      <c r="I137">
        <f t="shared" si="2"/>
        <v>687000.96</v>
      </c>
    </row>
    <row r="138" spans="1:9" x14ac:dyDescent="0.35">
      <c r="A138" t="s">
        <v>125</v>
      </c>
      <c r="B138" t="s">
        <v>287</v>
      </c>
      <c r="C138" t="s">
        <v>291</v>
      </c>
      <c r="D138" t="s">
        <v>295</v>
      </c>
      <c r="E138">
        <v>34</v>
      </c>
      <c r="F138">
        <v>48401.45</v>
      </c>
      <c r="G138">
        <v>96192.85</v>
      </c>
      <c r="H138">
        <v>1645649.3</v>
      </c>
      <c r="I138">
        <f t="shared" si="2"/>
        <v>-1624907.6000000003</v>
      </c>
    </row>
    <row r="139" spans="1:9" x14ac:dyDescent="0.35">
      <c r="A139" t="s">
        <v>126</v>
      </c>
      <c r="B139" t="s">
        <v>287</v>
      </c>
      <c r="C139" t="s">
        <v>291</v>
      </c>
      <c r="D139" t="s">
        <v>297</v>
      </c>
      <c r="E139">
        <v>36</v>
      </c>
      <c r="F139">
        <v>34853.360000000001</v>
      </c>
      <c r="G139">
        <v>85724.06</v>
      </c>
      <c r="H139">
        <v>1254720.96</v>
      </c>
      <c r="I139">
        <f t="shared" si="2"/>
        <v>-1831345.2000000002</v>
      </c>
    </row>
    <row r="140" spans="1:9" x14ac:dyDescent="0.35">
      <c r="A140" t="s">
        <v>122</v>
      </c>
      <c r="B140" t="s">
        <v>286</v>
      </c>
      <c r="C140" t="s">
        <v>290</v>
      </c>
      <c r="D140" t="s">
        <v>296</v>
      </c>
      <c r="E140">
        <v>38</v>
      </c>
      <c r="F140">
        <v>16534.43</v>
      </c>
      <c r="G140">
        <v>65356.69</v>
      </c>
      <c r="H140">
        <v>628308.34</v>
      </c>
      <c r="I140">
        <f t="shared" si="2"/>
        <v>-1855245.8800000004</v>
      </c>
    </row>
    <row r="141" spans="1:9" x14ac:dyDescent="0.35">
      <c r="A141" t="s">
        <v>127</v>
      </c>
      <c r="B141" t="s">
        <v>286</v>
      </c>
      <c r="C141" t="s">
        <v>290</v>
      </c>
      <c r="D141" t="s">
        <v>293</v>
      </c>
      <c r="E141">
        <v>45</v>
      </c>
      <c r="F141">
        <v>73220.11</v>
      </c>
      <c r="G141">
        <v>68300.7</v>
      </c>
      <c r="H141">
        <v>3294904.95</v>
      </c>
      <c r="I141">
        <f t="shared" si="2"/>
        <v>221373.45000000019</v>
      </c>
    </row>
    <row r="142" spans="1:9" x14ac:dyDescent="0.35">
      <c r="A142" t="s">
        <v>128</v>
      </c>
      <c r="B142" t="s">
        <v>286</v>
      </c>
      <c r="C142" t="s">
        <v>292</v>
      </c>
      <c r="D142" t="s">
        <v>294</v>
      </c>
      <c r="E142">
        <v>37</v>
      </c>
      <c r="F142">
        <v>91136.49</v>
      </c>
      <c r="G142">
        <v>28620.89</v>
      </c>
      <c r="H142">
        <v>3372050.13</v>
      </c>
      <c r="I142">
        <f t="shared" si="2"/>
        <v>2313077.2000000002</v>
      </c>
    </row>
    <row r="143" spans="1:9" x14ac:dyDescent="0.35">
      <c r="A143" t="s">
        <v>107</v>
      </c>
      <c r="B143" t="s">
        <v>287</v>
      </c>
      <c r="C143" t="s">
        <v>291</v>
      </c>
      <c r="D143" t="s">
        <v>293</v>
      </c>
      <c r="E143">
        <v>15</v>
      </c>
      <c r="F143">
        <v>31638.77</v>
      </c>
      <c r="G143">
        <v>42256.959999999999</v>
      </c>
      <c r="H143">
        <v>474581.55</v>
      </c>
      <c r="I143">
        <f t="shared" si="2"/>
        <v>-159272.85000000003</v>
      </c>
    </row>
    <row r="144" spans="1:9" x14ac:dyDescent="0.35">
      <c r="A144" t="s">
        <v>129</v>
      </c>
      <c r="B144" t="s">
        <v>286</v>
      </c>
      <c r="C144" t="s">
        <v>292</v>
      </c>
      <c r="D144" t="s">
        <v>296</v>
      </c>
      <c r="E144">
        <v>29</v>
      </c>
      <c r="F144">
        <v>65387.4</v>
      </c>
      <c r="G144">
        <v>4437.18</v>
      </c>
      <c r="H144">
        <v>1896234.6</v>
      </c>
      <c r="I144">
        <f t="shared" si="2"/>
        <v>1767556.3800000001</v>
      </c>
    </row>
    <row r="145" spans="1:9" x14ac:dyDescent="0.35">
      <c r="A145" t="s">
        <v>130</v>
      </c>
      <c r="B145" t="s">
        <v>286</v>
      </c>
      <c r="C145" t="s">
        <v>291</v>
      </c>
      <c r="D145" t="s">
        <v>296</v>
      </c>
      <c r="E145">
        <v>24</v>
      </c>
      <c r="F145">
        <v>9449.5499999999993</v>
      </c>
      <c r="G145">
        <v>78265.679999999993</v>
      </c>
      <c r="H145">
        <v>226789.2</v>
      </c>
      <c r="I145">
        <f t="shared" si="2"/>
        <v>-1651587.1199999999</v>
      </c>
    </row>
    <row r="146" spans="1:9" x14ac:dyDescent="0.35">
      <c r="A146" t="s">
        <v>80</v>
      </c>
      <c r="B146" t="s">
        <v>287</v>
      </c>
      <c r="C146" t="s">
        <v>289</v>
      </c>
      <c r="D146" t="s">
        <v>297</v>
      </c>
      <c r="E146">
        <v>26</v>
      </c>
      <c r="F146">
        <v>108003.75</v>
      </c>
      <c r="G146">
        <v>77028.98</v>
      </c>
      <c r="H146">
        <v>2808097.5</v>
      </c>
      <c r="I146">
        <f t="shared" si="2"/>
        <v>805344.02</v>
      </c>
    </row>
    <row r="147" spans="1:9" x14ac:dyDescent="0.35">
      <c r="A147" t="s">
        <v>73</v>
      </c>
      <c r="B147" t="s">
        <v>287</v>
      </c>
      <c r="C147" t="s">
        <v>290</v>
      </c>
      <c r="D147" t="s">
        <v>297</v>
      </c>
      <c r="E147">
        <v>30</v>
      </c>
      <c r="F147">
        <v>33581.800000000003</v>
      </c>
      <c r="G147">
        <v>3354.03</v>
      </c>
      <c r="H147">
        <v>1007454</v>
      </c>
      <c r="I147">
        <f t="shared" si="2"/>
        <v>906833.1</v>
      </c>
    </row>
    <row r="148" spans="1:9" x14ac:dyDescent="0.35">
      <c r="A148" t="s">
        <v>131</v>
      </c>
      <c r="B148" t="s">
        <v>285</v>
      </c>
      <c r="C148" t="s">
        <v>290</v>
      </c>
      <c r="D148" t="s">
        <v>295</v>
      </c>
      <c r="E148">
        <v>50</v>
      </c>
      <c r="F148">
        <v>60926.98</v>
      </c>
      <c r="G148">
        <v>91007.01</v>
      </c>
      <c r="H148">
        <v>3046349</v>
      </c>
      <c r="I148">
        <f t="shared" si="2"/>
        <v>-1504001.5</v>
      </c>
    </row>
    <row r="149" spans="1:9" x14ac:dyDescent="0.35">
      <c r="A149" t="s">
        <v>48</v>
      </c>
      <c r="B149" t="s">
        <v>288</v>
      </c>
      <c r="C149" t="s">
        <v>292</v>
      </c>
      <c r="D149" t="s">
        <v>294</v>
      </c>
      <c r="E149">
        <v>44</v>
      </c>
      <c r="F149">
        <v>50241.56</v>
      </c>
      <c r="G149">
        <v>65355.86</v>
      </c>
      <c r="H149">
        <v>2210628.64</v>
      </c>
      <c r="I149">
        <f t="shared" si="2"/>
        <v>-665029.19999999972</v>
      </c>
    </row>
    <row r="150" spans="1:9" x14ac:dyDescent="0.35">
      <c r="A150" t="s">
        <v>132</v>
      </c>
      <c r="B150" t="s">
        <v>284</v>
      </c>
      <c r="C150" t="s">
        <v>292</v>
      </c>
      <c r="D150" t="s">
        <v>293</v>
      </c>
      <c r="E150">
        <v>38</v>
      </c>
      <c r="F150">
        <v>22212.46</v>
      </c>
      <c r="G150">
        <v>60867.22</v>
      </c>
      <c r="H150">
        <v>844073.48</v>
      </c>
      <c r="I150">
        <f t="shared" si="2"/>
        <v>-1468880.88</v>
      </c>
    </row>
    <row r="151" spans="1:9" x14ac:dyDescent="0.35">
      <c r="A151" t="s">
        <v>133</v>
      </c>
      <c r="B151" t="s">
        <v>287</v>
      </c>
      <c r="C151" t="s">
        <v>290</v>
      </c>
      <c r="D151" t="s">
        <v>294</v>
      </c>
      <c r="E151">
        <v>45</v>
      </c>
      <c r="F151">
        <v>116214.94</v>
      </c>
      <c r="G151">
        <v>3311.7</v>
      </c>
      <c r="H151">
        <v>5229672.3</v>
      </c>
      <c r="I151">
        <f t="shared" si="2"/>
        <v>5080645.8</v>
      </c>
    </row>
    <row r="152" spans="1:9" x14ac:dyDescent="0.35">
      <c r="A152" t="s">
        <v>58</v>
      </c>
      <c r="B152" t="s">
        <v>284</v>
      </c>
      <c r="C152" t="s">
        <v>290</v>
      </c>
      <c r="D152" t="s">
        <v>293</v>
      </c>
      <c r="E152">
        <v>33</v>
      </c>
      <c r="F152">
        <v>107348.05</v>
      </c>
      <c r="G152">
        <v>26999.9</v>
      </c>
      <c r="H152">
        <v>3542485.65</v>
      </c>
      <c r="I152">
        <f t="shared" si="2"/>
        <v>2651488.9499999997</v>
      </c>
    </row>
    <row r="153" spans="1:9" x14ac:dyDescent="0.35">
      <c r="A153" t="s">
        <v>10</v>
      </c>
      <c r="B153" t="s">
        <v>285</v>
      </c>
      <c r="C153" t="s">
        <v>290</v>
      </c>
      <c r="D153" t="s">
        <v>294</v>
      </c>
      <c r="E153">
        <v>10</v>
      </c>
      <c r="F153">
        <v>70686.95</v>
      </c>
      <c r="G153">
        <v>80671.850000000006</v>
      </c>
      <c r="H153">
        <v>706869.5</v>
      </c>
      <c r="I153">
        <f t="shared" si="2"/>
        <v>-99849</v>
      </c>
    </row>
    <row r="154" spans="1:9" x14ac:dyDescent="0.35">
      <c r="A154" t="s">
        <v>45</v>
      </c>
      <c r="B154" t="s">
        <v>288</v>
      </c>
      <c r="C154" t="s">
        <v>291</v>
      </c>
      <c r="D154" t="s">
        <v>296</v>
      </c>
      <c r="E154">
        <v>23</v>
      </c>
      <c r="F154">
        <v>114143.26</v>
      </c>
      <c r="G154">
        <v>32153.37</v>
      </c>
      <c r="H154">
        <v>2625294.98</v>
      </c>
      <c r="I154">
        <f t="shared" si="2"/>
        <v>1885767.47</v>
      </c>
    </row>
    <row r="155" spans="1:9" x14ac:dyDescent="0.35">
      <c r="A155" t="s">
        <v>134</v>
      </c>
      <c r="B155" t="s">
        <v>288</v>
      </c>
      <c r="C155" t="s">
        <v>291</v>
      </c>
      <c r="D155" t="s">
        <v>296</v>
      </c>
      <c r="E155">
        <v>2</v>
      </c>
      <c r="F155">
        <v>93289.51</v>
      </c>
      <c r="G155">
        <v>96397.86</v>
      </c>
      <c r="H155">
        <v>186579.02</v>
      </c>
      <c r="I155">
        <f t="shared" si="2"/>
        <v>-6216.7000000000116</v>
      </c>
    </row>
    <row r="156" spans="1:9" x14ac:dyDescent="0.35">
      <c r="A156" t="s">
        <v>93</v>
      </c>
      <c r="B156" t="s">
        <v>288</v>
      </c>
      <c r="C156" t="s">
        <v>289</v>
      </c>
      <c r="D156" t="s">
        <v>294</v>
      </c>
      <c r="E156">
        <v>31</v>
      </c>
      <c r="F156">
        <v>54621.47</v>
      </c>
      <c r="G156">
        <v>64906.83</v>
      </c>
      <c r="H156">
        <v>1693265.57</v>
      </c>
      <c r="I156">
        <f t="shared" si="2"/>
        <v>-318846.15999999992</v>
      </c>
    </row>
    <row r="157" spans="1:9" x14ac:dyDescent="0.35">
      <c r="A157" t="s">
        <v>135</v>
      </c>
      <c r="B157" t="s">
        <v>285</v>
      </c>
      <c r="C157" t="s">
        <v>291</v>
      </c>
      <c r="D157" t="s">
        <v>295</v>
      </c>
      <c r="E157">
        <v>7</v>
      </c>
      <c r="F157">
        <v>42878.63</v>
      </c>
      <c r="G157">
        <v>43645.55</v>
      </c>
      <c r="H157">
        <v>300150.40999999997</v>
      </c>
      <c r="I157">
        <f t="shared" si="2"/>
        <v>-5368.4400000000605</v>
      </c>
    </row>
    <row r="158" spans="1:9" x14ac:dyDescent="0.35">
      <c r="A158" t="s">
        <v>119</v>
      </c>
      <c r="B158" t="s">
        <v>286</v>
      </c>
      <c r="C158" t="s">
        <v>290</v>
      </c>
      <c r="D158" t="s">
        <v>296</v>
      </c>
      <c r="E158">
        <v>19</v>
      </c>
      <c r="F158">
        <v>54246.31</v>
      </c>
      <c r="G158">
        <v>39049.839999999997</v>
      </c>
      <c r="H158">
        <v>1030679.89</v>
      </c>
      <c r="I158">
        <f t="shared" si="2"/>
        <v>288732.93000000005</v>
      </c>
    </row>
    <row r="159" spans="1:9" x14ac:dyDescent="0.35">
      <c r="A159" t="s">
        <v>117</v>
      </c>
      <c r="B159" t="s">
        <v>288</v>
      </c>
      <c r="C159" t="s">
        <v>291</v>
      </c>
      <c r="D159" t="s">
        <v>295</v>
      </c>
      <c r="E159">
        <v>27</v>
      </c>
      <c r="F159">
        <v>90836.86</v>
      </c>
      <c r="G159">
        <v>36353.17</v>
      </c>
      <c r="H159">
        <v>2452595.2200000002</v>
      </c>
      <c r="I159">
        <f t="shared" si="2"/>
        <v>1471059.6300000004</v>
      </c>
    </row>
    <row r="160" spans="1:9" x14ac:dyDescent="0.35">
      <c r="A160" t="s">
        <v>56</v>
      </c>
      <c r="B160" t="s">
        <v>288</v>
      </c>
      <c r="C160" t="s">
        <v>292</v>
      </c>
      <c r="D160" t="s">
        <v>296</v>
      </c>
      <c r="E160">
        <v>6</v>
      </c>
      <c r="F160">
        <v>36795.56</v>
      </c>
      <c r="G160">
        <v>26961.72</v>
      </c>
      <c r="H160">
        <v>220773.36</v>
      </c>
      <c r="I160">
        <f t="shared" si="2"/>
        <v>59003.039999999979</v>
      </c>
    </row>
    <row r="161" spans="1:9" x14ac:dyDescent="0.35">
      <c r="A161" t="s">
        <v>120</v>
      </c>
      <c r="B161" t="s">
        <v>285</v>
      </c>
      <c r="C161" t="s">
        <v>290</v>
      </c>
      <c r="D161" t="s">
        <v>297</v>
      </c>
      <c r="E161">
        <v>8</v>
      </c>
      <c r="F161">
        <v>13524.02</v>
      </c>
      <c r="G161">
        <v>47811.32</v>
      </c>
      <c r="H161">
        <v>108192.16</v>
      </c>
      <c r="I161">
        <f t="shared" si="2"/>
        <v>-274298.40000000002</v>
      </c>
    </row>
    <row r="162" spans="1:9" x14ac:dyDescent="0.35">
      <c r="A162" t="s">
        <v>136</v>
      </c>
      <c r="B162" t="s">
        <v>286</v>
      </c>
      <c r="C162" t="s">
        <v>291</v>
      </c>
      <c r="D162" t="s">
        <v>297</v>
      </c>
      <c r="E162">
        <v>47</v>
      </c>
      <c r="F162">
        <v>49017.31</v>
      </c>
      <c r="G162">
        <v>68252.56</v>
      </c>
      <c r="H162">
        <v>2303813.5699999998</v>
      </c>
      <c r="I162">
        <f t="shared" si="2"/>
        <v>-904056.75</v>
      </c>
    </row>
    <row r="163" spans="1:9" x14ac:dyDescent="0.35">
      <c r="A163" t="s">
        <v>41</v>
      </c>
      <c r="B163" t="s">
        <v>288</v>
      </c>
      <c r="C163" t="s">
        <v>290</v>
      </c>
      <c r="D163" t="s">
        <v>294</v>
      </c>
      <c r="E163">
        <v>10</v>
      </c>
      <c r="F163">
        <v>64570.68</v>
      </c>
      <c r="G163">
        <v>82538.52</v>
      </c>
      <c r="H163">
        <v>645706.80000000005</v>
      </c>
      <c r="I163">
        <f t="shared" si="2"/>
        <v>-179678.40000000002</v>
      </c>
    </row>
    <row r="164" spans="1:9" x14ac:dyDescent="0.35">
      <c r="A164" t="s">
        <v>87</v>
      </c>
      <c r="B164" t="s">
        <v>288</v>
      </c>
      <c r="C164" t="s">
        <v>292</v>
      </c>
      <c r="D164" t="s">
        <v>293</v>
      </c>
      <c r="E164">
        <v>23</v>
      </c>
      <c r="F164">
        <v>112698.23</v>
      </c>
      <c r="G164">
        <v>41057.61</v>
      </c>
      <c r="H164">
        <v>2592059.29</v>
      </c>
      <c r="I164">
        <f t="shared" si="2"/>
        <v>1647734.26</v>
      </c>
    </row>
    <row r="165" spans="1:9" x14ac:dyDescent="0.35">
      <c r="A165" t="s">
        <v>137</v>
      </c>
      <c r="B165" t="s">
        <v>286</v>
      </c>
      <c r="C165" t="s">
        <v>292</v>
      </c>
      <c r="D165" t="s">
        <v>297</v>
      </c>
      <c r="E165">
        <v>20</v>
      </c>
      <c r="F165">
        <v>25734.15</v>
      </c>
      <c r="G165">
        <v>12425.93</v>
      </c>
      <c r="H165">
        <v>514683</v>
      </c>
      <c r="I165">
        <f t="shared" si="2"/>
        <v>266164.40000000002</v>
      </c>
    </row>
    <row r="166" spans="1:9" x14ac:dyDescent="0.35">
      <c r="A166" t="s">
        <v>104</v>
      </c>
      <c r="B166" t="s">
        <v>287</v>
      </c>
      <c r="C166" t="s">
        <v>291</v>
      </c>
      <c r="D166" t="s">
        <v>296</v>
      </c>
      <c r="E166">
        <v>22</v>
      </c>
      <c r="F166">
        <v>100952.07</v>
      </c>
      <c r="G166">
        <v>52163.01</v>
      </c>
      <c r="H166">
        <v>2220945.54</v>
      </c>
      <c r="I166">
        <f t="shared" si="2"/>
        <v>1073359.32</v>
      </c>
    </row>
    <row r="167" spans="1:9" x14ac:dyDescent="0.35">
      <c r="A167" t="s">
        <v>138</v>
      </c>
      <c r="B167" t="s">
        <v>287</v>
      </c>
      <c r="C167" t="s">
        <v>290</v>
      </c>
      <c r="D167" t="s">
        <v>296</v>
      </c>
      <c r="E167">
        <v>30</v>
      </c>
      <c r="F167">
        <v>122263.15</v>
      </c>
      <c r="G167">
        <v>66811.679999999993</v>
      </c>
      <c r="H167">
        <v>3667894.5</v>
      </c>
      <c r="I167">
        <f t="shared" si="2"/>
        <v>1663544.1</v>
      </c>
    </row>
    <row r="168" spans="1:9" x14ac:dyDescent="0.35">
      <c r="A168" t="s">
        <v>95</v>
      </c>
      <c r="B168" t="s">
        <v>288</v>
      </c>
      <c r="C168" t="s">
        <v>289</v>
      </c>
      <c r="D168" t="s">
        <v>297</v>
      </c>
      <c r="E168">
        <v>14</v>
      </c>
      <c r="F168">
        <v>118973.86</v>
      </c>
      <c r="G168">
        <v>84381.119999999995</v>
      </c>
      <c r="H168">
        <v>1665634.04</v>
      </c>
      <c r="I168">
        <f t="shared" si="2"/>
        <v>484298.3600000001</v>
      </c>
    </row>
    <row r="169" spans="1:9" x14ac:dyDescent="0.35">
      <c r="A169" t="s">
        <v>139</v>
      </c>
      <c r="B169" t="s">
        <v>284</v>
      </c>
      <c r="C169" t="s">
        <v>292</v>
      </c>
      <c r="D169" t="s">
        <v>297</v>
      </c>
      <c r="E169">
        <v>34</v>
      </c>
      <c r="F169">
        <v>12445.02</v>
      </c>
      <c r="G169">
        <v>38831.550000000003</v>
      </c>
      <c r="H169">
        <v>423130.68</v>
      </c>
      <c r="I169">
        <f t="shared" si="2"/>
        <v>-897142.02000000025</v>
      </c>
    </row>
    <row r="170" spans="1:9" x14ac:dyDescent="0.35">
      <c r="A170" t="s">
        <v>140</v>
      </c>
      <c r="B170" t="s">
        <v>286</v>
      </c>
      <c r="C170" t="s">
        <v>289</v>
      </c>
      <c r="D170" t="s">
        <v>293</v>
      </c>
      <c r="E170">
        <v>31</v>
      </c>
      <c r="F170">
        <v>60124.37</v>
      </c>
      <c r="G170">
        <v>65353.37</v>
      </c>
      <c r="H170">
        <v>1863855.47</v>
      </c>
      <c r="I170">
        <f t="shared" si="2"/>
        <v>-162099</v>
      </c>
    </row>
    <row r="171" spans="1:9" x14ac:dyDescent="0.35">
      <c r="A171" t="s">
        <v>134</v>
      </c>
      <c r="B171" t="s">
        <v>286</v>
      </c>
      <c r="C171" t="s">
        <v>291</v>
      </c>
      <c r="D171" t="s">
        <v>297</v>
      </c>
      <c r="E171">
        <v>23</v>
      </c>
      <c r="F171">
        <v>38125.22</v>
      </c>
      <c r="G171">
        <v>61634.97</v>
      </c>
      <c r="H171">
        <v>876880.06</v>
      </c>
      <c r="I171">
        <f t="shared" si="2"/>
        <v>-540724.25</v>
      </c>
    </row>
    <row r="172" spans="1:9" x14ac:dyDescent="0.35">
      <c r="A172" t="s">
        <v>113</v>
      </c>
      <c r="B172" t="s">
        <v>284</v>
      </c>
      <c r="C172" t="s">
        <v>292</v>
      </c>
      <c r="D172" t="s">
        <v>294</v>
      </c>
      <c r="E172">
        <v>31</v>
      </c>
      <c r="F172">
        <v>105827.49</v>
      </c>
      <c r="G172">
        <v>31475.26</v>
      </c>
      <c r="H172">
        <v>3280652.19</v>
      </c>
      <c r="I172">
        <f t="shared" si="2"/>
        <v>2304919.13</v>
      </c>
    </row>
    <row r="173" spans="1:9" x14ac:dyDescent="0.35">
      <c r="A173" t="s">
        <v>141</v>
      </c>
      <c r="B173" t="s">
        <v>286</v>
      </c>
      <c r="C173" t="s">
        <v>289</v>
      </c>
      <c r="D173" t="s">
        <v>293</v>
      </c>
      <c r="E173">
        <v>7</v>
      </c>
      <c r="F173">
        <v>43540.97</v>
      </c>
      <c r="G173">
        <v>12987.84</v>
      </c>
      <c r="H173">
        <v>304786.78999999998</v>
      </c>
      <c r="I173">
        <f t="shared" si="2"/>
        <v>213871.90999999997</v>
      </c>
    </row>
    <row r="174" spans="1:9" x14ac:dyDescent="0.35">
      <c r="A174" t="s">
        <v>142</v>
      </c>
      <c r="B174" t="s">
        <v>285</v>
      </c>
      <c r="C174" t="s">
        <v>292</v>
      </c>
      <c r="D174" t="s">
        <v>297</v>
      </c>
      <c r="E174">
        <v>29</v>
      </c>
      <c r="F174">
        <v>70714.34</v>
      </c>
      <c r="G174">
        <v>8689.27</v>
      </c>
      <c r="H174">
        <v>2050715.86</v>
      </c>
      <c r="I174">
        <f t="shared" si="2"/>
        <v>1798727.03</v>
      </c>
    </row>
    <row r="175" spans="1:9" x14ac:dyDescent="0.35">
      <c r="A175" t="s">
        <v>130</v>
      </c>
      <c r="B175" t="s">
        <v>286</v>
      </c>
      <c r="C175" t="s">
        <v>289</v>
      </c>
      <c r="D175" t="s">
        <v>296</v>
      </c>
      <c r="E175">
        <v>47</v>
      </c>
      <c r="F175">
        <v>5109.4799999999996</v>
      </c>
      <c r="G175">
        <v>98469.54</v>
      </c>
      <c r="H175">
        <v>240145.56</v>
      </c>
      <c r="I175">
        <f t="shared" si="2"/>
        <v>-4387922.82</v>
      </c>
    </row>
    <row r="176" spans="1:9" x14ac:dyDescent="0.35">
      <c r="A176" t="s">
        <v>111</v>
      </c>
      <c r="B176" t="s">
        <v>286</v>
      </c>
      <c r="C176" t="s">
        <v>290</v>
      </c>
      <c r="D176" t="s">
        <v>297</v>
      </c>
      <c r="E176">
        <v>45</v>
      </c>
      <c r="F176">
        <v>28300.51</v>
      </c>
      <c r="G176">
        <v>64698.5</v>
      </c>
      <c r="H176">
        <v>1273522.95</v>
      </c>
      <c r="I176">
        <f t="shared" si="2"/>
        <v>-1637909.55</v>
      </c>
    </row>
    <row r="177" spans="1:9" x14ac:dyDescent="0.35">
      <c r="A177" t="s">
        <v>132</v>
      </c>
      <c r="B177" t="s">
        <v>286</v>
      </c>
      <c r="C177" t="s">
        <v>290</v>
      </c>
      <c r="D177" t="s">
        <v>294</v>
      </c>
      <c r="E177">
        <v>29</v>
      </c>
      <c r="F177">
        <v>72004.160000000003</v>
      </c>
      <c r="G177">
        <v>86149.85</v>
      </c>
      <c r="H177">
        <v>2088120.64</v>
      </c>
      <c r="I177">
        <f t="shared" si="2"/>
        <v>-410225.01000000047</v>
      </c>
    </row>
    <row r="178" spans="1:9" x14ac:dyDescent="0.35">
      <c r="A178" t="s">
        <v>143</v>
      </c>
      <c r="B178" t="s">
        <v>287</v>
      </c>
      <c r="C178" t="s">
        <v>291</v>
      </c>
      <c r="D178" t="s">
        <v>294</v>
      </c>
      <c r="E178">
        <v>21</v>
      </c>
      <c r="F178">
        <v>40725.61</v>
      </c>
      <c r="G178">
        <v>27849.82</v>
      </c>
      <c r="H178">
        <v>855237.81</v>
      </c>
      <c r="I178">
        <f t="shared" si="2"/>
        <v>270391.59000000008</v>
      </c>
    </row>
    <row r="179" spans="1:9" x14ac:dyDescent="0.35">
      <c r="A179" t="s">
        <v>144</v>
      </c>
      <c r="B179" t="s">
        <v>285</v>
      </c>
      <c r="C179" t="s">
        <v>292</v>
      </c>
      <c r="D179" t="s">
        <v>296</v>
      </c>
      <c r="E179">
        <v>5</v>
      </c>
      <c r="F179">
        <v>79094.02</v>
      </c>
      <c r="G179">
        <v>71544.34</v>
      </c>
      <c r="H179">
        <v>395470.1</v>
      </c>
      <c r="I179">
        <f t="shared" si="2"/>
        <v>37748.400000000023</v>
      </c>
    </row>
    <row r="180" spans="1:9" x14ac:dyDescent="0.35">
      <c r="A180" t="s">
        <v>145</v>
      </c>
      <c r="B180" t="s">
        <v>286</v>
      </c>
      <c r="C180" t="s">
        <v>289</v>
      </c>
      <c r="D180" t="s">
        <v>293</v>
      </c>
      <c r="E180">
        <v>20</v>
      </c>
      <c r="F180">
        <v>59983.27</v>
      </c>
      <c r="G180">
        <v>89148.64</v>
      </c>
      <c r="H180">
        <v>1199665.3999999999</v>
      </c>
      <c r="I180">
        <f t="shared" si="2"/>
        <v>-583307.40000000014</v>
      </c>
    </row>
    <row r="181" spans="1:9" x14ac:dyDescent="0.35">
      <c r="A181" t="s">
        <v>129</v>
      </c>
      <c r="B181" t="s">
        <v>285</v>
      </c>
      <c r="C181" t="s">
        <v>291</v>
      </c>
      <c r="D181" t="s">
        <v>296</v>
      </c>
      <c r="E181">
        <v>3</v>
      </c>
      <c r="F181">
        <v>75359.850000000006</v>
      </c>
      <c r="G181">
        <v>31505.97</v>
      </c>
      <c r="H181">
        <v>226079.55</v>
      </c>
      <c r="I181">
        <f t="shared" si="2"/>
        <v>131561.63999999998</v>
      </c>
    </row>
    <row r="182" spans="1:9" x14ac:dyDescent="0.35">
      <c r="A182" t="s">
        <v>97</v>
      </c>
      <c r="B182" t="s">
        <v>285</v>
      </c>
      <c r="C182" t="s">
        <v>290</v>
      </c>
      <c r="D182" t="s">
        <v>297</v>
      </c>
      <c r="E182">
        <v>46</v>
      </c>
      <c r="F182">
        <v>63525.71</v>
      </c>
      <c r="G182">
        <v>17049.86</v>
      </c>
      <c r="H182">
        <v>2922182.66</v>
      </c>
      <c r="I182">
        <f t="shared" si="2"/>
        <v>2137889.1</v>
      </c>
    </row>
    <row r="183" spans="1:9" x14ac:dyDescent="0.35">
      <c r="A183" t="s">
        <v>146</v>
      </c>
      <c r="B183" t="s">
        <v>285</v>
      </c>
      <c r="C183" t="s">
        <v>290</v>
      </c>
      <c r="D183" t="s">
        <v>296</v>
      </c>
      <c r="E183">
        <v>8</v>
      </c>
      <c r="F183">
        <v>97134.07</v>
      </c>
      <c r="G183">
        <v>76825.63</v>
      </c>
      <c r="H183">
        <v>777072.56</v>
      </c>
      <c r="I183">
        <f t="shared" si="2"/>
        <v>162467.52000000002</v>
      </c>
    </row>
    <row r="184" spans="1:9" x14ac:dyDescent="0.35">
      <c r="A184" t="s">
        <v>147</v>
      </c>
      <c r="B184" t="s">
        <v>284</v>
      </c>
      <c r="C184" t="s">
        <v>291</v>
      </c>
      <c r="D184" t="s">
        <v>293</v>
      </c>
      <c r="E184">
        <v>2</v>
      </c>
      <c r="F184">
        <v>27668.880000000001</v>
      </c>
      <c r="G184">
        <v>89858.29</v>
      </c>
      <c r="H184">
        <v>55337.760000000002</v>
      </c>
      <c r="I184">
        <f t="shared" si="2"/>
        <v>-124378.81999999998</v>
      </c>
    </row>
    <row r="185" spans="1:9" x14ac:dyDescent="0.35">
      <c r="A185" t="s">
        <v>148</v>
      </c>
      <c r="B185" t="s">
        <v>286</v>
      </c>
      <c r="C185" t="s">
        <v>292</v>
      </c>
      <c r="D185" t="s">
        <v>295</v>
      </c>
      <c r="E185">
        <v>22</v>
      </c>
      <c r="F185">
        <v>112518.12</v>
      </c>
      <c r="G185">
        <v>80705.05</v>
      </c>
      <c r="H185">
        <v>2475398.64</v>
      </c>
      <c r="I185">
        <f t="shared" si="2"/>
        <v>699887.54</v>
      </c>
    </row>
    <row r="186" spans="1:9" x14ac:dyDescent="0.35">
      <c r="A186" t="s">
        <v>149</v>
      </c>
      <c r="B186" t="s">
        <v>287</v>
      </c>
      <c r="C186" t="s">
        <v>289</v>
      </c>
      <c r="D186" t="s">
        <v>296</v>
      </c>
      <c r="E186">
        <v>42</v>
      </c>
      <c r="F186">
        <v>95674.1</v>
      </c>
      <c r="G186">
        <v>80407.91</v>
      </c>
      <c r="H186">
        <v>4018312.2</v>
      </c>
      <c r="I186">
        <f t="shared" si="2"/>
        <v>641179.98</v>
      </c>
    </row>
    <row r="187" spans="1:9" x14ac:dyDescent="0.35">
      <c r="A187" t="s">
        <v>150</v>
      </c>
      <c r="B187" t="s">
        <v>287</v>
      </c>
      <c r="C187" t="s">
        <v>290</v>
      </c>
      <c r="D187" t="s">
        <v>293</v>
      </c>
      <c r="E187">
        <v>7</v>
      </c>
      <c r="F187">
        <v>33650.69</v>
      </c>
      <c r="G187">
        <v>60759.32</v>
      </c>
      <c r="H187">
        <v>235554.83</v>
      </c>
      <c r="I187">
        <f t="shared" si="2"/>
        <v>-189760.41</v>
      </c>
    </row>
    <row r="188" spans="1:9" x14ac:dyDescent="0.35">
      <c r="A188" t="s">
        <v>151</v>
      </c>
      <c r="B188" t="s">
        <v>287</v>
      </c>
      <c r="C188" t="s">
        <v>291</v>
      </c>
      <c r="D188" t="s">
        <v>295</v>
      </c>
      <c r="E188">
        <v>44</v>
      </c>
      <c r="F188">
        <v>4917.75</v>
      </c>
      <c r="G188">
        <v>66634.06</v>
      </c>
      <c r="H188">
        <v>216381</v>
      </c>
      <c r="I188">
        <f t="shared" si="2"/>
        <v>-2715517.6399999997</v>
      </c>
    </row>
    <row r="189" spans="1:9" x14ac:dyDescent="0.35">
      <c r="A189" t="s">
        <v>143</v>
      </c>
      <c r="B189" t="s">
        <v>287</v>
      </c>
      <c r="C189" t="s">
        <v>290</v>
      </c>
      <c r="D189" t="s">
        <v>293</v>
      </c>
      <c r="E189">
        <v>11</v>
      </c>
      <c r="F189">
        <v>53497.65</v>
      </c>
      <c r="G189">
        <v>68597.84</v>
      </c>
      <c r="H189">
        <v>588474.15</v>
      </c>
      <c r="I189">
        <f t="shared" si="2"/>
        <v>-166102.08999999997</v>
      </c>
    </row>
    <row r="190" spans="1:9" x14ac:dyDescent="0.35">
      <c r="A190" t="s">
        <v>121</v>
      </c>
      <c r="B190" t="s">
        <v>286</v>
      </c>
      <c r="C190" t="s">
        <v>290</v>
      </c>
      <c r="D190" t="s">
        <v>293</v>
      </c>
      <c r="E190">
        <v>48</v>
      </c>
      <c r="F190">
        <v>32191.55</v>
      </c>
      <c r="G190">
        <v>72533.7</v>
      </c>
      <c r="H190">
        <v>1545194.4</v>
      </c>
      <c r="I190">
        <f t="shared" si="2"/>
        <v>-1936423.1999999997</v>
      </c>
    </row>
    <row r="191" spans="1:9" x14ac:dyDescent="0.35">
      <c r="A191" t="s">
        <v>152</v>
      </c>
      <c r="B191" t="s">
        <v>287</v>
      </c>
      <c r="C191" t="s">
        <v>289</v>
      </c>
      <c r="D191" t="s">
        <v>295</v>
      </c>
      <c r="E191">
        <v>16</v>
      </c>
      <c r="F191">
        <v>45841.73</v>
      </c>
      <c r="G191">
        <v>66136.06</v>
      </c>
      <c r="H191">
        <v>733467.68</v>
      </c>
      <c r="I191">
        <f t="shared" si="2"/>
        <v>-324709.27999999991</v>
      </c>
    </row>
    <row r="192" spans="1:9" x14ac:dyDescent="0.35">
      <c r="A192" t="s">
        <v>153</v>
      </c>
      <c r="B192" t="s">
        <v>285</v>
      </c>
      <c r="C192" t="s">
        <v>292</v>
      </c>
      <c r="D192" t="s">
        <v>296</v>
      </c>
      <c r="E192">
        <v>34</v>
      </c>
      <c r="F192">
        <v>105192.54</v>
      </c>
      <c r="G192">
        <v>99354.32</v>
      </c>
      <c r="H192">
        <v>3576546.36</v>
      </c>
      <c r="I192">
        <f t="shared" si="2"/>
        <v>198499.47999999952</v>
      </c>
    </row>
    <row r="193" spans="1:9" x14ac:dyDescent="0.35">
      <c r="A193" t="s">
        <v>154</v>
      </c>
      <c r="B193" t="s">
        <v>284</v>
      </c>
      <c r="C193" t="s">
        <v>292</v>
      </c>
      <c r="D193" t="s">
        <v>295</v>
      </c>
      <c r="E193">
        <v>12</v>
      </c>
      <c r="F193">
        <v>109721.02</v>
      </c>
      <c r="G193">
        <v>27682.99</v>
      </c>
      <c r="H193">
        <v>1316652.24</v>
      </c>
      <c r="I193">
        <f t="shared" si="2"/>
        <v>984456.36</v>
      </c>
    </row>
    <row r="194" spans="1:9" x14ac:dyDescent="0.35">
      <c r="A194" t="s">
        <v>155</v>
      </c>
      <c r="B194" t="s">
        <v>288</v>
      </c>
      <c r="C194" t="s">
        <v>289</v>
      </c>
      <c r="D194" t="s">
        <v>296</v>
      </c>
      <c r="E194">
        <v>36</v>
      </c>
      <c r="F194">
        <v>118602.02</v>
      </c>
      <c r="G194">
        <v>43136.76</v>
      </c>
      <c r="H194">
        <v>4269672.72</v>
      </c>
      <c r="I194">
        <f t="shared" si="2"/>
        <v>2716749.3599999994</v>
      </c>
    </row>
    <row r="195" spans="1:9" x14ac:dyDescent="0.35">
      <c r="A195" t="s">
        <v>156</v>
      </c>
      <c r="B195" t="s">
        <v>287</v>
      </c>
      <c r="C195" t="s">
        <v>291</v>
      </c>
      <c r="D195" t="s">
        <v>293</v>
      </c>
      <c r="E195">
        <v>11</v>
      </c>
      <c r="F195">
        <v>4325.96</v>
      </c>
      <c r="G195">
        <v>40195.24</v>
      </c>
      <c r="H195">
        <v>47585.56</v>
      </c>
      <c r="I195">
        <f t="shared" ref="I195:I258" si="3">H195-(G195*E195)</f>
        <v>-394562.07999999996</v>
      </c>
    </row>
    <row r="196" spans="1:9" x14ac:dyDescent="0.35">
      <c r="A196" t="s">
        <v>47</v>
      </c>
      <c r="B196" t="s">
        <v>288</v>
      </c>
      <c r="C196" t="s">
        <v>291</v>
      </c>
      <c r="D196" t="s">
        <v>296</v>
      </c>
      <c r="E196">
        <v>22</v>
      </c>
      <c r="F196">
        <v>83256.47</v>
      </c>
      <c r="G196">
        <v>5919.56</v>
      </c>
      <c r="H196">
        <v>1831642.34</v>
      </c>
      <c r="I196">
        <f t="shared" si="3"/>
        <v>1701412.02</v>
      </c>
    </row>
    <row r="197" spans="1:9" x14ac:dyDescent="0.35">
      <c r="A197" t="s">
        <v>157</v>
      </c>
      <c r="B197" t="s">
        <v>288</v>
      </c>
      <c r="C197" t="s">
        <v>292</v>
      </c>
      <c r="D197" t="s">
        <v>294</v>
      </c>
      <c r="E197">
        <v>36</v>
      </c>
      <c r="F197">
        <v>106327.98</v>
      </c>
      <c r="G197">
        <v>71250.52</v>
      </c>
      <c r="H197">
        <v>3827807.28</v>
      </c>
      <c r="I197">
        <f t="shared" si="3"/>
        <v>1262788.5599999996</v>
      </c>
    </row>
    <row r="198" spans="1:9" x14ac:dyDescent="0.35">
      <c r="A198" t="s">
        <v>158</v>
      </c>
      <c r="B198" t="s">
        <v>288</v>
      </c>
      <c r="C198" t="s">
        <v>290</v>
      </c>
      <c r="D198" t="s">
        <v>295</v>
      </c>
      <c r="E198">
        <v>28</v>
      </c>
      <c r="F198">
        <v>91670.18</v>
      </c>
      <c r="G198">
        <v>58041.07</v>
      </c>
      <c r="H198">
        <v>2566765.04</v>
      </c>
      <c r="I198">
        <f t="shared" si="3"/>
        <v>941615.08000000007</v>
      </c>
    </row>
    <row r="199" spans="1:9" x14ac:dyDescent="0.35">
      <c r="A199" t="s">
        <v>159</v>
      </c>
      <c r="B199" t="s">
        <v>285</v>
      </c>
      <c r="C199" t="s">
        <v>290</v>
      </c>
      <c r="D199" t="s">
        <v>295</v>
      </c>
      <c r="E199">
        <v>30</v>
      </c>
      <c r="F199">
        <v>16660.59</v>
      </c>
      <c r="G199">
        <v>20932.599999999999</v>
      </c>
      <c r="H199">
        <v>499817.7</v>
      </c>
      <c r="I199">
        <f t="shared" si="3"/>
        <v>-128160.29999999999</v>
      </c>
    </row>
    <row r="200" spans="1:9" x14ac:dyDescent="0.35">
      <c r="A200" t="s">
        <v>160</v>
      </c>
      <c r="B200" t="s">
        <v>287</v>
      </c>
      <c r="C200" t="s">
        <v>291</v>
      </c>
      <c r="D200" t="s">
        <v>297</v>
      </c>
      <c r="E200">
        <v>15</v>
      </c>
      <c r="F200">
        <v>67913.09</v>
      </c>
      <c r="G200">
        <v>73044.98</v>
      </c>
      <c r="H200">
        <v>1018696.35</v>
      </c>
      <c r="I200">
        <f t="shared" si="3"/>
        <v>-76978.349999999977</v>
      </c>
    </row>
    <row r="201" spans="1:9" x14ac:dyDescent="0.35">
      <c r="A201" t="s">
        <v>161</v>
      </c>
      <c r="B201" t="s">
        <v>286</v>
      </c>
      <c r="C201" t="s">
        <v>289</v>
      </c>
      <c r="D201" t="s">
        <v>293</v>
      </c>
      <c r="E201">
        <v>26</v>
      </c>
      <c r="F201">
        <v>32813.22</v>
      </c>
      <c r="G201">
        <v>24083.279999999999</v>
      </c>
      <c r="H201">
        <v>853143.72</v>
      </c>
      <c r="I201">
        <f t="shared" si="3"/>
        <v>226978.43999999994</v>
      </c>
    </row>
    <row r="202" spans="1:9" x14ac:dyDescent="0.35">
      <c r="A202" t="s">
        <v>162</v>
      </c>
      <c r="B202" t="s">
        <v>285</v>
      </c>
      <c r="C202" t="s">
        <v>290</v>
      </c>
      <c r="D202" t="s">
        <v>293</v>
      </c>
      <c r="E202">
        <v>41</v>
      </c>
      <c r="F202">
        <v>63365.52</v>
      </c>
      <c r="G202">
        <v>54408.160000000003</v>
      </c>
      <c r="H202">
        <v>2597986.3199999998</v>
      </c>
      <c r="I202">
        <f t="shared" si="3"/>
        <v>367251.75999999978</v>
      </c>
    </row>
    <row r="203" spans="1:9" x14ac:dyDescent="0.35">
      <c r="A203" t="s">
        <v>163</v>
      </c>
      <c r="B203" t="s">
        <v>286</v>
      </c>
      <c r="C203" t="s">
        <v>291</v>
      </c>
      <c r="D203" t="s">
        <v>296</v>
      </c>
      <c r="E203">
        <v>12</v>
      </c>
      <c r="F203">
        <v>11358.55</v>
      </c>
      <c r="G203">
        <v>78711.39</v>
      </c>
      <c r="H203">
        <v>136302.6</v>
      </c>
      <c r="I203">
        <f t="shared" si="3"/>
        <v>-808234.08</v>
      </c>
    </row>
    <row r="204" spans="1:9" x14ac:dyDescent="0.35">
      <c r="A204" t="s">
        <v>164</v>
      </c>
      <c r="B204" t="s">
        <v>287</v>
      </c>
      <c r="C204" t="s">
        <v>289</v>
      </c>
      <c r="D204" t="s">
        <v>294</v>
      </c>
      <c r="E204">
        <v>12</v>
      </c>
      <c r="F204">
        <v>124133.97</v>
      </c>
      <c r="G204">
        <v>90523.12</v>
      </c>
      <c r="H204">
        <v>1489607.64</v>
      </c>
      <c r="I204">
        <f t="shared" si="3"/>
        <v>403330.19999999995</v>
      </c>
    </row>
    <row r="205" spans="1:9" x14ac:dyDescent="0.35">
      <c r="A205" t="s">
        <v>165</v>
      </c>
      <c r="B205" t="s">
        <v>285</v>
      </c>
      <c r="C205" t="s">
        <v>292</v>
      </c>
      <c r="D205" t="s">
        <v>293</v>
      </c>
      <c r="E205">
        <v>41</v>
      </c>
      <c r="F205">
        <v>89797.7</v>
      </c>
      <c r="G205">
        <v>67735.47</v>
      </c>
      <c r="H205">
        <v>3681705.7</v>
      </c>
      <c r="I205">
        <f t="shared" si="3"/>
        <v>904551.43000000017</v>
      </c>
    </row>
    <row r="206" spans="1:9" x14ac:dyDescent="0.35">
      <c r="A206" t="s">
        <v>91</v>
      </c>
      <c r="B206" t="s">
        <v>288</v>
      </c>
      <c r="C206" t="s">
        <v>289</v>
      </c>
      <c r="D206" t="s">
        <v>294</v>
      </c>
      <c r="E206">
        <v>43</v>
      </c>
      <c r="F206">
        <v>15345.87</v>
      </c>
      <c r="G206">
        <v>51755.48</v>
      </c>
      <c r="H206">
        <v>659872.41</v>
      </c>
      <c r="I206">
        <f t="shared" si="3"/>
        <v>-1565613.23</v>
      </c>
    </row>
    <row r="207" spans="1:9" x14ac:dyDescent="0.35">
      <c r="A207" t="s">
        <v>153</v>
      </c>
      <c r="B207" t="s">
        <v>285</v>
      </c>
      <c r="C207" t="s">
        <v>292</v>
      </c>
      <c r="D207" t="s">
        <v>297</v>
      </c>
      <c r="E207">
        <v>28</v>
      </c>
      <c r="F207">
        <v>115025.55</v>
      </c>
      <c r="G207">
        <v>84588.62</v>
      </c>
      <c r="H207">
        <v>3220715.4</v>
      </c>
      <c r="I207">
        <f t="shared" si="3"/>
        <v>852234.04</v>
      </c>
    </row>
    <row r="208" spans="1:9" x14ac:dyDescent="0.35">
      <c r="A208" t="s">
        <v>166</v>
      </c>
      <c r="B208" t="s">
        <v>285</v>
      </c>
      <c r="C208" t="s">
        <v>291</v>
      </c>
      <c r="D208" t="s">
        <v>295</v>
      </c>
      <c r="E208">
        <v>26</v>
      </c>
      <c r="F208">
        <v>112138.81</v>
      </c>
      <c r="G208">
        <v>84124.65</v>
      </c>
      <c r="H208">
        <v>2915609.06</v>
      </c>
      <c r="I208">
        <f t="shared" si="3"/>
        <v>728368.16000000015</v>
      </c>
    </row>
    <row r="209" spans="1:9" x14ac:dyDescent="0.35">
      <c r="A209" t="s">
        <v>80</v>
      </c>
      <c r="B209" t="s">
        <v>287</v>
      </c>
      <c r="C209" t="s">
        <v>289</v>
      </c>
      <c r="D209" t="s">
        <v>294</v>
      </c>
      <c r="E209">
        <v>2</v>
      </c>
      <c r="F209">
        <v>66702.95</v>
      </c>
      <c r="G209">
        <v>87606.5</v>
      </c>
      <c r="H209">
        <v>133405.9</v>
      </c>
      <c r="I209">
        <f t="shared" si="3"/>
        <v>-41807.100000000006</v>
      </c>
    </row>
    <row r="210" spans="1:9" x14ac:dyDescent="0.35">
      <c r="A210" t="s">
        <v>167</v>
      </c>
      <c r="B210" t="s">
        <v>288</v>
      </c>
      <c r="C210" t="s">
        <v>291</v>
      </c>
      <c r="D210" t="s">
        <v>293</v>
      </c>
      <c r="E210">
        <v>48</v>
      </c>
      <c r="F210">
        <v>88497.09</v>
      </c>
      <c r="G210">
        <v>20080.189999999999</v>
      </c>
      <c r="H210">
        <v>4247860.32</v>
      </c>
      <c r="I210">
        <f t="shared" si="3"/>
        <v>3284011.2</v>
      </c>
    </row>
    <row r="211" spans="1:9" x14ac:dyDescent="0.35">
      <c r="A211" t="s">
        <v>168</v>
      </c>
      <c r="B211" t="s">
        <v>288</v>
      </c>
      <c r="C211" t="s">
        <v>292</v>
      </c>
      <c r="D211" t="s">
        <v>295</v>
      </c>
      <c r="E211">
        <v>40</v>
      </c>
      <c r="F211">
        <v>48979.13</v>
      </c>
      <c r="G211">
        <v>11968.6</v>
      </c>
      <c r="H211">
        <v>1959165.2</v>
      </c>
      <c r="I211">
        <f t="shared" si="3"/>
        <v>1480421.2</v>
      </c>
    </row>
    <row r="212" spans="1:9" x14ac:dyDescent="0.35">
      <c r="A212" t="s">
        <v>108</v>
      </c>
      <c r="B212" t="s">
        <v>284</v>
      </c>
      <c r="C212" t="s">
        <v>290</v>
      </c>
      <c r="D212" t="s">
        <v>294</v>
      </c>
      <c r="E212">
        <v>13</v>
      </c>
      <c r="F212">
        <v>121437.3</v>
      </c>
      <c r="G212">
        <v>14914.27</v>
      </c>
      <c r="H212">
        <v>1578684.9</v>
      </c>
      <c r="I212">
        <f t="shared" si="3"/>
        <v>1384799.39</v>
      </c>
    </row>
    <row r="213" spans="1:9" x14ac:dyDescent="0.35">
      <c r="A213" t="s">
        <v>169</v>
      </c>
      <c r="B213" t="s">
        <v>284</v>
      </c>
      <c r="C213" t="s">
        <v>290</v>
      </c>
      <c r="D213" t="s">
        <v>294</v>
      </c>
      <c r="E213">
        <v>29</v>
      </c>
      <c r="F213">
        <v>14368.13</v>
      </c>
      <c r="G213">
        <v>27607.46</v>
      </c>
      <c r="H213">
        <v>416675.77</v>
      </c>
      <c r="I213">
        <f t="shared" si="3"/>
        <v>-383940.56999999995</v>
      </c>
    </row>
    <row r="214" spans="1:9" x14ac:dyDescent="0.35">
      <c r="A214" t="s">
        <v>170</v>
      </c>
      <c r="B214" t="s">
        <v>286</v>
      </c>
      <c r="C214" t="s">
        <v>292</v>
      </c>
      <c r="D214" t="s">
        <v>296</v>
      </c>
      <c r="E214">
        <v>38</v>
      </c>
      <c r="F214">
        <v>15652.97</v>
      </c>
      <c r="G214">
        <v>80988.08</v>
      </c>
      <c r="H214">
        <v>594812.86</v>
      </c>
      <c r="I214">
        <f t="shared" si="3"/>
        <v>-2482734.1800000002</v>
      </c>
    </row>
    <row r="215" spans="1:9" x14ac:dyDescent="0.35">
      <c r="A215" t="s">
        <v>171</v>
      </c>
      <c r="B215" t="s">
        <v>284</v>
      </c>
      <c r="C215" t="s">
        <v>290</v>
      </c>
      <c r="D215" t="s">
        <v>295</v>
      </c>
      <c r="E215">
        <v>28</v>
      </c>
      <c r="F215">
        <v>20218.8</v>
      </c>
      <c r="G215">
        <v>76576.63</v>
      </c>
      <c r="H215">
        <v>566126.4</v>
      </c>
      <c r="I215">
        <f t="shared" si="3"/>
        <v>-1578019.2400000002</v>
      </c>
    </row>
    <row r="216" spans="1:9" x14ac:dyDescent="0.35">
      <c r="A216" t="s">
        <v>172</v>
      </c>
      <c r="B216" t="s">
        <v>287</v>
      </c>
      <c r="C216" t="s">
        <v>290</v>
      </c>
      <c r="D216" t="s">
        <v>294</v>
      </c>
      <c r="E216">
        <v>25</v>
      </c>
      <c r="F216">
        <v>102832.85</v>
      </c>
      <c r="G216">
        <v>20267.77</v>
      </c>
      <c r="H216">
        <v>2570821.25</v>
      </c>
      <c r="I216">
        <f t="shared" si="3"/>
        <v>2064127</v>
      </c>
    </row>
    <row r="217" spans="1:9" x14ac:dyDescent="0.35">
      <c r="A217" t="s">
        <v>173</v>
      </c>
      <c r="B217" t="s">
        <v>285</v>
      </c>
      <c r="C217" t="s">
        <v>289</v>
      </c>
      <c r="D217" t="s">
        <v>296</v>
      </c>
      <c r="E217">
        <v>1</v>
      </c>
      <c r="F217">
        <v>13155.5</v>
      </c>
      <c r="G217">
        <v>68496.58</v>
      </c>
      <c r="H217">
        <v>13155.5</v>
      </c>
      <c r="I217">
        <f t="shared" si="3"/>
        <v>-55341.08</v>
      </c>
    </row>
    <row r="218" spans="1:9" x14ac:dyDescent="0.35">
      <c r="A218" t="s">
        <v>24</v>
      </c>
      <c r="B218" t="s">
        <v>288</v>
      </c>
      <c r="C218" t="s">
        <v>289</v>
      </c>
      <c r="D218" t="s">
        <v>293</v>
      </c>
      <c r="E218">
        <v>46</v>
      </c>
      <c r="F218">
        <v>72487.22</v>
      </c>
      <c r="G218">
        <v>35083.269999999997</v>
      </c>
      <c r="H218">
        <v>3334412.12</v>
      </c>
      <c r="I218">
        <f t="shared" si="3"/>
        <v>1720581.7000000002</v>
      </c>
    </row>
    <row r="219" spans="1:9" x14ac:dyDescent="0.35">
      <c r="A219" t="s">
        <v>158</v>
      </c>
      <c r="B219" t="s">
        <v>285</v>
      </c>
      <c r="C219" t="s">
        <v>290</v>
      </c>
      <c r="D219" t="s">
        <v>294</v>
      </c>
      <c r="E219">
        <v>14</v>
      </c>
      <c r="F219">
        <v>56500.59</v>
      </c>
      <c r="G219">
        <v>11161.84</v>
      </c>
      <c r="H219">
        <v>791008.26</v>
      </c>
      <c r="I219">
        <f t="shared" si="3"/>
        <v>634742.5</v>
      </c>
    </row>
    <row r="220" spans="1:9" x14ac:dyDescent="0.35">
      <c r="A220" t="s">
        <v>80</v>
      </c>
      <c r="B220" t="s">
        <v>287</v>
      </c>
      <c r="C220" t="s">
        <v>289</v>
      </c>
      <c r="D220" t="s">
        <v>296</v>
      </c>
      <c r="E220">
        <v>14</v>
      </c>
      <c r="F220">
        <v>120193.96</v>
      </c>
      <c r="G220">
        <v>36991.440000000002</v>
      </c>
      <c r="H220">
        <v>1682715.44</v>
      </c>
      <c r="I220">
        <f t="shared" si="3"/>
        <v>1164835.2799999998</v>
      </c>
    </row>
    <row r="221" spans="1:9" x14ac:dyDescent="0.35">
      <c r="A221" t="s">
        <v>174</v>
      </c>
      <c r="B221" t="s">
        <v>285</v>
      </c>
      <c r="C221" t="s">
        <v>292</v>
      </c>
      <c r="D221" t="s">
        <v>296</v>
      </c>
      <c r="E221">
        <v>18</v>
      </c>
      <c r="F221">
        <v>32645.56</v>
      </c>
      <c r="G221">
        <v>74760.59</v>
      </c>
      <c r="H221">
        <v>587620.07999999996</v>
      </c>
      <c r="I221">
        <f t="shared" si="3"/>
        <v>-758070.53999999992</v>
      </c>
    </row>
    <row r="222" spans="1:9" x14ac:dyDescent="0.35">
      <c r="A222" t="s">
        <v>128</v>
      </c>
      <c r="B222" t="s">
        <v>288</v>
      </c>
      <c r="C222" t="s">
        <v>289</v>
      </c>
      <c r="D222" t="s">
        <v>295</v>
      </c>
      <c r="E222">
        <v>49</v>
      </c>
      <c r="F222">
        <v>35560.519999999997</v>
      </c>
      <c r="G222">
        <v>32311.07</v>
      </c>
      <c r="H222">
        <v>1742465.48</v>
      </c>
      <c r="I222">
        <f t="shared" si="3"/>
        <v>159223.05000000005</v>
      </c>
    </row>
    <row r="223" spans="1:9" x14ac:dyDescent="0.35">
      <c r="A223" t="s">
        <v>175</v>
      </c>
      <c r="B223" t="s">
        <v>284</v>
      </c>
      <c r="C223" t="s">
        <v>289</v>
      </c>
      <c r="D223" t="s">
        <v>296</v>
      </c>
      <c r="E223">
        <v>46</v>
      </c>
      <c r="F223">
        <v>42061.08</v>
      </c>
      <c r="G223">
        <v>79021.81</v>
      </c>
      <c r="H223">
        <v>1934809.68</v>
      </c>
      <c r="I223">
        <f t="shared" si="3"/>
        <v>-1700193.5799999998</v>
      </c>
    </row>
    <row r="224" spans="1:9" x14ac:dyDescent="0.35">
      <c r="A224" t="s">
        <v>176</v>
      </c>
      <c r="B224" t="s">
        <v>286</v>
      </c>
      <c r="C224" t="s">
        <v>289</v>
      </c>
      <c r="D224" t="s">
        <v>294</v>
      </c>
      <c r="E224">
        <v>5</v>
      </c>
      <c r="F224">
        <v>100527.94</v>
      </c>
      <c r="G224">
        <v>34664.120000000003</v>
      </c>
      <c r="H224">
        <v>502639.7</v>
      </c>
      <c r="I224">
        <f t="shared" si="3"/>
        <v>329319.09999999998</v>
      </c>
    </row>
    <row r="225" spans="1:9" x14ac:dyDescent="0.35">
      <c r="A225" t="s">
        <v>177</v>
      </c>
      <c r="B225" t="s">
        <v>288</v>
      </c>
      <c r="C225" t="s">
        <v>291</v>
      </c>
      <c r="D225" t="s">
        <v>297</v>
      </c>
      <c r="E225">
        <v>37</v>
      </c>
      <c r="F225">
        <v>88482.15</v>
      </c>
      <c r="G225">
        <v>27792.55</v>
      </c>
      <c r="H225">
        <v>3273839.55</v>
      </c>
      <c r="I225">
        <f t="shared" si="3"/>
        <v>2245515.1999999997</v>
      </c>
    </row>
    <row r="226" spans="1:9" x14ac:dyDescent="0.35">
      <c r="A226" t="s">
        <v>178</v>
      </c>
      <c r="B226" t="s">
        <v>288</v>
      </c>
      <c r="C226" t="s">
        <v>292</v>
      </c>
      <c r="D226" t="s">
        <v>293</v>
      </c>
      <c r="E226">
        <v>7</v>
      </c>
      <c r="F226">
        <v>92649.58</v>
      </c>
      <c r="G226">
        <v>31045.32</v>
      </c>
      <c r="H226">
        <v>648547.06000000006</v>
      </c>
      <c r="I226">
        <f t="shared" si="3"/>
        <v>431229.82000000007</v>
      </c>
    </row>
    <row r="227" spans="1:9" x14ac:dyDescent="0.35">
      <c r="A227" t="s">
        <v>179</v>
      </c>
      <c r="B227" t="s">
        <v>288</v>
      </c>
      <c r="C227" t="s">
        <v>290</v>
      </c>
      <c r="D227" t="s">
        <v>294</v>
      </c>
      <c r="E227">
        <v>35</v>
      </c>
      <c r="F227">
        <v>42427.94</v>
      </c>
      <c r="G227">
        <v>85151.360000000001</v>
      </c>
      <c r="H227">
        <v>1484977.9</v>
      </c>
      <c r="I227">
        <f t="shared" si="3"/>
        <v>-1495319.7000000002</v>
      </c>
    </row>
    <row r="228" spans="1:9" x14ac:dyDescent="0.35">
      <c r="A228" t="s">
        <v>180</v>
      </c>
      <c r="B228" t="s">
        <v>288</v>
      </c>
      <c r="C228" t="s">
        <v>290</v>
      </c>
      <c r="D228" t="s">
        <v>294</v>
      </c>
      <c r="E228">
        <v>12</v>
      </c>
      <c r="F228">
        <v>36880.22</v>
      </c>
      <c r="G228">
        <v>48183.99</v>
      </c>
      <c r="H228">
        <v>442562.64</v>
      </c>
      <c r="I228">
        <f t="shared" si="3"/>
        <v>-135645.24</v>
      </c>
    </row>
    <row r="229" spans="1:9" x14ac:dyDescent="0.35">
      <c r="A229" t="s">
        <v>181</v>
      </c>
      <c r="B229" t="s">
        <v>287</v>
      </c>
      <c r="C229" t="s">
        <v>291</v>
      </c>
      <c r="D229" t="s">
        <v>293</v>
      </c>
      <c r="E229">
        <v>24</v>
      </c>
      <c r="F229">
        <v>13138.9</v>
      </c>
      <c r="G229">
        <v>86625.44</v>
      </c>
      <c r="H229">
        <v>315333.59999999998</v>
      </c>
      <c r="I229">
        <f t="shared" si="3"/>
        <v>-1763676.96</v>
      </c>
    </row>
    <row r="230" spans="1:9" x14ac:dyDescent="0.35">
      <c r="A230" t="s">
        <v>182</v>
      </c>
      <c r="B230" t="s">
        <v>288</v>
      </c>
      <c r="C230" t="s">
        <v>289</v>
      </c>
      <c r="D230" t="s">
        <v>293</v>
      </c>
      <c r="E230">
        <v>21</v>
      </c>
      <c r="F230">
        <v>28546.19</v>
      </c>
      <c r="G230">
        <v>59160.74</v>
      </c>
      <c r="H230">
        <v>599469.99</v>
      </c>
      <c r="I230">
        <f t="shared" si="3"/>
        <v>-642905.55000000005</v>
      </c>
    </row>
    <row r="231" spans="1:9" x14ac:dyDescent="0.35">
      <c r="A231" t="s">
        <v>183</v>
      </c>
      <c r="B231" t="s">
        <v>285</v>
      </c>
      <c r="C231" t="s">
        <v>292</v>
      </c>
      <c r="D231" t="s">
        <v>296</v>
      </c>
      <c r="E231">
        <v>13</v>
      </c>
      <c r="F231">
        <v>98015.53</v>
      </c>
      <c r="G231">
        <v>94190.89</v>
      </c>
      <c r="H231">
        <v>1274201.8899999999</v>
      </c>
      <c r="I231">
        <f t="shared" si="3"/>
        <v>49720.319999999832</v>
      </c>
    </row>
    <row r="232" spans="1:9" x14ac:dyDescent="0.35">
      <c r="A232" t="s">
        <v>132</v>
      </c>
      <c r="B232" t="s">
        <v>287</v>
      </c>
      <c r="C232" t="s">
        <v>292</v>
      </c>
      <c r="D232" t="s">
        <v>294</v>
      </c>
      <c r="E232">
        <v>30</v>
      </c>
      <c r="F232">
        <v>74519.89</v>
      </c>
      <c r="G232">
        <v>9405.56</v>
      </c>
      <c r="H232">
        <v>2235596.7000000002</v>
      </c>
      <c r="I232">
        <f t="shared" si="3"/>
        <v>1953429.9000000001</v>
      </c>
    </row>
    <row r="233" spans="1:9" x14ac:dyDescent="0.35">
      <c r="A233" t="s">
        <v>34</v>
      </c>
      <c r="B233" t="s">
        <v>284</v>
      </c>
      <c r="C233" t="s">
        <v>290</v>
      </c>
      <c r="D233" t="s">
        <v>296</v>
      </c>
      <c r="E233">
        <v>8</v>
      </c>
      <c r="F233">
        <v>22854.05</v>
      </c>
      <c r="G233">
        <v>88862.29</v>
      </c>
      <c r="H233">
        <v>182832.4</v>
      </c>
      <c r="I233">
        <f t="shared" si="3"/>
        <v>-528065.91999999993</v>
      </c>
    </row>
    <row r="234" spans="1:9" x14ac:dyDescent="0.35">
      <c r="A234" t="s">
        <v>89</v>
      </c>
      <c r="B234" t="s">
        <v>285</v>
      </c>
      <c r="C234" t="s">
        <v>291</v>
      </c>
      <c r="D234" t="s">
        <v>295</v>
      </c>
      <c r="E234">
        <v>17</v>
      </c>
      <c r="F234">
        <v>23932.22</v>
      </c>
      <c r="G234">
        <v>51091.48</v>
      </c>
      <c r="H234">
        <v>406847.74</v>
      </c>
      <c r="I234">
        <f t="shared" si="3"/>
        <v>-461707.42000000004</v>
      </c>
    </row>
    <row r="235" spans="1:9" x14ac:dyDescent="0.35">
      <c r="A235" t="s">
        <v>42</v>
      </c>
      <c r="B235" t="s">
        <v>285</v>
      </c>
      <c r="C235" t="s">
        <v>291</v>
      </c>
      <c r="D235" t="s">
        <v>296</v>
      </c>
      <c r="E235">
        <v>43</v>
      </c>
      <c r="F235">
        <v>60239.74</v>
      </c>
      <c r="G235">
        <v>86732.51</v>
      </c>
      <c r="H235">
        <v>2590308.8199999998</v>
      </c>
      <c r="I235">
        <f t="shared" si="3"/>
        <v>-1139189.1099999999</v>
      </c>
    </row>
    <row r="236" spans="1:9" x14ac:dyDescent="0.35">
      <c r="A236" t="s">
        <v>184</v>
      </c>
      <c r="B236" t="s">
        <v>285</v>
      </c>
      <c r="C236" t="s">
        <v>291</v>
      </c>
      <c r="D236" t="s">
        <v>295</v>
      </c>
      <c r="E236">
        <v>32</v>
      </c>
      <c r="F236">
        <v>53073.52</v>
      </c>
      <c r="G236">
        <v>39553.65</v>
      </c>
      <c r="H236">
        <v>1698352.64</v>
      </c>
      <c r="I236">
        <f t="shared" si="3"/>
        <v>432635.83999999985</v>
      </c>
    </row>
    <row r="237" spans="1:9" x14ac:dyDescent="0.35">
      <c r="A237" t="s">
        <v>45</v>
      </c>
      <c r="B237" t="s">
        <v>285</v>
      </c>
      <c r="C237" t="s">
        <v>291</v>
      </c>
      <c r="D237" t="s">
        <v>297</v>
      </c>
      <c r="E237">
        <v>34</v>
      </c>
      <c r="F237">
        <v>68648.47</v>
      </c>
      <c r="G237">
        <v>31463.64</v>
      </c>
      <c r="H237">
        <v>2334047.98</v>
      </c>
      <c r="I237">
        <f t="shared" si="3"/>
        <v>1264284.22</v>
      </c>
    </row>
    <row r="238" spans="1:9" x14ac:dyDescent="0.35">
      <c r="A238" t="s">
        <v>185</v>
      </c>
      <c r="B238" t="s">
        <v>287</v>
      </c>
      <c r="C238" t="s">
        <v>292</v>
      </c>
      <c r="D238" t="s">
        <v>294</v>
      </c>
      <c r="E238">
        <v>41</v>
      </c>
      <c r="F238">
        <v>120243.76</v>
      </c>
      <c r="G238">
        <v>7739.75</v>
      </c>
      <c r="H238">
        <v>4929994.16</v>
      </c>
      <c r="I238">
        <f t="shared" si="3"/>
        <v>4612664.41</v>
      </c>
    </row>
    <row r="239" spans="1:9" x14ac:dyDescent="0.35">
      <c r="A239" t="s">
        <v>51</v>
      </c>
      <c r="B239" t="s">
        <v>284</v>
      </c>
      <c r="C239" t="s">
        <v>289</v>
      </c>
      <c r="D239" t="s">
        <v>295</v>
      </c>
      <c r="E239">
        <v>21</v>
      </c>
      <c r="F239">
        <v>29138.81</v>
      </c>
      <c r="G239">
        <v>85445.18</v>
      </c>
      <c r="H239">
        <v>611915.01</v>
      </c>
      <c r="I239">
        <f t="shared" si="3"/>
        <v>-1182433.7699999998</v>
      </c>
    </row>
    <row r="240" spans="1:9" x14ac:dyDescent="0.35">
      <c r="A240" t="s">
        <v>85</v>
      </c>
      <c r="B240" t="s">
        <v>284</v>
      </c>
      <c r="C240" t="s">
        <v>290</v>
      </c>
      <c r="D240" t="s">
        <v>297</v>
      </c>
      <c r="E240">
        <v>39</v>
      </c>
      <c r="F240">
        <v>41255.15</v>
      </c>
      <c r="G240">
        <v>15829.76</v>
      </c>
      <c r="H240">
        <v>1608950.85</v>
      </c>
      <c r="I240">
        <f t="shared" si="3"/>
        <v>991590.21000000008</v>
      </c>
    </row>
    <row r="241" spans="1:9" x14ac:dyDescent="0.35">
      <c r="A241" t="s">
        <v>155</v>
      </c>
      <c r="B241" t="s">
        <v>288</v>
      </c>
      <c r="C241" t="s">
        <v>292</v>
      </c>
      <c r="D241" t="s">
        <v>293</v>
      </c>
      <c r="E241">
        <v>25</v>
      </c>
      <c r="F241">
        <v>36043.58</v>
      </c>
      <c r="G241">
        <v>21941.05</v>
      </c>
      <c r="H241">
        <v>901089.5</v>
      </c>
      <c r="I241">
        <f t="shared" si="3"/>
        <v>352563.25</v>
      </c>
    </row>
    <row r="242" spans="1:9" x14ac:dyDescent="0.35">
      <c r="A242" t="s">
        <v>186</v>
      </c>
      <c r="B242" t="s">
        <v>286</v>
      </c>
      <c r="C242" t="s">
        <v>291</v>
      </c>
      <c r="D242" t="s">
        <v>296</v>
      </c>
      <c r="E242">
        <v>40</v>
      </c>
      <c r="F242">
        <v>18581.21</v>
      </c>
      <c r="G242">
        <v>42226.25</v>
      </c>
      <c r="H242">
        <v>743248.4</v>
      </c>
      <c r="I242">
        <f t="shared" si="3"/>
        <v>-945801.6</v>
      </c>
    </row>
    <row r="243" spans="1:9" x14ac:dyDescent="0.35">
      <c r="A243" t="s">
        <v>147</v>
      </c>
      <c r="B243" t="s">
        <v>287</v>
      </c>
      <c r="C243" t="s">
        <v>291</v>
      </c>
      <c r="D243" t="s">
        <v>297</v>
      </c>
      <c r="E243">
        <v>26</v>
      </c>
      <c r="F243">
        <v>23118.82</v>
      </c>
      <c r="G243">
        <v>57784.6</v>
      </c>
      <c r="H243">
        <v>601089.31999999995</v>
      </c>
      <c r="I243">
        <f t="shared" si="3"/>
        <v>-901310.27999999991</v>
      </c>
    </row>
    <row r="244" spans="1:9" x14ac:dyDescent="0.35">
      <c r="A244" t="s">
        <v>187</v>
      </c>
      <c r="B244" t="s">
        <v>284</v>
      </c>
      <c r="C244" t="s">
        <v>290</v>
      </c>
      <c r="D244" t="s">
        <v>295</v>
      </c>
      <c r="E244">
        <v>38</v>
      </c>
      <c r="F244">
        <v>86716.74</v>
      </c>
      <c r="G244">
        <v>90532.25</v>
      </c>
      <c r="H244">
        <v>3295236.12</v>
      </c>
      <c r="I244">
        <f t="shared" si="3"/>
        <v>-144989.37999999989</v>
      </c>
    </row>
    <row r="245" spans="1:9" x14ac:dyDescent="0.35">
      <c r="A245" t="s">
        <v>188</v>
      </c>
      <c r="B245" t="s">
        <v>287</v>
      </c>
      <c r="C245" t="s">
        <v>289</v>
      </c>
      <c r="D245" t="s">
        <v>294</v>
      </c>
      <c r="E245">
        <v>8</v>
      </c>
      <c r="F245">
        <v>103605.58</v>
      </c>
      <c r="G245">
        <v>46924.88</v>
      </c>
      <c r="H245">
        <v>828844.64</v>
      </c>
      <c r="I245">
        <f t="shared" si="3"/>
        <v>453445.60000000003</v>
      </c>
    </row>
    <row r="246" spans="1:9" x14ac:dyDescent="0.35">
      <c r="A246" t="s">
        <v>189</v>
      </c>
      <c r="B246" t="s">
        <v>287</v>
      </c>
      <c r="C246" t="s">
        <v>289</v>
      </c>
      <c r="D246" t="s">
        <v>293</v>
      </c>
      <c r="E246">
        <v>23</v>
      </c>
      <c r="F246">
        <v>88019.01</v>
      </c>
      <c r="G246">
        <v>33214.11</v>
      </c>
      <c r="H246">
        <v>2024437.23</v>
      </c>
      <c r="I246">
        <f t="shared" si="3"/>
        <v>1260512.7</v>
      </c>
    </row>
    <row r="247" spans="1:9" x14ac:dyDescent="0.35">
      <c r="A247" t="s">
        <v>190</v>
      </c>
      <c r="B247" t="s">
        <v>288</v>
      </c>
      <c r="C247" t="s">
        <v>289</v>
      </c>
      <c r="D247" t="s">
        <v>293</v>
      </c>
      <c r="E247">
        <v>23</v>
      </c>
      <c r="F247">
        <v>9003.84</v>
      </c>
      <c r="G247">
        <v>71988.39</v>
      </c>
      <c r="H247">
        <v>207088.32</v>
      </c>
      <c r="I247">
        <f t="shared" si="3"/>
        <v>-1448644.65</v>
      </c>
    </row>
    <row r="248" spans="1:9" x14ac:dyDescent="0.35">
      <c r="A248" t="s">
        <v>191</v>
      </c>
      <c r="B248" t="s">
        <v>284</v>
      </c>
      <c r="C248" t="s">
        <v>291</v>
      </c>
      <c r="D248" t="s">
        <v>297</v>
      </c>
      <c r="E248">
        <v>30</v>
      </c>
      <c r="F248">
        <v>104753.47</v>
      </c>
      <c r="G248">
        <v>78132.88</v>
      </c>
      <c r="H248">
        <v>3142604.1</v>
      </c>
      <c r="I248">
        <f t="shared" si="3"/>
        <v>798617.69999999972</v>
      </c>
    </row>
    <row r="249" spans="1:9" x14ac:dyDescent="0.35">
      <c r="A249" t="s">
        <v>192</v>
      </c>
      <c r="B249" t="s">
        <v>286</v>
      </c>
      <c r="C249" t="s">
        <v>292</v>
      </c>
      <c r="D249" t="s">
        <v>297</v>
      </c>
      <c r="E249">
        <v>40</v>
      </c>
      <c r="F249">
        <v>43599.9</v>
      </c>
      <c r="G249">
        <v>49839.01</v>
      </c>
      <c r="H249">
        <v>1743996</v>
      </c>
      <c r="I249">
        <f t="shared" si="3"/>
        <v>-249564.40000000014</v>
      </c>
    </row>
    <row r="250" spans="1:9" x14ac:dyDescent="0.35">
      <c r="A250" t="s">
        <v>72</v>
      </c>
      <c r="B250" t="s">
        <v>286</v>
      </c>
      <c r="C250" t="s">
        <v>292</v>
      </c>
      <c r="D250" t="s">
        <v>296</v>
      </c>
      <c r="E250">
        <v>12</v>
      </c>
      <c r="F250">
        <v>15127.58</v>
      </c>
      <c r="G250">
        <v>63769.73</v>
      </c>
      <c r="H250">
        <v>181530.96</v>
      </c>
      <c r="I250">
        <f t="shared" si="3"/>
        <v>-583705.80000000005</v>
      </c>
    </row>
    <row r="251" spans="1:9" x14ac:dyDescent="0.35">
      <c r="A251" t="s">
        <v>193</v>
      </c>
      <c r="B251" t="s">
        <v>286</v>
      </c>
      <c r="C251" t="s">
        <v>289</v>
      </c>
      <c r="D251" t="s">
        <v>293</v>
      </c>
      <c r="E251">
        <v>44</v>
      </c>
      <c r="F251">
        <v>34023.360000000001</v>
      </c>
      <c r="G251">
        <v>19661.04</v>
      </c>
      <c r="H251">
        <v>1497027.84</v>
      </c>
      <c r="I251">
        <f t="shared" si="3"/>
        <v>631942.08000000007</v>
      </c>
    </row>
    <row r="252" spans="1:9" x14ac:dyDescent="0.35">
      <c r="A252" t="s">
        <v>167</v>
      </c>
      <c r="B252" t="s">
        <v>285</v>
      </c>
      <c r="C252" t="s">
        <v>290</v>
      </c>
      <c r="D252" t="s">
        <v>293</v>
      </c>
      <c r="E252">
        <v>46</v>
      </c>
      <c r="F252">
        <v>46963.89</v>
      </c>
      <c r="G252">
        <v>64105.88</v>
      </c>
      <c r="H252">
        <v>2160338.94</v>
      </c>
      <c r="I252">
        <f t="shared" si="3"/>
        <v>-788531.54</v>
      </c>
    </row>
    <row r="253" spans="1:9" x14ac:dyDescent="0.35">
      <c r="A253" t="s">
        <v>194</v>
      </c>
      <c r="B253" t="s">
        <v>284</v>
      </c>
      <c r="C253" t="s">
        <v>289</v>
      </c>
      <c r="D253" t="s">
        <v>296</v>
      </c>
      <c r="E253">
        <v>20</v>
      </c>
      <c r="F253">
        <v>65945.16</v>
      </c>
      <c r="G253">
        <v>2947.33</v>
      </c>
      <c r="H253">
        <v>1318903.2</v>
      </c>
      <c r="I253">
        <f t="shared" si="3"/>
        <v>1259956.5999999999</v>
      </c>
    </row>
    <row r="254" spans="1:9" x14ac:dyDescent="0.35">
      <c r="A254" t="s">
        <v>195</v>
      </c>
      <c r="B254" t="s">
        <v>285</v>
      </c>
      <c r="C254" t="s">
        <v>289</v>
      </c>
      <c r="D254" t="s">
        <v>294</v>
      </c>
      <c r="E254">
        <v>40</v>
      </c>
      <c r="F254">
        <v>85649.36</v>
      </c>
      <c r="G254">
        <v>29052.49</v>
      </c>
      <c r="H254">
        <v>3425974.4</v>
      </c>
      <c r="I254">
        <f t="shared" si="3"/>
        <v>2263874.7999999998</v>
      </c>
    </row>
    <row r="255" spans="1:9" x14ac:dyDescent="0.35">
      <c r="A255" t="s">
        <v>196</v>
      </c>
      <c r="B255" t="s">
        <v>285</v>
      </c>
      <c r="C255" t="s">
        <v>290</v>
      </c>
      <c r="D255" t="s">
        <v>296</v>
      </c>
      <c r="E255">
        <v>38</v>
      </c>
      <c r="F255">
        <v>35460.92</v>
      </c>
      <c r="G255">
        <v>76409.8</v>
      </c>
      <c r="H255">
        <v>1347514.96</v>
      </c>
      <c r="I255">
        <f t="shared" si="3"/>
        <v>-1556057.44</v>
      </c>
    </row>
    <row r="256" spans="1:9" x14ac:dyDescent="0.35">
      <c r="A256" t="s">
        <v>117</v>
      </c>
      <c r="B256" t="s">
        <v>285</v>
      </c>
      <c r="C256" t="s">
        <v>289</v>
      </c>
      <c r="D256" t="s">
        <v>295</v>
      </c>
      <c r="E256">
        <v>6</v>
      </c>
      <c r="F256">
        <v>123377.84</v>
      </c>
      <c r="G256">
        <v>18863.41</v>
      </c>
      <c r="H256">
        <v>740267.04</v>
      </c>
      <c r="I256">
        <f t="shared" si="3"/>
        <v>627086.58000000007</v>
      </c>
    </row>
    <row r="257" spans="1:9" x14ac:dyDescent="0.35">
      <c r="A257" t="s">
        <v>108</v>
      </c>
      <c r="B257" t="s">
        <v>288</v>
      </c>
      <c r="C257" t="s">
        <v>290</v>
      </c>
      <c r="D257" t="s">
        <v>295</v>
      </c>
      <c r="E257">
        <v>44</v>
      </c>
      <c r="F257">
        <v>7890.81</v>
      </c>
      <c r="G257">
        <v>76729.350000000006</v>
      </c>
      <c r="H257">
        <v>347195.64</v>
      </c>
      <c r="I257">
        <f t="shared" si="3"/>
        <v>-3028895.7600000002</v>
      </c>
    </row>
    <row r="258" spans="1:9" x14ac:dyDescent="0.35">
      <c r="A258" t="s">
        <v>84</v>
      </c>
      <c r="B258" t="s">
        <v>288</v>
      </c>
      <c r="C258" t="s">
        <v>290</v>
      </c>
      <c r="D258" t="s">
        <v>297</v>
      </c>
      <c r="E258">
        <v>9</v>
      </c>
      <c r="F258">
        <v>52818.71</v>
      </c>
      <c r="G258">
        <v>50033.23</v>
      </c>
      <c r="H258">
        <v>475368.39</v>
      </c>
      <c r="I258">
        <f t="shared" si="3"/>
        <v>25069.320000000007</v>
      </c>
    </row>
    <row r="259" spans="1:9" x14ac:dyDescent="0.35">
      <c r="A259" t="s">
        <v>197</v>
      </c>
      <c r="B259" t="s">
        <v>287</v>
      </c>
      <c r="C259" t="s">
        <v>292</v>
      </c>
      <c r="D259" t="s">
        <v>296</v>
      </c>
      <c r="E259">
        <v>21</v>
      </c>
      <c r="F259">
        <v>58572.27</v>
      </c>
      <c r="G259">
        <v>76640.539999999994</v>
      </c>
      <c r="H259">
        <v>1230017.67</v>
      </c>
      <c r="I259">
        <f t="shared" ref="I259:I322" si="4">H259-(G259*E259)</f>
        <v>-379433.66999999993</v>
      </c>
    </row>
    <row r="260" spans="1:9" x14ac:dyDescent="0.35">
      <c r="A260" t="s">
        <v>139</v>
      </c>
      <c r="B260" t="s">
        <v>287</v>
      </c>
      <c r="C260" t="s">
        <v>290</v>
      </c>
      <c r="D260" t="s">
        <v>296</v>
      </c>
      <c r="E260">
        <v>8</v>
      </c>
      <c r="F260">
        <v>94180.93</v>
      </c>
      <c r="G260">
        <v>11039.83</v>
      </c>
      <c r="H260">
        <v>753447.44</v>
      </c>
      <c r="I260">
        <f t="shared" si="4"/>
        <v>665128.79999999993</v>
      </c>
    </row>
    <row r="261" spans="1:9" x14ac:dyDescent="0.35">
      <c r="A261" t="s">
        <v>42</v>
      </c>
      <c r="B261" t="s">
        <v>284</v>
      </c>
      <c r="C261" t="s">
        <v>289</v>
      </c>
      <c r="D261" t="s">
        <v>297</v>
      </c>
      <c r="E261">
        <v>16</v>
      </c>
      <c r="F261">
        <v>34220.07</v>
      </c>
      <c r="G261">
        <v>62162.02</v>
      </c>
      <c r="H261">
        <v>547521.12</v>
      </c>
      <c r="I261">
        <f t="shared" si="4"/>
        <v>-447071.19999999995</v>
      </c>
    </row>
    <row r="262" spans="1:9" x14ac:dyDescent="0.35">
      <c r="A262" t="s">
        <v>198</v>
      </c>
      <c r="B262" t="s">
        <v>284</v>
      </c>
      <c r="C262" t="s">
        <v>290</v>
      </c>
      <c r="D262" t="s">
        <v>294</v>
      </c>
      <c r="E262">
        <v>20</v>
      </c>
      <c r="F262">
        <v>59756.68</v>
      </c>
      <c r="G262">
        <v>64007.94</v>
      </c>
      <c r="H262">
        <v>1195133.6000000001</v>
      </c>
      <c r="I262">
        <f t="shared" si="4"/>
        <v>-85025.199999999953</v>
      </c>
    </row>
    <row r="263" spans="1:9" x14ac:dyDescent="0.35">
      <c r="A263" t="s">
        <v>132</v>
      </c>
      <c r="B263" t="s">
        <v>288</v>
      </c>
      <c r="C263" t="s">
        <v>289</v>
      </c>
      <c r="D263" t="s">
        <v>296</v>
      </c>
      <c r="E263">
        <v>8</v>
      </c>
      <c r="F263">
        <v>100898.95</v>
      </c>
      <c r="G263">
        <v>41663.51</v>
      </c>
      <c r="H263">
        <v>807191.6</v>
      </c>
      <c r="I263">
        <f t="shared" si="4"/>
        <v>473883.51999999996</v>
      </c>
    </row>
    <row r="264" spans="1:9" x14ac:dyDescent="0.35">
      <c r="A264" t="s">
        <v>143</v>
      </c>
      <c r="B264" t="s">
        <v>287</v>
      </c>
      <c r="C264" t="s">
        <v>290</v>
      </c>
      <c r="D264" t="s">
        <v>293</v>
      </c>
      <c r="E264">
        <v>12</v>
      </c>
      <c r="F264">
        <v>20974.1</v>
      </c>
      <c r="G264">
        <v>96232.69</v>
      </c>
      <c r="H264">
        <v>251689.2</v>
      </c>
      <c r="I264">
        <f t="shared" si="4"/>
        <v>-903103.08000000007</v>
      </c>
    </row>
    <row r="265" spans="1:9" x14ac:dyDescent="0.35">
      <c r="A265" t="s">
        <v>74</v>
      </c>
      <c r="B265" t="s">
        <v>287</v>
      </c>
      <c r="C265" t="s">
        <v>292</v>
      </c>
      <c r="D265" t="s">
        <v>296</v>
      </c>
      <c r="E265">
        <v>24</v>
      </c>
      <c r="F265">
        <v>5589.22</v>
      </c>
      <c r="G265">
        <v>39713.839999999997</v>
      </c>
      <c r="H265">
        <v>134141.28</v>
      </c>
      <c r="I265">
        <f t="shared" si="4"/>
        <v>-818990.87999999989</v>
      </c>
    </row>
    <row r="266" spans="1:9" x14ac:dyDescent="0.35">
      <c r="A266" t="s">
        <v>199</v>
      </c>
      <c r="B266" t="s">
        <v>285</v>
      </c>
      <c r="C266" t="s">
        <v>289</v>
      </c>
      <c r="D266" t="s">
        <v>294</v>
      </c>
      <c r="E266">
        <v>45</v>
      </c>
      <c r="F266">
        <v>104085.32</v>
      </c>
      <c r="G266">
        <v>6153.62</v>
      </c>
      <c r="H266">
        <v>4683839.4000000004</v>
      </c>
      <c r="I266">
        <f t="shared" si="4"/>
        <v>4406926.5</v>
      </c>
    </row>
    <row r="267" spans="1:9" x14ac:dyDescent="0.35">
      <c r="A267" t="s">
        <v>200</v>
      </c>
      <c r="B267" t="s">
        <v>286</v>
      </c>
      <c r="C267" t="s">
        <v>289</v>
      </c>
      <c r="D267" t="s">
        <v>296</v>
      </c>
      <c r="E267">
        <v>10</v>
      </c>
      <c r="F267">
        <v>122401.76</v>
      </c>
      <c r="G267">
        <v>21854.73</v>
      </c>
      <c r="H267">
        <v>1224017.6000000001</v>
      </c>
      <c r="I267">
        <f t="shared" si="4"/>
        <v>1005470.3</v>
      </c>
    </row>
    <row r="268" spans="1:9" x14ac:dyDescent="0.35">
      <c r="A268" t="s">
        <v>201</v>
      </c>
      <c r="B268" t="s">
        <v>286</v>
      </c>
      <c r="C268" t="s">
        <v>289</v>
      </c>
      <c r="D268" t="s">
        <v>293</v>
      </c>
      <c r="E268">
        <v>33</v>
      </c>
      <c r="F268">
        <v>19881.82</v>
      </c>
      <c r="G268">
        <v>38721.99</v>
      </c>
      <c r="H268">
        <v>656100.06000000006</v>
      </c>
      <c r="I268">
        <f t="shared" si="4"/>
        <v>-621725.60999999987</v>
      </c>
    </row>
    <row r="269" spans="1:9" x14ac:dyDescent="0.35">
      <c r="A269" t="s">
        <v>92</v>
      </c>
      <c r="B269" t="s">
        <v>286</v>
      </c>
      <c r="C269" t="s">
        <v>290</v>
      </c>
      <c r="D269" t="s">
        <v>295</v>
      </c>
      <c r="E269">
        <v>25</v>
      </c>
      <c r="F269">
        <v>103279.39</v>
      </c>
      <c r="G269">
        <v>3857.01</v>
      </c>
      <c r="H269">
        <v>2581984.75</v>
      </c>
      <c r="I269">
        <f t="shared" si="4"/>
        <v>2485559.5</v>
      </c>
    </row>
    <row r="270" spans="1:9" x14ac:dyDescent="0.35">
      <c r="A270" t="s">
        <v>202</v>
      </c>
      <c r="B270" t="s">
        <v>288</v>
      </c>
      <c r="C270" t="s">
        <v>292</v>
      </c>
      <c r="D270" t="s">
        <v>295</v>
      </c>
      <c r="E270">
        <v>27</v>
      </c>
      <c r="F270">
        <v>48949.25</v>
      </c>
      <c r="G270">
        <v>33780.17</v>
      </c>
      <c r="H270">
        <v>1321629.75</v>
      </c>
      <c r="I270">
        <f t="shared" si="4"/>
        <v>409565.16000000003</v>
      </c>
    </row>
    <row r="271" spans="1:9" x14ac:dyDescent="0.35">
      <c r="A271" t="s">
        <v>123</v>
      </c>
      <c r="B271" t="s">
        <v>286</v>
      </c>
      <c r="C271" t="s">
        <v>292</v>
      </c>
      <c r="D271" t="s">
        <v>294</v>
      </c>
      <c r="E271">
        <v>39</v>
      </c>
      <c r="F271">
        <v>80006.19</v>
      </c>
      <c r="G271">
        <v>83405.039999999994</v>
      </c>
      <c r="H271">
        <v>3120241.41</v>
      </c>
      <c r="I271">
        <f t="shared" si="4"/>
        <v>-132555.14999999944</v>
      </c>
    </row>
    <row r="272" spans="1:9" x14ac:dyDescent="0.35">
      <c r="A272" t="s">
        <v>203</v>
      </c>
      <c r="B272" t="s">
        <v>286</v>
      </c>
      <c r="C272" t="s">
        <v>292</v>
      </c>
      <c r="D272" t="s">
        <v>294</v>
      </c>
      <c r="E272">
        <v>9</v>
      </c>
      <c r="F272">
        <v>81737.570000000007</v>
      </c>
      <c r="G272">
        <v>20996.51</v>
      </c>
      <c r="H272">
        <v>735638.13</v>
      </c>
      <c r="I272">
        <f t="shared" si="4"/>
        <v>546669.54</v>
      </c>
    </row>
    <row r="273" spans="1:9" x14ac:dyDescent="0.35">
      <c r="A273" t="s">
        <v>204</v>
      </c>
      <c r="B273" t="s">
        <v>285</v>
      </c>
      <c r="C273" t="s">
        <v>292</v>
      </c>
      <c r="D273" t="s">
        <v>293</v>
      </c>
      <c r="E273">
        <v>37</v>
      </c>
      <c r="F273">
        <v>74232.710000000006</v>
      </c>
      <c r="G273">
        <v>68209.399999999994</v>
      </c>
      <c r="H273">
        <v>2746610.27</v>
      </c>
      <c r="I273">
        <f t="shared" si="4"/>
        <v>222862.4700000002</v>
      </c>
    </row>
    <row r="274" spans="1:9" x14ac:dyDescent="0.35">
      <c r="A274" t="s">
        <v>205</v>
      </c>
      <c r="B274" t="s">
        <v>284</v>
      </c>
      <c r="C274" t="s">
        <v>290</v>
      </c>
      <c r="D274" t="s">
        <v>295</v>
      </c>
      <c r="E274">
        <v>25</v>
      </c>
      <c r="F274">
        <v>35299.07</v>
      </c>
      <c r="G274">
        <v>63347.26</v>
      </c>
      <c r="H274">
        <v>882476.75</v>
      </c>
      <c r="I274">
        <f t="shared" si="4"/>
        <v>-701204.75</v>
      </c>
    </row>
    <row r="275" spans="1:9" x14ac:dyDescent="0.35">
      <c r="A275" t="s">
        <v>125</v>
      </c>
      <c r="B275" t="s">
        <v>288</v>
      </c>
      <c r="C275" t="s">
        <v>289</v>
      </c>
      <c r="D275" t="s">
        <v>295</v>
      </c>
      <c r="E275">
        <v>28</v>
      </c>
      <c r="F275">
        <v>101963.84</v>
      </c>
      <c r="G275">
        <v>26652.959999999999</v>
      </c>
      <c r="H275">
        <v>2854987.52</v>
      </c>
      <c r="I275">
        <f t="shared" si="4"/>
        <v>2108704.64</v>
      </c>
    </row>
    <row r="276" spans="1:9" x14ac:dyDescent="0.35">
      <c r="A276" t="s">
        <v>66</v>
      </c>
      <c r="B276" t="s">
        <v>287</v>
      </c>
      <c r="C276" t="s">
        <v>291</v>
      </c>
      <c r="D276" t="s">
        <v>295</v>
      </c>
      <c r="E276">
        <v>12</v>
      </c>
      <c r="F276">
        <v>6773.63</v>
      </c>
      <c r="G276">
        <v>69837.86</v>
      </c>
      <c r="H276">
        <v>81283.56</v>
      </c>
      <c r="I276">
        <f t="shared" si="4"/>
        <v>-756770.76</v>
      </c>
    </row>
    <row r="277" spans="1:9" x14ac:dyDescent="0.35">
      <c r="A277" t="s">
        <v>125</v>
      </c>
      <c r="B277" t="s">
        <v>285</v>
      </c>
      <c r="C277" t="s">
        <v>292</v>
      </c>
      <c r="D277" t="s">
        <v>295</v>
      </c>
      <c r="E277">
        <v>32</v>
      </c>
      <c r="F277">
        <v>11908.84</v>
      </c>
      <c r="G277">
        <v>35929.870000000003</v>
      </c>
      <c r="H277">
        <v>381082.88</v>
      </c>
      <c r="I277">
        <f t="shared" si="4"/>
        <v>-768672.96000000008</v>
      </c>
    </row>
    <row r="278" spans="1:9" x14ac:dyDescent="0.35">
      <c r="A278" t="s">
        <v>18</v>
      </c>
      <c r="B278" t="s">
        <v>286</v>
      </c>
      <c r="C278" t="s">
        <v>291</v>
      </c>
      <c r="D278" t="s">
        <v>293</v>
      </c>
      <c r="E278">
        <v>41</v>
      </c>
      <c r="F278">
        <v>112765.46</v>
      </c>
      <c r="G278">
        <v>15010.55</v>
      </c>
      <c r="H278">
        <v>4623383.8600000003</v>
      </c>
      <c r="I278">
        <f t="shared" si="4"/>
        <v>4007951.3100000005</v>
      </c>
    </row>
    <row r="279" spans="1:9" x14ac:dyDescent="0.35">
      <c r="A279" t="s">
        <v>27</v>
      </c>
      <c r="B279" t="s">
        <v>287</v>
      </c>
      <c r="C279" t="s">
        <v>290</v>
      </c>
      <c r="D279" t="s">
        <v>294</v>
      </c>
      <c r="E279">
        <v>35</v>
      </c>
      <c r="F279">
        <v>57517.34</v>
      </c>
      <c r="G279">
        <v>39736.25</v>
      </c>
      <c r="H279">
        <v>2013106.9</v>
      </c>
      <c r="I279">
        <f t="shared" si="4"/>
        <v>622338.14999999991</v>
      </c>
    </row>
    <row r="280" spans="1:9" x14ac:dyDescent="0.35">
      <c r="A280" t="s">
        <v>104</v>
      </c>
      <c r="B280" t="s">
        <v>285</v>
      </c>
      <c r="C280" t="s">
        <v>290</v>
      </c>
      <c r="D280" t="s">
        <v>294</v>
      </c>
      <c r="E280">
        <v>45</v>
      </c>
      <c r="F280">
        <v>19650.25</v>
      </c>
      <c r="G280">
        <v>59655.42</v>
      </c>
      <c r="H280">
        <v>884261.25</v>
      </c>
      <c r="I280">
        <f t="shared" si="4"/>
        <v>-1800232.65</v>
      </c>
    </row>
    <row r="281" spans="1:9" x14ac:dyDescent="0.35">
      <c r="A281" t="s">
        <v>87</v>
      </c>
      <c r="B281" t="s">
        <v>288</v>
      </c>
      <c r="C281" t="s">
        <v>291</v>
      </c>
      <c r="D281" t="s">
        <v>297</v>
      </c>
      <c r="E281">
        <v>42</v>
      </c>
      <c r="F281">
        <v>113075.88</v>
      </c>
      <c r="G281">
        <v>18709.03</v>
      </c>
      <c r="H281">
        <v>4749186.96</v>
      </c>
      <c r="I281">
        <f t="shared" si="4"/>
        <v>3963407.7</v>
      </c>
    </row>
    <row r="282" spans="1:9" x14ac:dyDescent="0.35">
      <c r="A282" t="s">
        <v>191</v>
      </c>
      <c r="B282" t="s">
        <v>286</v>
      </c>
      <c r="C282" t="s">
        <v>289</v>
      </c>
      <c r="D282" t="s">
        <v>294</v>
      </c>
      <c r="E282">
        <v>12</v>
      </c>
      <c r="F282">
        <v>103963.31</v>
      </c>
      <c r="G282">
        <v>82493.7</v>
      </c>
      <c r="H282">
        <v>1247559.72</v>
      </c>
      <c r="I282">
        <f t="shared" si="4"/>
        <v>257635.32000000007</v>
      </c>
    </row>
    <row r="283" spans="1:9" x14ac:dyDescent="0.35">
      <c r="A283" t="s">
        <v>99</v>
      </c>
      <c r="B283" t="s">
        <v>288</v>
      </c>
      <c r="C283" t="s">
        <v>291</v>
      </c>
      <c r="D283" t="s">
        <v>295</v>
      </c>
      <c r="E283">
        <v>36</v>
      </c>
      <c r="F283">
        <v>44052.25</v>
      </c>
      <c r="G283">
        <v>31448.7</v>
      </c>
      <c r="H283">
        <v>1585881</v>
      </c>
      <c r="I283">
        <f t="shared" si="4"/>
        <v>453727.80000000005</v>
      </c>
    </row>
    <row r="284" spans="1:9" x14ac:dyDescent="0.35">
      <c r="A284" t="s">
        <v>138</v>
      </c>
      <c r="B284" t="s">
        <v>285</v>
      </c>
      <c r="C284" t="s">
        <v>290</v>
      </c>
      <c r="D284" t="s">
        <v>296</v>
      </c>
      <c r="E284">
        <v>11</v>
      </c>
      <c r="F284">
        <v>9288.5300000000007</v>
      </c>
      <c r="G284">
        <v>30732.41</v>
      </c>
      <c r="H284">
        <v>102173.83</v>
      </c>
      <c r="I284">
        <f t="shared" si="4"/>
        <v>-235882.68</v>
      </c>
    </row>
    <row r="285" spans="1:9" x14ac:dyDescent="0.35">
      <c r="A285" t="s">
        <v>206</v>
      </c>
      <c r="B285" t="s">
        <v>287</v>
      </c>
      <c r="C285" t="s">
        <v>291</v>
      </c>
      <c r="D285" t="s">
        <v>295</v>
      </c>
      <c r="E285">
        <v>32</v>
      </c>
      <c r="F285">
        <v>59630.52</v>
      </c>
      <c r="G285">
        <v>73169.48</v>
      </c>
      <c r="H285">
        <v>1908176.64</v>
      </c>
      <c r="I285">
        <f t="shared" si="4"/>
        <v>-433246.71999999997</v>
      </c>
    </row>
    <row r="286" spans="1:9" x14ac:dyDescent="0.35">
      <c r="A286" t="s">
        <v>196</v>
      </c>
      <c r="B286" t="s">
        <v>284</v>
      </c>
      <c r="C286" t="s">
        <v>292</v>
      </c>
      <c r="D286" t="s">
        <v>295</v>
      </c>
      <c r="E286">
        <v>19</v>
      </c>
      <c r="F286">
        <v>24367.14</v>
      </c>
      <c r="G286">
        <v>60403.25</v>
      </c>
      <c r="H286">
        <v>462975.66</v>
      </c>
      <c r="I286">
        <f t="shared" si="4"/>
        <v>-684686.09000000008</v>
      </c>
    </row>
    <row r="287" spans="1:9" x14ac:dyDescent="0.35">
      <c r="A287" t="s">
        <v>73</v>
      </c>
      <c r="B287" t="s">
        <v>286</v>
      </c>
      <c r="C287" t="s">
        <v>292</v>
      </c>
      <c r="D287" t="s">
        <v>294</v>
      </c>
      <c r="E287">
        <v>9</v>
      </c>
      <c r="F287">
        <v>73216.789999999994</v>
      </c>
      <c r="G287">
        <v>35297.410000000003</v>
      </c>
      <c r="H287">
        <v>658951.11</v>
      </c>
      <c r="I287">
        <f t="shared" si="4"/>
        <v>341274.41999999993</v>
      </c>
    </row>
    <row r="288" spans="1:9" x14ac:dyDescent="0.35">
      <c r="A288" t="s">
        <v>207</v>
      </c>
      <c r="B288" t="s">
        <v>288</v>
      </c>
      <c r="C288" t="s">
        <v>289</v>
      </c>
      <c r="D288" t="s">
        <v>297</v>
      </c>
      <c r="E288">
        <v>12</v>
      </c>
      <c r="F288">
        <v>103039.52</v>
      </c>
      <c r="G288">
        <v>88721.19</v>
      </c>
      <c r="H288">
        <v>1236474.24</v>
      </c>
      <c r="I288">
        <f t="shared" si="4"/>
        <v>171819.95999999996</v>
      </c>
    </row>
    <row r="289" spans="1:9" x14ac:dyDescent="0.35">
      <c r="A289" t="s">
        <v>133</v>
      </c>
      <c r="B289" t="s">
        <v>287</v>
      </c>
      <c r="C289" t="s">
        <v>291</v>
      </c>
      <c r="D289" t="s">
        <v>293</v>
      </c>
      <c r="E289">
        <v>21</v>
      </c>
      <c r="F289">
        <v>51688.25</v>
      </c>
      <c r="G289">
        <v>99160.1</v>
      </c>
      <c r="H289">
        <v>1085453.25</v>
      </c>
      <c r="I289">
        <f t="shared" si="4"/>
        <v>-996908.85000000009</v>
      </c>
    </row>
    <row r="290" spans="1:9" x14ac:dyDescent="0.35">
      <c r="A290" t="s">
        <v>148</v>
      </c>
      <c r="B290" t="s">
        <v>287</v>
      </c>
      <c r="C290" t="s">
        <v>291</v>
      </c>
      <c r="D290" t="s">
        <v>296</v>
      </c>
      <c r="E290">
        <v>29</v>
      </c>
      <c r="F290">
        <v>7698.25</v>
      </c>
      <c r="G290">
        <v>35773</v>
      </c>
      <c r="H290">
        <v>223249.25</v>
      </c>
      <c r="I290">
        <f t="shared" si="4"/>
        <v>-814167.75</v>
      </c>
    </row>
    <row r="291" spans="1:9" x14ac:dyDescent="0.35">
      <c r="A291" t="s">
        <v>208</v>
      </c>
      <c r="B291" t="s">
        <v>284</v>
      </c>
      <c r="C291" t="s">
        <v>291</v>
      </c>
      <c r="D291" t="s">
        <v>296</v>
      </c>
      <c r="E291">
        <v>40</v>
      </c>
      <c r="F291">
        <v>86374.78</v>
      </c>
      <c r="G291">
        <v>90023.46</v>
      </c>
      <c r="H291">
        <v>3454991.2</v>
      </c>
      <c r="I291">
        <f t="shared" si="4"/>
        <v>-145947.20000000019</v>
      </c>
    </row>
    <row r="292" spans="1:9" x14ac:dyDescent="0.35">
      <c r="A292" t="s">
        <v>55</v>
      </c>
      <c r="B292" t="s">
        <v>285</v>
      </c>
      <c r="C292" t="s">
        <v>291</v>
      </c>
      <c r="D292" t="s">
        <v>297</v>
      </c>
      <c r="E292">
        <v>4</v>
      </c>
      <c r="F292">
        <v>24947.31</v>
      </c>
      <c r="G292">
        <v>37376.559999999998</v>
      </c>
      <c r="H292">
        <v>99789.24</v>
      </c>
      <c r="I292">
        <f t="shared" si="4"/>
        <v>-49716.999999999985</v>
      </c>
    </row>
    <row r="293" spans="1:9" x14ac:dyDescent="0.35">
      <c r="A293" t="s">
        <v>209</v>
      </c>
      <c r="B293" t="s">
        <v>284</v>
      </c>
      <c r="C293" t="s">
        <v>289</v>
      </c>
      <c r="D293" t="s">
        <v>295</v>
      </c>
      <c r="E293">
        <v>23</v>
      </c>
      <c r="F293">
        <v>29991.22</v>
      </c>
      <c r="G293">
        <v>20788.18</v>
      </c>
      <c r="H293">
        <v>689798.06</v>
      </c>
      <c r="I293">
        <f t="shared" si="4"/>
        <v>211669.92000000004</v>
      </c>
    </row>
    <row r="294" spans="1:9" x14ac:dyDescent="0.35">
      <c r="A294" t="s">
        <v>32</v>
      </c>
      <c r="B294" t="s">
        <v>284</v>
      </c>
      <c r="C294" t="s">
        <v>290</v>
      </c>
      <c r="D294" t="s">
        <v>293</v>
      </c>
      <c r="E294">
        <v>1</v>
      </c>
      <c r="F294">
        <v>26673.71</v>
      </c>
      <c r="G294">
        <v>94558.58</v>
      </c>
      <c r="H294">
        <v>26673.71</v>
      </c>
      <c r="I294">
        <f t="shared" si="4"/>
        <v>-67884.87</v>
      </c>
    </row>
    <row r="295" spans="1:9" x14ac:dyDescent="0.35">
      <c r="A295" t="s">
        <v>210</v>
      </c>
      <c r="B295" t="s">
        <v>285</v>
      </c>
      <c r="C295" t="s">
        <v>289</v>
      </c>
      <c r="D295" t="s">
        <v>293</v>
      </c>
      <c r="E295">
        <v>32</v>
      </c>
      <c r="F295">
        <v>37830.57</v>
      </c>
      <c r="G295">
        <v>91656.9</v>
      </c>
      <c r="H295">
        <v>1210578.24</v>
      </c>
      <c r="I295">
        <f t="shared" si="4"/>
        <v>-1722442.5599999998</v>
      </c>
    </row>
    <row r="296" spans="1:9" x14ac:dyDescent="0.35">
      <c r="A296" t="s">
        <v>125</v>
      </c>
      <c r="B296" t="s">
        <v>285</v>
      </c>
      <c r="C296" t="s">
        <v>290</v>
      </c>
      <c r="D296" t="s">
        <v>293</v>
      </c>
      <c r="E296">
        <v>9</v>
      </c>
      <c r="F296">
        <v>110469.68</v>
      </c>
      <c r="G296">
        <v>41663.51</v>
      </c>
      <c r="H296">
        <v>994227.12</v>
      </c>
      <c r="I296">
        <f t="shared" si="4"/>
        <v>619255.53</v>
      </c>
    </row>
    <row r="297" spans="1:9" x14ac:dyDescent="0.35">
      <c r="A297" t="s">
        <v>211</v>
      </c>
      <c r="B297" t="s">
        <v>285</v>
      </c>
      <c r="C297" t="s">
        <v>290</v>
      </c>
      <c r="D297" t="s">
        <v>294</v>
      </c>
      <c r="E297">
        <v>13</v>
      </c>
      <c r="F297">
        <v>8319.92</v>
      </c>
      <c r="G297">
        <v>24671.75</v>
      </c>
      <c r="H297">
        <v>108158.96</v>
      </c>
      <c r="I297">
        <f t="shared" si="4"/>
        <v>-212573.78999999998</v>
      </c>
    </row>
    <row r="298" spans="1:9" x14ac:dyDescent="0.35">
      <c r="A298" t="s">
        <v>212</v>
      </c>
      <c r="B298" t="s">
        <v>287</v>
      </c>
      <c r="C298" t="s">
        <v>290</v>
      </c>
      <c r="D298" t="s">
        <v>295</v>
      </c>
      <c r="E298">
        <v>25</v>
      </c>
      <c r="F298">
        <v>78668.23</v>
      </c>
      <c r="G298">
        <v>73105.570000000007</v>
      </c>
      <c r="H298">
        <v>1966705.75</v>
      </c>
      <c r="I298">
        <f t="shared" si="4"/>
        <v>139066.49999999977</v>
      </c>
    </row>
    <row r="299" spans="1:9" x14ac:dyDescent="0.35">
      <c r="A299" t="s">
        <v>15</v>
      </c>
      <c r="B299" t="s">
        <v>287</v>
      </c>
      <c r="C299" t="s">
        <v>291</v>
      </c>
      <c r="D299" t="s">
        <v>296</v>
      </c>
      <c r="E299">
        <v>36</v>
      </c>
      <c r="F299">
        <v>33730.370000000003</v>
      </c>
      <c r="G299">
        <v>15231.33</v>
      </c>
      <c r="H299">
        <v>1214293.32</v>
      </c>
      <c r="I299">
        <f t="shared" si="4"/>
        <v>665965.44000000006</v>
      </c>
    </row>
    <row r="300" spans="1:9" x14ac:dyDescent="0.35">
      <c r="A300" t="s">
        <v>152</v>
      </c>
      <c r="B300" t="s">
        <v>286</v>
      </c>
      <c r="C300" t="s">
        <v>289</v>
      </c>
      <c r="D300" t="s">
        <v>296</v>
      </c>
      <c r="E300">
        <v>33</v>
      </c>
      <c r="F300">
        <v>39665.699999999997</v>
      </c>
      <c r="G300">
        <v>73776.210000000006</v>
      </c>
      <c r="H300">
        <v>1308968.1000000001</v>
      </c>
      <c r="I300">
        <f t="shared" si="4"/>
        <v>-1125646.83</v>
      </c>
    </row>
    <row r="301" spans="1:9" x14ac:dyDescent="0.35">
      <c r="A301" t="s">
        <v>207</v>
      </c>
      <c r="B301" t="s">
        <v>286</v>
      </c>
      <c r="C301" t="s">
        <v>290</v>
      </c>
      <c r="D301" t="s">
        <v>295</v>
      </c>
      <c r="E301">
        <v>42</v>
      </c>
      <c r="F301">
        <v>53733.37</v>
      </c>
      <c r="G301">
        <v>59755.02</v>
      </c>
      <c r="H301">
        <v>2256801.54</v>
      </c>
      <c r="I301">
        <f t="shared" si="4"/>
        <v>-252909.29999999981</v>
      </c>
    </row>
    <row r="302" spans="1:9" x14ac:dyDescent="0.35">
      <c r="A302" t="s">
        <v>213</v>
      </c>
      <c r="B302" t="s">
        <v>284</v>
      </c>
      <c r="C302" t="s">
        <v>292</v>
      </c>
      <c r="D302" t="s">
        <v>296</v>
      </c>
      <c r="E302">
        <v>32</v>
      </c>
      <c r="F302">
        <v>70425.5</v>
      </c>
      <c r="G302">
        <v>18899.93</v>
      </c>
      <c r="H302">
        <v>2253616</v>
      </c>
      <c r="I302">
        <f t="shared" si="4"/>
        <v>1648818.24</v>
      </c>
    </row>
    <row r="303" spans="1:9" x14ac:dyDescent="0.35">
      <c r="A303" t="s">
        <v>214</v>
      </c>
      <c r="B303" t="s">
        <v>284</v>
      </c>
      <c r="C303" t="s">
        <v>290</v>
      </c>
      <c r="D303" t="s">
        <v>294</v>
      </c>
      <c r="E303">
        <v>27</v>
      </c>
      <c r="F303">
        <v>11488.86</v>
      </c>
      <c r="G303">
        <v>38089.53</v>
      </c>
      <c r="H303">
        <v>310199.21999999997</v>
      </c>
      <c r="I303">
        <f t="shared" si="4"/>
        <v>-718218.09</v>
      </c>
    </row>
    <row r="304" spans="1:9" x14ac:dyDescent="0.35">
      <c r="A304" t="s">
        <v>11</v>
      </c>
      <c r="B304" t="s">
        <v>286</v>
      </c>
      <c r="C304" t="s">
        <v>289</v>
      </c>
      <c r="D304" t="s">
        <v>293</v>
      </c>
      <c r="E304">
        <v>44</v>
      </c>
      <c r="F304">
        <v>37821.440000000002</v>
      </c>
      <c r="G304">
        <v>65663.789999999994</v>
      </c>
      <c r="H304">
        <v>1664143.3600000001</v>
      </c>
      <c r="I304">
        <f t="shared" si="4"/>
        <v>-1225063.3999999997</v>
      </c>
    </row>
    <row r="305" spans="1:9" x14ac:dyDescent="0.35">
      <c r="A305" t="s">
        <v>208</v>
      </c>
      <c r="B305" t="s">
        <v>288</v>
      </c>
      <c r="C305" t="s">
        <v>291</v>
      </c>
      <c r="D305" t="s">
        <v>296</v>
      </c>
      <c r="E305">
        <v>32</v>
      </c>
      <c r="F305">
        <v>20666.169999999998</v>
      </c>
      <c r="G305">
        <v>6118.76</v>
      </c>
      <c r="H305">
        <v>661317.43999999994</v>
      </c>
      <c r="I305">
        <f t="shared" si="4"/>
        <v>465517.11999999994</v>
      </c>
    </row>
    <row r="306" spans="1:9" x14ac:dyDescent="0.35">
      <c r="A306" t="s">
        <v>83</v>
      </c>
      <c r="B306" t="s">
        <v>284</v>
      </c>
      <c r="C306" t="s">
        <v>292</v>
      </c>
      <c r="D306" t="s">
        <v>294</v>
      </c>
      <c r="E306">
        <v>27</v>
      </c>
      <c r="F306">
        <v>28154.43</v>
      </c>
      <c r="G306">
        <v>87611.48</v>
      </c>
      <c r="H306">
        <v>760169.61</v>
      </c>
      <c r="I306">
        <f t="shared" si="4"/>
        <v>-1605340.35</v>
      </c>
    </row>
    <row r="307" spans="1:9" x14ac:dyDescent="0.35">
      <c r="A307" t="s">
        <v>215</v>
      </c>
      <c r="B307" t="s">
        <v>288</v>
      </c>
      <c r="C307" t="s">
        <v>290</v>
      </c>
      <c r="D307" t="s">
        <v>293</v>
      </c>
      <c r="E307">
        <v>46</v>
      </c>
      <c r="F307">
        <v>110618.25</v>
      </c>
      <c r="G307">
        <v>27329.41</v>
      </c>
      <c r="H307">
        <v>5088439.5</v>
      </c>
      <c r="I307">
        <f t="shared" si="4"/>
        <v>3831286.6399999997</v>
      </c>
    </row>
    <row r="308" spans="1:9" x14ac:dyDescent="0.35">
      <c r="A308" t="s">
        <v>139</v>
      </c>
      <c r="B308" t="s">
        <v>288</v>
      </c>
      <c r="C308" t="s">
        <v>291</v>
      </c>
      <c r="D308" t="s">
        <v>295</v>
      </c>
      <c r="E308">
        <v>29</v>
      </c>
      <c r="F308">
        <v>67431.69</v>
      </c>
      <c r="G308">
        <v>54418.12</v>
      </c>
      <c r="H308">
        <v>1955519.01</v>
      </c>
      <c r="I308">
        <f t="shared" si="4"/>
        <v>377393.53</v>
      </c>
    </row>
    <row r="309" spans="1:9" x14ac:dyDescent="0.35">
      <c r="A309" t="s">
        <v>127</v>
      </c>
      <c r="B309" t="s">
        <v>285</v>
      </c>
      <c r="C309" t="s">
        <v>289</v>
      </c>
      <c r="D309" t="s">
        <v>295</v>
      </c>
      <c r="E309">
        <v>32</v>
      </c>
      <c r="F309">
        <v>80060.97</v>
      </c>
      <c r="G309">
        <v>7208.55</v>
      </c>
      <c r="H309">
        <v>2561951.04</v>
      </c>
      <c r="I309">
        <f t="shared" si="4"/>
        <v>2331277.44</v>
      </c>
    </row>
    <row r="310" spans="1:9" x14ac:dyDescent="0.35">
      <c r="A310" t="s">
        <v>58</v>
      </c>
      <c r="B310" t="s">
        <v>287</v>
      </c>
      <c r="C310" t="s">
        <v>289</v>
      </c>
      <c r="D310" t="s">
        <v>294</v>
      </c>
      <c r="E310">
        <v>11</v>
      </c>
      <c r="F310">
        <v>100690.62</v>
      </c>
      <c r="G310">
        <v>99083.74</v>
      </c>
      <c r="H310">
        <v>1107596.82</v>
      </c>
      <c r="I310">
        <f t="shared" si="4"/>
        <v>17675.679999999935</v>
      </c>
    </row>
    <row r="311" spans="1:9" x14ac:dyDescent="0.35">
      <c r="A311" t="s">
        <v>109</v>
      </c>
      <c r="B311" t="s">
        <v>286</v>
      </c>
      <c r="C311" t="s">
        <v>292</v>
      </c>
      <c r="D311" t="s">
        <v>294</v>
      </c>
      <c r="E311">
        <v>6</v>
      </c>
      <c r="F311">
        <v>99809.99</v>
      </c>
      <c r="G311">
        <v>66773.5</v>
      </c>
      <c r="H311">
        <v>598859.93999999994</v>
      </c>
      <c r="I311">
        <f t="shared" si="4"/>
        <v>198218.93999999994</v>
      </c>
    </row>
    <row r="312" spans="1:9" x14ac:dyDescent="0.35">
      <c r="A312" t="s">
        <v>162</v>
      </c>
      <c r="B312" t="s">
        <v>287</v>
      </c>
      <c r="C312" t="s">
        <v>292</v>
      </c>
      <c r="D312" t="s">
        <v>294</v>
      </c>
      <c r="E312">
        <v>37</v>
      </c>
      <c r="F312">
        <v>123225.12</v>
      </c>
      <c r="G312">
        <v>65957.61</v>
      </c>
      <c r="H312">
        <v>4559329.4400000004</v>
      </c>
      <c r="I312">
        <f t="shared" si="4"/>
        <v>2118897.8700000006</v>
      </c>
    </row>
    <row r="313" spans="1:9" x14ac:dyDescent="0.35">
      <c r="A313" t="s">
        <v>216</v>
      </c>
      <c r="B313" t="s">
        <v>286</v>
      </c>
      <c r="C313" t="s">
        <v>290</v>
      </c>
      <c r="D313" t="s">
        <v>296</v>
      </c>
      <c r="E313">
        <v>2</v>
      </c>
      <c r="F313">
        <v>98253.74</v>
      </c>
      <c r="G313">
        <v>4407.3</v>
      </c>
      <c r="H313">
        <v>196507.48</v>
      </c>
      <c r="I313">
        <f t="shared" si="4"/>
        <v>187692.88</v>
      </c>
    </row>
    <row r="314" spans="1:9" x14ac:dyDescent="0.35">
      <c r="A314" t="s">
        <v>217</v>
      </c>
      <c r="B314" t="s">
        <v>287</v>
      </c>
      <c r="C314" t="s">
        <v>291</v>
      </c>
      <c r="D314" t="s">
        <v>295</v>
      </c>
      <c r="E314">
        <v>49</v>
      </c>
      <c r="F314">
        <v>47368.93</v>
      </c>
      <c r="G314">
        <v>69471.83</v>
      </c>
      <c r="H314">
        <v>2321077.5699999998</v>
      </c>
      <c r="I314">
        <f t="shared" si="4"/>
        <v>-1083042.1000000001</v>
      </c>
    </row>
    <row r="315" spans="1:9" x14ac:dyDescent="0.35">
      <c r="A315" t="s">
        <v>19</v>
      </c>
      <c r="B315" t="s">
        <v>286</v>
      </c>
      <c r="C315" t="s">
        <v>291</v>
      </c>
      <c r="D315" t="s">
        <v>296</v>
      </c>
      <c r="E315">
        <v>15</v>
      </c>
      <c r="F315">
        <v>69682.649999999994</v>
      </c>
      <c r="G315">
        <v>42963.29</v>
      </c>
      <c r="H315">
        <v>1045239.75</v>
      </c>
      <c r="I315">
        <f t="shared" si="4"/>
        <v>400790.4</v>
      </c>
    </row>
    <row r="316" spans="1:9" x14ac:dyDescent="0.35">
      <c r="A316" t="s">
        <v>95</v>
      </c>
      <c r="B316" t="s">
        <v>287</v>
      </c>
      <c r="C316" t="s">
        <v>289</v>
      </c>
      <c r="D316" t="s">
        <v>296</v>
      </c>
      <c r="E316">
        <v>19</v>
      </c>
      <c r="F316">
        <v>62481.57</v>
      </c>
      <c r="G316">
        <v>39416.699999999997</v>
      </c>
      <c r="H316">
        <v>1187149.83</v>
      </c>
      <c r="I316">
        <f t="shared" si="4"/>
        <v>438232.53000000014</v>
      </c>
    </row>
    <row r="317" spans="1:9" x14ac:dyDescent="0.35">
      <c r="A317" t="s">
        <v>218</v>
      </c>
      <c r="B317" t="s">
        <v>285</v>
      </c>
      <c r="C317" t="s">
        <v>289</v>
      </c>
      <c r="D317" t="s">
        <v>293</v>
      </c>
      <c r="E317">
        <v>3</v>
      </c>
      <c r="F317">
        <v>113990.54</v>
      </c>
      <c r="G317">
        <v>55636.56</v>
      </c>
      <c r="H317">
        <v>341971.62</v>
      </c>
      <c r="I317">
        <f t="shared" si="4"/>
        <v>175061.94</v>
      </c>
    </row>
    <row r="318" spans="1:9" x14ac:dyDescent="0.35">
      <c r="A318" t="s">
        <v>219</v>
      </c>
      <c r="B318" t="s">
        <v>288</v>
      </c>
      <c r="C318" t="s">
        <v>290</v>
      </c>
      <c r="D318" t="s">
        <v>294</v>
      </c>
      <c r="E318">
        <v>18</v>
      </c>
      <c r="F318">
        <v>64613.01</v>
      </c>
      <c r="G318">
        <v>48558.32</v>
      </c>
      <c r="H318">
        <v>1163034.18</v>
      </c>
      <c r="I318">
        <f t="shared" si="4"/>
        <v>288984.41999999993</v>
      </c>
    </row>
    <row r="319" spans="1:9" x14ac:dyDescent="0.35">
      <c r="A319" t="s">
        <v>55</v>
      </c>
      <c r="B319" t="s">
        <v>286</v>
      </c>
      <c r="C319" t="s">
        <v>290</v>
      </c>
      <c r="D319" t="s">
        <v>296</v>
      </c>
      <c r="E319">
        <v>15</v>
      </c>
      <c r="F319">
        <v>50891.45</v>
      </c>
      <c r="G319">
        <v>17360.28</v>
      </c>
      <c r="H319">
        <v>763371.75</v>
      </c>
      <c r="I319">
        <f t="shared" si="4"/>
        <v>502967.55000000005</v>
      </c>
    </row>
    <row r="320" spans="1:9" x14ac:dyDescent="0.35">
      <c r="A320" t="s">
        <v>40</v>
      </c>
      <c r="B320" t="s">
        <v>288</v>
      </c>
      <c r="C320" t="s">
        <v>289</v>
      </c>
      <c r="D320" t="s">
        <v>293</v>
      </c>
      <c r="E320">
        <v>35</v>
      </c>
      <c r="F320">
        <v>25790.59</v>
      </c>
      <c r="G320">
        <v>69999.710000000006</v>
      </c>
      <c r="H320">
        <v>902670.65</v>
      </c>
      <c r="I320">
        <f t="shared" si="4"/>
        <v>-1547319.2000000002</v>
      </c>
    </row>
    <row r="321" spans="1:9" x14ac:dyDescent="0.35">
      <c r="A321" t="s">
        <v>175</v>
      </c>
      <c r="B321" t="s">
        <v>286</v>
      </c>
      <c r="C321" t="s">
        <v>289</v>
      </c>
      <c r="D321" t="s">
        <v>297</v>
      </c>
      <c r="E321">
        <v>19</v>
      </c>
      <c r="F321">
        <v>42526.71</v>
      </c>
      <c r="G321">
        <v>63699.18</v>
      </c>
      <c r="H321">
        <v>808007.49</v>
      </c>
      <c r="I321">
        <f t="shared" si="4"/>
        <v>-402276.92999999993</v>
      </c>
    </row>
    <row r="322" spans="1:9" x14ac:dyDescent="0.35">
      <c r="A322" t="s">
        <v>125</v>
      </c>
      <c r="B322" t="s">
        <v>286</v>
      </c>
      <c r="C322" t="s">
        <v>291</v>
      </c>
      <c r="D322" t="s">
        <v>293</v>
      </c>
      <c r="E322">
        <v>11</v>
      </c>
      <c r="F322">
        <v>30509.14</v>
      </c>
      <c r="G322">
        <v>31731.73</v>
      </c>
      <c r="H322">
        <v>335600.54</v>
      </c>
      <c r="I322">
        <f t="shared" si="4"/>
        <v>-13448.489999999991</v>
      </c>
    </row>
    <row r="323" spans="1:9" x14ac:dyDescent="0.35">
      <c r="A323" t="s">
        <v>137</v>
      </c>
      <c r="B323" t="s">
        <v>285</v>
      </c>
      <c r="C323" t="s">
        <v>291</v>
      </c>
      <c r="D323" t="s">
        <v>297</v>
      </c>
      <c r="E323">
        <v>50</v>
      </c>
      <c r="F323">
        <v>111955.38</v>
      </c>
      <c r="G323">
        <v>66744.45</v>
      </c>
      <c r="H323">
        <v>5597769</v>
      </c>
      <c r="I323">
        <f t="shared" ref="I323:I386" si="5">H323-(G323*E323)</f>
        <v>2260546.5</v>
      </c>
    </row>
    <row r="324" spans="1:9" x14ac:dyDescent="0.35">
      <c r="A324" t="s">
        <v>220</v>
      </c>
      <c r="B324" t="s">
        <v>287</v>
      </c>
      <c r="C324" t="s">
        <v>291</v>
      </c>
      <c r="D324" t="s">
        <v>297</v>
      </c>
      <c r="E324">
        <v>30</v>
      </c>
      <c r="F324">
        <v>97847.039999999994</v>
      </c>
      <c r="G324">
        <v>66824.13</v>
      </c>
      <c r="H324">
        <v>2935411.2</v>
      </c>
      <c r="I324">
        <f t="shared" si="5"/>
        <v>930687.3</v>
      </c>
    </row>
    <row r="325" spans="1:9" x14ac:dyDescent="0.35">
      <c r="A325" t="s">
        <v>210</v>
      </c>
      <c r="B325" t="s">
        <v>286</v>
      </c>
      <c r="C325" t="s">
        <v>290</v>
      </c>
      <c r="D325" t="s">
        <v>297</v>
      </c>
      <c r="E325">
        <v>37</v>
      </c>
      <c r="F325">
        <v>11201.68</v>
      </c>
      <c r="G325">
        <v>28707.21</v>
      </c>
      <c r="H325">
        <v>414462.16</v>
      </c>
      <c r="I325">
        <f t="shared" si="5"/>
        <v>-647704.6100000001</v>
      </c>
    </row>
    <row r="326" spans="1:9" x14ac:dyDescent="0.35">
      <c r="A326" t="s">
        <v>176</v>
      </c>
      <c r="B326" t="s">
        <v>287</v>
      </c>
      <c r="C326" t="s">
        <v>291</v>
      </c>
      <c r="D326" t="s">
        <v>297</v>
      </c>
      <c r="E326">
        <v>48</v>
      </c>
      <c r="F326">
        <v>123480.76</v>
      </c>
      <c r="G326">
        <v>61302.97</v>
      </c>
      <c r="H326">
        <v>5927076.4800000004</v>
      </c>
      <c r="I326">
        <f t="shared" si="5"/>
        <v>2984533.9200000004</v>
      </c>
    </row>
    <row r="327" spans="1:9" x14ac:dyDescent="0.35">
      <c r="A327" t="s">
        <v>193</v>
      </c>
      <c r="B327" t="s">
        <v>285</v>
      </c>
      <c r="C327" t="s">
        <v>292</v>
      </c>
      <c r="D327" t="s">
        <v>294</v>
      </c>
      <c r="E327">
        <v>50</v>
      </c>
      <c r="F327">
        <v>67867.44</v>
      </c>
      <c r="G327">
        <v>15809.84</v>
      </c>
      <c r="H327">
        <v>3393372</v>
      </c>
      <c r="I327">
        <f t="shared" si="5"/>
        <v>2602880</v>
      </c>
    </row>
    <row r="328" spans="1:9" x14ac:dyDescent="0.35">
      <c r="A328" t="s">
        <v>74</v>
      </c>
      <c r="B328" t="s">
        <v>284</v>
      </c>
      <c r="C328" t="s">
        <v>292</v>
      </c>
      <c r="D328" t="s">
        <v>296</v>
      </c>
      <c r="E328">
        <v>50</v>
      </c>
      <c r="F328">
        <v>96439.360000000001</v>
      </c>
      <c r="G328">
        <v>83154.38</v>
      </c>
      <c r="H328">
        <v>4821968</v>
      </c>
      <c r="I328">
        <f t="shared" si="5"/>
        <v>664249</v>
      </c>
    </row>
    <row r="329" spans="1:9" x14ac:dyDescent="0.35">
      <c r="A329" t="s">
        <v>123</v>
      </c>
      <c r="B329" t="s">
        <v>288</v>
      </c>
      <c r="C329" t="s">
        <v>291</v>
      </c>
      <c r="D329" t="s">
        <v>296</v>
      </c>
      <c r="E329">
        <v>32</v>
      </c>
      <c r="F329">
        <v>124452.69</v>
      </c>
      <c r="G329">
        <v>12678.25</v>
      </c>
      <c r="H329">
        <v>3982486.08</v>
      </c>
      <c r="I329">
        <f t="shared" si="5"/>
        <v>3576782.08</v>
      </c>
    </row>
    <row r="330" spans="1:9" x14ac:dyDescent="0.35">
      <c r="A330" t="s">
        <v>221</v>
      </c>
      <c r="B330" t="s">
        <v>286</v>
      </c>
      <c r="C330" t="s">
        <v>291</v>
      </c>
      <c r="D330" t="s">
        <v>297</v>
      </c>
      <c r="E330">
        <v>36</v>
      </c>
      <c r="F330">
        <v>121368.41</v>
      </c>
      <c r="G330">
        <v>72289.679999999993</v>
      </c>
      <c r="H330">
        <v>4369262.76</v>
      </c>
      <c r="I330">
        <f t="shared" si="5"/>
        <v>1766834.2800000003</v>
      </c>
    </row>
    <row r="331" spans="1:9" x14ac:dyDescent="0.35">
      <c r="A331" t="s">
        <v>212</v>
      </c>
      <c r="B331" t="s">
        <v>285</v>
      </c>
      <c r="C331" t="s">
        <v>289</v>
      </c>
      <c r="D331" t="s">
        <v>296</v>
      </c>
      <c r="E331">
        <v>33</v>
      </c>
      <c r="F331">
        <v>16200.77</v>
      </c>
      <c r="G331">
        <v>13923.25</v>
      </c>
      <c r="H331">
        <v>534625.41</v>
      </c>
      <c r="I331">
        <f t="shared" si="5"/>
        <v>75158.160000000033</v>
      </c>
    </row>
    <row r="332" spans="1:9" x14ac:dyDescent="0.35">
      <c r="A332" t="s">
        <v>135</v>
      </c>
      <c r="B332" t="s">
        <v>287</v>
      </c>
      <c r="C332" t="s">
        <v>289</v>
      </c>
      <c r="D332" t="s">
        <v>297</v>
      </c>
      <c r="E332">
        <v>8</v>
      </c>
      <c r="F332">
        <v>83203.350000000006</v>
      </c>
      <c r="G332">
        <v>13561.37</v>
      </c>
      <c r="H332">
        <v>665626.80000000005</v>
      </c>
      <c r="I332">
        <f t="shared" si="5"/>
        <v>557135.84000000008</v>
      </c>
    </row>
    <row r="333" spans="1:9" x14ac:dyDescent="0.35">
      <c r="A333" t="s">
        <v>181</v>
      </c>
      <c r="B333" t="s">
        <v>286</v>
      </c>
      <c r="C333" t="s">
        <v>290</v>
      </c>
      <c r="D333" t="s">
        <v>296</v>
      </c>
      <c r="E333">
        <v>37</v>
      </c>
      <c r="F333">
        <v>36226.18</v>
      </c>
      <c r="G333">
        <v>12809.39</v>
      </c>
      <c r="H333">
        <v>1340368.6599999999</v>
      </c>
      <c r="I333">
        <f t="shared" si="5"/>
        <v>866421.23</v>
      </c>
    </row>
    <row r="334" spans="1:9" x14ac:dyDescent="0.35">
      <c r="A334" t="s">
        <v>222</v>
      </c>
      <c r="B334" t="s">
        <v>287</v>
      </c>
      <c r="C334" t="s">
        <v>292</v>
      </c>
      <c r="D334" t="s">
        <v>293</v>
      </c>
      <c r="E334">
        <v>8</v>
      </c>
      <c r="F334">
        <v>102389.63</v>
      </c>
      <c r="G334">
        <v>21780.86</v>
      </c>
      <c r="H334">
        <v>819117.04</v>
      </c>
      <c r="I334">
        <f t="shared" si="5"/>
        <v>644870.16</v>
      </c>
    </row>
    <row r="335" spans="1:9" x14ac:dyDescent="0.35">
      <c r="A335" t="s">
        <v>223</v>
      </c>
      <c r="B335" t="s">
        <v>284</v>
      </c>
      <c r="C335" t="s">
        <v>292</v>
      </c>
      <c r="D335" t="s">
        <v>294</v>
      </c>
      <c r="E335">
        <v>18</v>
      </c>
      <c r="F335">
        <v>114542.49</v>
      </c>
      <c r="G335">
        <v>21887.93</v>
      </c>
      <c r="H335">
        <v>2061764.82</v>
      </c>
      <c r="I335">
        <f t="shared" si="5"/>
        <v>1667782.08</v>
      </c>
    </row>
    <row r="336" spans="1:9" x14ac:dyDescent="0.35">
      <c r="A336" t="s">
        <v>37</v>
      </c>
      <c r="B336" t="s">
        <v>286</v>
      </c>
      <c r="C336" t="s">
        <v>290</v>
      </c>
      <c r="D336" t="s">
        <v>295</v>
      </c>
      <c r="E336">
        <v>50</v>
      </c>
      <c r="F336">
        <v>10878.81</v>
      </c>
      <c r="G336">
        <v>28029.1</v>
      </c>
      <c r="H336">
        <v>543940.5</v>
      </c>
      <c r="I336">
        <f t="shared" si="5"/>
        <v>-857514.5</v>
      </c>
    </row>
    <row r="337" spans="1:9" x14ac:dyDescent="0.35">
      <c r="A337" t="s">
        <v>133</v>
      </c>
      <c r="B337" t="s">
        <v>288</v>
      </c>
      <c r="C337" t="s">
        <v>291</v>
      </c>
      <c r="D337" t="s">
        <v>297</v>
      </c>
      <c r="E337">
        <v>35</v>
      </c>
      <c r="F337">
        <v>124065.91</v>
      </c>
      <c r="G337">
        <v>53292.639999999999</v>
      </c>
      <c r="H337">
        <v>4342306.8499999996</v>
      </c>
      <c r="I337">
        <f t="shared" si="5"/>
        <v>2477064.4499999997</v>
      </c>
    </row>
    <row r="338" spans="1:9" x14ac:dyDescent="0.35">
      <c r="A338" t="s">
        <v>224</v>
      </c>
      <c r="B338" t="s">
        <v>286</v>
      </c>
      <c r="C338" t="s">
        <v>291</v>
      </c>
      <c r="D338" t="s">
        <v>293</v>
      </c>
      <c r="E338">
        <v>24</v>
      </c>
      <c r="F338">
        <v>30556.45</v>
      </c>
      <c r="G338">
        <v>22074.68</v>
      </c>
      <c r="H338">
        <v>733354.8</v>
      </c>
      <c r="I338">
        <f t="shared" si="5"/>
        <v>203562.47999999998</v>
      </c>
    </row>
    <row r="339" spans="1:9" x14ac:dyDescent="0.35">
      <c r="A339" t="s">
        <v>225</v>
      </c>
      <c r="B339" t="s">
        <v>288</v>
      </c>
      <c r="C339" t="s">
        <v>290</v>
      </c>
      <c r="D339" t="s">
        <v>293</v>
      </c>
      <c r="E339">
        <v>35</v>
      </c>
      <c r="F339">
        <v>106026.69</v>
      </c>
      <c r="G339">
        <v>70800.66</v>
      </c>
      <c r="H339">
        <v>3710934.15</v>
      </c>
      <c r="I339">
        <f t="shared" si="5"/>
        <v>1232911.0499999998</v>
      </c>
    </row>
    <row r="340" spans="1:9" x14ac:dyDescent="0.35">
      <c r="A340" t="s">
        <v>34</v>
      </c>
      <c r="B340" t="s">
        <v>287</v>
      </c>
      <c r="C340" t="s">
        <v>292</v>
      </c>
      <c r="D340" t="s">
        <v>294</v>
      </c>
      <c r="E340">
        <v>49</v>
      </c>
      <c r="F340">
        <v>100116.26</v>
      </c>
      <c r="G340">
        <v>31171.48</v>
      </c>
      <c r="H340">
        <v>4905696.74</v>
      </c>
      <c r="I340">
        <f t="shared" si="5"/>
        <v>3378294.22</v>
      </c>
    </row>
    <row r="341" spans="1:9" x14ac:dyDescent="0.35">
      <c r="A341" t="s">
        <v>168</v>
      </c>
      <c r="B341" t="s">
        <v>286</v>
      </c>
      <c r="C341" t="s">
        <v>292</v>
      </c>
      <c r="D341" t="s">
        <v>294</v>
      </c>
      <c r="E341">
        <v>3</v>
      </c>
      <c r="F341">
        <v>46851.01</v>
      </c>
      <c r="G341">
        <v>6316.3</v>
      </c>
      <c r="H341">
        <v>140553.03</v>
      </c>
      <c r="I341">
        <f t="shared" si="5"/>
        <v>121604.13</v>
      </c>
    </row>
    <row r="342" spans="1:9" x14ac:dyDescent="0.35">
      <c r="A342" t="s">
        <v>94</v>
      </c>
      <c r="B342" t="s">
        <v>285</v>
      </c>
      <c r="C342" t="s">
        <v>291</v>
      </c>
      <c r="D342" t="s">
        <v>297</v>
      </c>
      <c r="E342">
        <v>49</v>
      </c>
      <c r="F342">
        <v>105150.21</v>
      </c>
      <c r="G342">
        <v>50691.42</v>
      </c>
      <c r="H342">
        <v>5152360.29</v>
      </c>
      <c r="I342">
        <f t="shared" si="5"/>
        <v>2668480.71</v>
      </c>
    </row>
    <row r="343" spans="1:9" x14ac:dyDescent="0.35">
      <c r="A343" t="s">
        <v>183</v>
      </c>
      <c r="B343" t="s">
        <v>285</v>
      </c>
      <c r="C343" t="s">
        <v>289</v>
      </c>
      <c r="D343" t="s">
        <v>297</v>
      </c>
      <c r="E343">
        <v>47</v>
      </c>
      <c r="F343">
        <v>105872.31</v>
      </c>
      <c r="G343">
        <v>22659</v>
      </c>
      <c r="H343">
        <v>4975998.57</v>
      </c>
      <c r="I343">
        <f t="shared" si="5"/>
        <v>3911025.5700000003</v>
      </c>
    </row>
    <row r="344" spans="1:9" x14ac:dyDescent="0.35">
      <c r="A344" t="s">
        <v>184</v>
      </c>
      <c r="B344" t="s">
        <v>284</v>
      </c>
      <c r="C344" t="s">
        <v>290</v>
      </c>
      <c r="D344" t="s">
        <v>293</v>
      </c>
      <c r="E344">
        <v>29</v>
      </c>
      <c r="F344">
        <v>25344.05</v>
      </c>
      <c r="G344">
        <v>93106.08</v>
      </c>
      <c r="H344">
        <v>734977.45</v>
      </c>
      <c r="I344">
        <f t="shared" si="5"/>
        <v>-1965098.8699999999</v>
      </c>
    </row>
    <row r="345" spans="1:9" x14ac:dyDescent="0.35">
      <c r="A345" t="s">
        <v>69</v>
      </c>
      <c r="B345" t="s">
        <v>285</v>
      </c>
      <c r="C345" t="s">
        <v>290</v>
      </c>
      <c r="D345" t="s">
        <v>293</v>
      </c>
      <c r="E345">
        <v>35</v>
      </c>
      <c r="F345">
        <v>75459.45</v>
      </c>
      <c r="G345">
        <v>34595.230000000003</v>
      </c>
      <c r="H345">
        <v>2641080.75</v>
      </c>
      <c r="I345">
        <f t="shared" si="5"/>
        <v>1430247.7</v>
      </c>
    </row>
    <row r="346" spans="1:9" x14ac:dyDescent="0.35">
      <c r="A346" t="s">
        <v>226</v>
      </c>
      <c r="B346" t="s">
        <v>284</v>
      </c>
      <c r="C346" t="s">
        <v>291</v>
      </c>
      <c r="D346" t="s">
        <v>294</v>
      </c>
      <c r="E346">
        <v>14</v>
      </c>
      <c r="F346">
        <v>101177</v>
      </c>
      <c r="G346">
        <v>2755.6</v>
      </c>
      <c r="H346">
        <v>1416478</v>
      </c>
      <c r="I346">
        <f t="shared" si="5"/>
        <v>1377899.6</v>
      </c>
    </row>
    <row r="347" spans="1:9" x14ac:dyDescent="0.35">
      <c r="A347" t="s">
        <v>227</v>
      </c>
      <c r="B347" t="s">
        <v>287</v>
      </c>
      <c r="C347" t="s">
        <v>290</v>
      </c>
      <c r="D347" t="s">
        <v>297</v>
      </c>
      <c r="E347">
        <v>28</v>
      </c>
      <c r="F347">
        <v>88109.48</v>
      </c>
      <c r="G347">
        <v>67712.23</v>
      </c>
      <c r="H347">
        <v>2467065.44</v>
      </c>
      <c r="I347">
        <f t="shared" si="5"/>
        <v>571123</v>
      </c>
    </row>
    <row r="348" spans="1:9" x14ac:dyDescent="0.35">
      <c r="A348" t="s">
        <v>43</v>
      </c>
      <c r="B348" t="s">
        <v>288</v>
      </c>
      <c r="C348" t="s">
        <v>292</v>
      </c>
      <c r="D348" t="s">
        <v>297</v>
      </c>
      <c r="E348">
        <v>7</v>
      </c>
      <c r="F348">
        <v>114147.41</v>
      </c>
      <c r="G348">
        <v>90557.15</v>
      </c>
      <c r="H348">
        <v>799031.87</v>
      </c>
      <c r="I348">
        <f t="shared" si="5"/>
        <v>165131.82000000007</v>
      </c>
    </row>
    <row r="349" spans="1:9" x14ac:dyDescent="0.35">
      <c r="A349" t="s">
        <v>59</v>
      </c>
      <c r="B349" t="s">
        <v>287</v>
      </c>
      <c r="C349" t="s">
        <v>291</v>
      </c>
      <c r="D349" t="s">
        <v>293</v>
      </c>
      <c r="E349">
        <v>48</v>
      </c>
      <c r="F349">
        <v>7544.7</v>
      </c>
      <c r="G349">
        <v>83599.259999999995</v>
      </c>
      <c r="H349">
        <v>362145.6</v>
      </c>
      <c r="I349">
        <f t="shared" si="5"/>
        <v>-3650618.8799999994</v>
      </c>
    </row>
    <row r="350" spans="1:9" x14ac:dyDescent="0.35">
      <c r="A350" t="s">
        <v>82</v>
      </c>
      <c r="B350" t="s">
        <v>288</v>
      </c>
      <c r="C350" t="s">
        <v>292</v>
      </c>
      <c r="D350" t="s">
        <v>295</v>
      </c>
      <c r="E350">
        <v>42</v>
      </c>
      <c r="F350">
        <v>88462.23</v>
      </c>
      <c r="G350">
        <v>67459.08</v>
      </c>
      <c r="H350">
        <v>3715413.66</v>
      </c>
      <c r="I350">
        <f t="shared" si="5"/>
        <v>882132.30000000028</v>
      </c>
    </row>
    <row r="351" spans="1:9" x14ac:dyDescent="0.35">
      <c r="A351" t="s">
        <v>59</v>
      </c>
      <c r="B351" t="s">
        <v>288</v>
      </c>
      <c r="C351" t="s">
        <v>289</v>
      </c>
      <c r="D351" t="s">
        <v>293</v>
      </c>
      <c r="E351">
        <v>49</v>
      </c>
      <c r="F351">
        <v>118188.68</v>
      </c>
      <c r="G351">
        <v>16973.5</v>
      </c>
      <c r="H351">
        <v>5791245.3200000003</v>
      </c>
      <c r="I351">
        <f t="shared" si="5"/>
        <v>4959543.82</v>
      </c>
    </row>
    <row r="352" spans="1:9" x14ac:dyDescent="0.35">
      <c r="A352" t="s">
        <v>228</v>
      </c>
      <c r="B352" t="s">
        <v>284</v>
      </c>
      <c r="C352" t="s">
        <v>290</v>
      </c>
      <c r="D352" t="s">
        <v>295</v>
      </c>
      <c r="E352">
        <v>16</v>
      </c>
      <c r="F352">
        <v>71980.09</v>
      </c>
      <c r="G352">
        <v>11238.2</v>
      </c>
      <c r="H352">
        <v>1151681.44</v>
      </c>
      <c r="I352">
        <f t="shared" si="5"/>
        <v>971870.24</v>
      </c>
    </row>
    <row r="353" spans="1:9" x14ac:dyDescent="0.35">
      <c r="A353" t="s">
        <v>210</v>
      </c>
      <c r="B353" t="s">
        <v>285</v>
      </c>
      <c r="C353" t="s">
        <v>290</v>
      </c>
      <c r="D353" t="s">
        <v>297</v>
      </c>
      <c r="E353">
        <v>20</v>
      </c>
      <c r="F353">
        <v>71920.33</v>
      </c>
      <c r="G353">
        <v>52182.1</v>
      </c>
      <c r="H353">
        <v>1438406.6</v>
      </c>
      <c r="I353">
        <f t="shared" si="5"/>
        <v>394764.60000000009</v>
      </c>
    </row>
    <row r="354" spans="1:9" x14ac:dyDescent="0.35">
      <c r="A354" t="s">
        <v>66</v>
      </c>
      <c r="B354" t="s">
        <v>285</v>
      </c>
      <c r="C354" t="s">
        <v>292</v>
      </c>
      <c r="D354" t="s">
        <v>293</v>
      </c>
      <c r="E354">
        <v>3</v>
      </c>
      <c r="F354">
        <v>26804.02</v>
      </c>
      <c r="G354">
        <v>72755.31</v>
      </c>
      <c r="H354">
        <v>80412.06</v>
      </c>
      <c r="I354">
        <f t="shared" si="5"/>
        <v>-137853.87</v>
      </c>
    </row>
    <row r="355" spans="1:9" x14ac:dyDescent="0.35">
      <c r="A355" t="s">
        <v>229</v>
      </c>
      <c r="B355" t="s">
        <v>284</v>
      </c>
      <c r="C355" t="s">
        <v>291</v>
      </c>
      <c r="D355" t="s">
        <v>294</v>
      </c>
      <c r="E355">
        <v>29</v>
      </c>
      <c r="F355">
        <v>123056.63</v>
      </c>
      <c r="G355">
        <v>12326.33</v>
      </c>
      <c r="H355">
        <v>3568642.27</v>
      </c>
      <c r="I355">
        <f t="shared" si="5"/>
        <v>3211178.7</v>
      </c>
    </row>
    <row r="356" spans="1:9" x14ac:dyDescent="0.35">
      <c r="A356" t="s">
        <v>128</v>
      </c>
      <c r="B356" t="s">
        <v>284</v>
      </c>
      <c r="C356" t="s">
        <v>291</v>
      </c>
      <c r="D356" t="s">
        <v>296</v>
      </c>
      <c r="E356">
        <v>17</v>
      </c>
      <c r="F356">
        <v>110253.88</v>
      </c>
      <c r="G356">
        <v>27339.37</v>
      </c>
      <c r="H356">
        <v>1874315.96</v>
      </c>
      <c r="I356">
        <f t="shared" si="5"/>
        <v>1409546.67</v>
      </c>
    </row>
    <row r="357" spans="1:9" x14ac:dyDescent="0.35">
      <c r="A357" t="s">
        <v>230</v>
      </c>
      <c r="B357" t="s">
        <v>287</v>
      </c>
      <c r="C357" t="s">
        <v>290</v>
      </c>
      <c r="D357" t="s">
        <v>297</v>
      </c>
      <c r="E357">
        <v>23</v>
      </c>
      <c r="F357">
        <v>63389.59</v>
      </c>
      <c r="G357">
        <v>24938.18</v>
      </c>
      <c r="H357">
        <v>1457960.57</v>
      </c>
      <c r="I357">
        <f t="shared" si="5"/>
        <v>884382.43</v>
      </c>
    </row>
    <row r="358" spans="1:9" x14ac:dyDescent="0.35">
      <c r="A358" t="s">
        <v>231</v>
      </c>
      <c r="B358" t="s">
        <v>284</v>
      </c>
      <c r="C358" t="s">
        <v>292</v>
      </c>
      <c r="D358" t="s">
        <v>297</v>
      </c>
      <c r="E358">
        <v>6</v>
      </c>
      <c r="F358">
        <v>41344.79</v>
      </c>
      <c r="G358">
        <v>98499.42</v>
      </c>
      <c r="H358">
        <v>248068.74</v>
      </c>
      <c r="I358">
        <f t="shared" si="5"/>
        <v>-342927.78</v>
      </c>
    </row>
    <row r="359" spans="1:9" x14ac:dyDescent="0.35">
      <c r="A359" t="s">
        <v>126</v>
      </c>
      <c r="B359" t="s">
        <v>285</v>
      </c>
      <c r="C359" t="s">
        <v>289</v>
      </c>
      <c r="D359" t="s">
        <v>293</v>
      </c>
      <c r="E359">
        <v>29</v>
      </c>
      <c r="F359">
        <v>63173.79</v>
      </c>
      <c r="G359">
        <v>31237.05</v>
      </c>
      <c r="H359">
        <v>1832039.91</v>
      </c>
      <c r="I359">
        <f t="shared" si="5"/>
        <v>926165.46</v>
      </c>
    </row>
    <row r="360" spans="1:9" x14ac:dyDescent="0.35">
      <c r="A360" t="s">
        <v>80</v>
      </c>
      <c r="B360" t="s">
        <v>284</v>
      </c>
      <c r="C360" t="s">
        <v>292</v>
      </c>
      <c r="D360" t="s">
        <v>296</v>
      </c>
      <c r="E360">
        <v>8</v>
      </c>
      <c r="F360">
        <v>15012.21</v>
      </c>
      <c r="G360">
        <v>47575.6</v>
      </c>
      <c r="H360">
        <v>120097.68</v>
      </c>
      <c r="I360">
        <f t="shared" si="5"/>
        <v>-260507.12</v>
      </c>
    </row>
    <row r="361" spans="1:9" x14ac:dyDescent="0.35">
      <c r="A361" t="s">
        <v>119</v>
      </c>
      <c r="B361" t="s">
        <v>284</v>
      </c>
      <c r="C361" t="s">
        <v>291</v>
      </c>
      <c r="D361" t="s">
        <v>296</v>
      </c>
      <c r="E361">
        <v>50</v>
      </c>
      <c r="F361">
        <v>32145.9</v>
      </c>
      <c r="G361">
        <v>12182.74</v>
      </c>
      <c r="H361">
        <v>1607295</v>
      </c>
      <c r="I361">
        <f t="shared" si="5"/>
        <v>998158</v>
      </c>
    </row>
    <row r="362" spans="1:9" x14ac:dyDescent="0.35">
      <c r="A362" t="s">
        <v>232</v>
      </c>
      <c r="B362" t="s">
        <v>288</v>
      </c>
      <c r="C362" t="s">
        <v>290</v>
      </c>
      <c r="D362" t="s">
        <v>296</v>
      </c>
      <c r="E362">
        <v>16</v>
      </c>
      <c r="F362">
        <v>30483.41</v>
      </c>
      <c r="G362">
        <v>19455.2</v>
      </c>
      <c r="H362">
        <v>487734.56</v>
      </c>
      <c r="I362">
        <f t="shared" si="5"/>
        <v>176451.36</v>
      </c>
    </row>
    <row r="363" spans="1:9" x14ac:dyDescent="0.35">
      <c r="A363" t="s">
        <v>233</v>
      </c>
      <c r="B363" t="s">
        <v>284</v>
      </c>
      <c r="C363" t="s">
        <v>290</v>
      </c>
      <c r="D363" t="s">
        <v>293</v>
      </c>
      <c r="E363">
        <v>14</v>
      </c>
      <c r="F363">
        <v>67508.05</v>
      </c>
      <c r="G363">
        <v>6320.45</v>
      </c>
      <c r="H363">
        <v>945112.7</v>
      </c>
      <c r="I363">
        <f t="shared" si="5"/>
        <v>856626.39999999991</v>
      </c>
    </row>
    <row r="364" spans="1:9" x14ac:dyDescent="0.35">
      <c r="A364" t="s">
        <v>31</v>
      </c>
      <c r="B364" t="s">
        <v>287</v>
      </c>
      <c r="C364" t="s">
        <v>290</v>
      </c>
      <c r="D364" t="s">
        <v>293</v>
      </c>
      <c r="E364">
        <v>48</v>
      </c>
      <c r="F364">
        <v>4232.17</v>
      </c>
      <c r="G364">
        <v>30706.68</v>
      </c>
      <c r="H364">
        <v>203144.16</v>
      </c>
      <c r="I364">
        <f t="shared" si="5"/>
        <v>-1270776.4800000002</v>
      </c>
    </row>
    <row r="365" spans="1:9" x14ac:dyDescent="0.35">
      <c r="A365" t="s">
        <v>234</v>
      </c>
      <c r="B365" t="s">
        <v>284</v>
      </c>
      <c r="C365" t="s">
        <v>289</v>
      </c>
      <c r="D365" t="s">
        <v>295</v>
      </c>
      <c r="E365">
        <v>38</v>
      </c>
      <c r="F365">
        <v>114618.85</v>
      </c>
      <c r="G365">
        <v>80333.210000000006</v>
      </c>
      <c r="H365">
        <v>4355516.3</v>
      </c>
      <c r="I365">
        <f t="shared" si="5"/>
        <v>1302854.3199999994</v>
      </c>
    </row>
    <row r="366" spans="1:9" x14ac:dyDescent="0.35">
      <c r="A366" t="s">
        <v>235</v>
      </c>
      <c r="B366" t="s">
        <v>286</v>
      </c>
      <c r="C366" t="s">
        <v>289</v>
      </c>
      <c r="D366" t="s">
        <v>295</v>
      </c>
      <c r="E366">
        <v>45</v>
      </c>
      <c r="F366">
        <v>28395.96</v>
      </c>
      <c r="G366">
        <v>32857.21</v>
      </c>
      <c r="H366">
        <v>1277818.2</v>
      </c>
      <c r="I366">
        <f t="shared" si="5"/>
        <v>-200756.25</v>
      </c>
    </row>
    <row r="367" spans="1:9" x14ac:dyDescent="0.35">
      <c r="A367" t="s">
        <v>121</v>
      </c>
      <c r="B367" t="s">
        <v>286</v>
      </c>
      <c r="C367" t="s">
        <v>291</v>
      </c>
      <c r="D367" t="s">
        <v>295</v>
      </c>
      <c r="E367">
        <v>23</v>
      </c>
      <c r="F367">
        <v>19854.43</v>
      </c>
      <c r="G367">
        <v>74209.47</v>
      </c>
      <c r="H367">
        <v>456651.89</v>
      </c>
      <c r="I367">
        <f t="shared" si="5"/>
        <v>-1250165.92</v>
      </c>
    </row>
    <row r="368" spans="1:9" x14ac:dyDescent="0.35">
      <c r="A368" t="s">
        <v>180</v>
      </c>
      <c r="B368" t="s">
        <v>288</v>
      </c>
      <c r="C368" t="s">
        <v>292</v>
      </c>
      <c r="D368" t="s">
        <v>294</v>
      </c>
      <c r="E368">
        <v>46</v>
      </c>
      <c r="F368">
        <v>90433.48</v>
      </c>
      <c r="G368">
        <v>11715.45</v>
      </c>
      <c r="H368">
        <v>4159940.08</v>
      </c>
      <c r="I368">
        <f t="shared" si="5"/>
        <v>3621029.38</v>
      </c>
    </row>
    <row r="369" spans="1:9" x14ac:dyDescent="0.35">
      <c r="A369" t="s">
        <v>160</v>
      </c>
      <c r="B369" t="s">
        <v>288</v>
      </c>
      <c r="C369" t="s">
        <v>292</v>
      </c>
      <c r="D369" t="s">
        <v>297</v>
      </c>
      <c r="E369">
        <v>40</v>
      </c>
      <c r="F369">
        <v>114725.09</v>
      </c>
      <c r="G369">
        <v>76119.3</v>
      </c>
      <c r="H369">
        <v>4589003.5999999996</v>
      </c>
      <c r="I369">
        <f t="shared" si="5"/>
        <v>1544231.5999999996</v>
      </c>
    </row>
    <row r="370" spans="1:9" x14ac:dyDescent="0.35">
      <c r="A370" t="s">
        <v>68</v>
      </c>
      <c r="B370" t="s">
        <v>286</v>
      </c>
      <c r="C370" t="s">
        <v>292</v>
      </c>
      <c r="D370" t="s">
        <v>295</v>
      </c>
      <c r="E370">
        <v>41</v>
      </c>
      <c r="F370">
        <v>105759.43</v>
      </c>
      <c r="G370">
        <v>6946.27</v>
      </c>
      <c r="H370">
        <v>4336136.63</v>
      </c>
      <c r="I370">
        <f t="shared" si="5"/>
        <v>4051339.56</v>
      </c>
    </row>
    <row r="371" spans="1:9" x14ac:dyDescent="0.35">
      <c r="A371" t="s">
        <v>106</v>
      </c>
      <c r="B371" t="s">
        <v>288</v>
      </c>
      <c r="C371" t="s">
        <v>289</v>
      </c>
      <c r="D371" t="s">
        <v>294</v>
      </c>
      <c r="E371">
        <v>28</v>
      </c>
      <c r="F371">
        <v>43093.599999999999</v>
      </c>
      <c r="G371">
        <v>85227.72</v>
      </c>
      <c r="H371">
        <v>1206620.8</v>
      </c>
      <c r="I371">
        <f t="shared" si="5"/>
        <v>-1179755.3600000001</v>
      </c>
    </row>
    <row r="372" spans="1:9" x14ac:dyDescent="0.35">
      <c r="A372" t="s">
        <v>223</v>
      </c>
      <c r="B372" t="s">
        <v>288</v>
      </c>
      <c r="C372" t="s">
        <v>290</v>
      </c>
      <c r="D372" t="s">
        <v>294</v>
      </c>
      <c r="E372">
        <v>11</v>
      </c>
      <c r="F372">
        <v>6786.91</v>
      </c>
      <c r="G372">
        <v>66908.789999999994</v>
      </c>
      <c r="H372">
        <v>74656.009999999995</v>
      </c>
      <c r="I372">
        <f t="shared" si="5"/>
        <v>-661340.67999999993</v>
      </c>
    </row>
    <row r="373" spans="1:9" x14ac:dyDescent="0.35">
      <c r="A373" t="s">
        <v>117</v>
      </c>
      <c r="B373" t="s">
        <v>285</v>
      </c>
      <c r="C373" t="s">
        <v>291</v>
      </c>
      <c r="D373" t="s">
        <v>293</v>
      </c>
      <c r="E373">
        <v>40</v>
      </c>
      <c r="F373">
        <v>74748.14</v>
      </c>
      <c r="G373">
        <v>19048.5</v>
      </c>
      <c r="H373">
        <v>2989925.6</v>
      </c>
      <c r="I373">
        <f t="shared" si="5"/>
        <v>2227985.6</v>
      </c>
    </row>
    <row r="374" spans="1:9" x14ac:dyDescent="0.35">
      <c r="A374" t="s">
        <v>236</v>
      </c>
      <c r="B374" t="s">
        <v>285</v>
      </c>
      <c r="C374" t="s">
        <v>291</v>
      </c>
      <c r="D374" t="s">
        <v>296</v>
      </c>
      <c r="E374">
        <v>9</v>
      </c>
      <c r="F374">
        <v>114538.34</v>
      </c>
      <c r="G374">
        <v>37209.730000000003</v>
      </c>
      <c r="H374">
        <v>1030845.06</v>
      </c>
      <c r="I374">
        <f t="shared" si="5"/>
        <v>695957.49</v>
      </c>
    </row>
    <row r="375" spans="1:9" x14ac:dyDescent="0.35">
      <c r="A375" t="s">
        <v>190</v>
      </c>
      <c r="B375" t="s">
        <v>284</v>
      </c>
      <c r="C375" t="s">
        <v>289</v>
      </c>
      <c r="D375" t="s">
        <v>296</v>
      </c>
      <c r="E375">
        <v>14</v>
      </c>
      <c r="F375">
        <v>97344.89</v>
      </c>
      <c r="G375">
        <v>44996.79</v>
      </c>
      <c r="H375">
        <v>1362828.46</v>
      </c>
      <c r="I375">
        <f t="shared" si="5"/>
        <v>732873.39999999991</v>
      </c>
    </row>
    <row r="376" spans="1:9" x14ac:dyDescent="0.35">
      <c r="A376" t="s">
        <v>184</v>
      </c>
      <c r="B376" t="s">
        <v>286</v>
      </c>
      <c r="C376" t="s">
        <v>289</v>
      </c>
      <c r="D376" t="s">
        <v>295</v>
      </c>
      <c r="E376">
        <v>14</v>
      </c>
      <c r="F376">
        <v>106024.2</v>
      </c>
      <c r="G376">
        <v>62873.33</v>
      </c>
      <c r="H376">
        <v>1484338.8</v>
      </c>
      <c r="I376">
        <f t="shared" si="5"/>
        <v>604112.18000000005</v>
      </c>
    </row>
    <row r="377" spans="1:9" x14ac:dyDescent="0.35">
      <c r="A377" t="s">
        <v>103</v>
      </c>
      <c r="B377" t="s">
        <v>287</v>
      </c>
      <c r="C377" t="s">
        <v>290</v>
      </c>
      <c r="D377" t="s">
        <v>297</v>
      </c>
      <c r="E377">
        <v>4</v>
      </c>
      <c r="F377">
        <v>107731.51</v>
      </c>
      <c r="G377">
        <v>87799.06</v>
      </c>
      <c r="H377">
        <v>430926.04</v>
      </c>
      <c r="I377">
        <f t="shared" si="5"/>
        <v>79729.799999999988</v>
      </c>
    </row>
    <row r="378" spans="1:9" x14ac:dyDescent="0.35">
      <c r="A378" t="s">
        <v>214</v>
      </c>
      <c r="B378" t="s">
        <v>286</v>
      </c>
      <c r="C378" t="s">
        <v>290</v>
      </c>
      <c r="D378" t="s">
        <v>297</v>
      </c>
      <c r="E378">
        <v>37</v>
      </c>
      <c r="F378">
        <v>119753.23</v>
      </c>
      <c r="G378">
        <v>11516.25</v>
      </c>
      <c r="H378">
        <v>4430869.51</v>
      </c>
      <c r="I378">
        <f t="shared" si="5"/>
        <v>4004768.26</v>
      </c>
    </row>
    <row r="379" spans="1:9" x14ac:dyDescent="0.35">
      <c r="A379" t="s">
        <v>237</v>
      </c>
      <c r="B379" t="s">
        <v>286</v>
      </c>
      <c r="C379" t="s">
        <v>289</v>
      </c>
      <c r="D379" t="s">
        <v>297</v>
      </c>
      <c r="E379">
        <v>23</v>
      </c>
      <c r="F379">
        <v>49111.93</v>
      </c>
      <c r="G379">
        <v>81631.33</v>
      </c>
      <c r="H379">
        <v>1129574.3899999999</v>
      </c>
      <c r="I379">
        <f t="shared" si="5"/>
        <v>-747946.20000000019</v>
      </c>
    </row>
    <row r="380" spans="1:9" x14ac:dyDescent="0.35">
      <c r="A380" t="s">
        <v>238</v>
      </c>
      <c r="B380" t="s">
        <v>285</v>
      </c>
      <c r="C380" t="s">
        <v>291</v>
      </c>
      <c r="D380" t="s">
        <v>294</v>
      </c>
      <c r="E380">
        <v>35</v>
      </c>
      <c r="F380">
        <v>117510.57</v>
      </c>
      <c r="G380">
        <v>20248.68</v>
      </c>
      <c r="H380">
        <v>4112869.95</v>
      </c>
      <c r="I380">
        <f t="shared" si="5"/>
        <v>3404166.1500000004</v>
      </c>
    </row>
    <row r="381" spans="1:9" x14ac:dyDescent="0.35">
      <c r="A381" t="s">
        <v>239</v>
      </c>
      <c r="B381" t="s">
        <v>285</v>
      </c>
      <c r="C381" t="s">
        <v>290</v>
      </c>
      <c r="D381" t="s">
        <v>294</v>
      </c>
      <c r="E381">
        <v>18</v>
      </c>
      <c r="F381">
        <v>51759.63</v>
      </c>
      <c r="G381">
        <v>41409.53</v>
      </c>
      <c r="H381">
        <v>931673.34</v>
      </c>
      <c r="I381">
        <f t="shared" si="5"/>
        <v>186301.79999999993</v>
      </c>
    </row>
    <row r="382" spans="1:9" x14ac:dyDescent="0.35">
      <c r="A382" t="s">
        <v>132</v>
      </c>
      <c r="B382" t="s">
        <v>288</v>
      </c>
      <c r="C382" t="s">
        <v>290</v>
      </c>
      <c r="D382" t="s">
        <v>294</v>
      </c>
      <c r="E382">
        <v>39</v>
      </c>
      <c r="F382">
        <v>16309.5</v>
      </c>
      <c r="G382">
        <v>95939.7</v>
      </c>
      <c r="H382">
        <v>636070.5</v>
      </c>
      <c r="I382">
        <f t="shared" si="5"/>
        <v>-3105577.8</v>
      </c>
    </row>
    <row r="383" spans="1:9" x14ac:dyDescent="0.35">
      <c r="A383" t="s">
        <v>62</v>
      </c>
      <c r="B383" t="s">
        <v>287</v>
      </c>
      <c r="C383" t="s">
        <v>291</v>
      </c>
      <c r="D383" t="s">
        <v>293</v>
      </c>
      <c r="E383">
        <v>35</v>
      </c>
      <c r="F383">
        <v>40467.480000000003</v>
      </c>
      <c r="G383">
        <v>28887.32</v>
      </c>
      <c r="H383">
        <v>1416361.8</v>
      </c>
      <c r="I383">
        <f t="shared" si="5"/>
        <v>405305.60000000009</v>
      </c>
    </row>
    <row r="384" spans="1:9" x14ac:dyDescent="0.35">
      <c r="A384" t="s">
        <v>158</v>
      </c>
      <c r="B384" t="s">
        <v>285</v>
      </c>
      <c r="C384" t="s">
        <v>290</v>
      </c>
      <c r="D384" t="s">
        <v>294</v>
      </c>
      <c r="E384">
        <v>11</v>
      </c>
      <c r="F384">
        <v>20571.55</v>
      </c>
      <c r="G384">
        <v>39947.07</v>
      </c>
      <c r="H384">
        <v>226287.05</v>
      </c>
      <c r="I384">
        <f t="shared" si="5"/>
        <v>-213130.72000000003</v>
      </c>
    </row>
    <row r="385" spans="1:9" x14ac:dyDescent="0.35">
      <c r="A385" t="s">
        <v>240</v>
      </c>
      <c r="B385" t="s">
        <v>288</v>
      </c>
      <c r="C385" t="s">
        <v>291</v>
      </c>
      <c r="D385" t="s">
        <v>297</v>
      </c>
      <c r="E385">
        <v>21</v>
      </c>
      <c r="F385">
        <v>23105.54</v>
      </c>
      <c r="G385">
        <v>85099.07</v>
      </c>
      <c r="H385">
        <v>485216.34</v>
      </c>
      <c r="I385">
        <f t="shared" si="5"/>
        <v>-1301864.1300000001</v>
      </c>
    </row>
    <row r="386" spans="1:9" x14ac:dyDescent="0.35">
      <c r="A386" t="s">
        <v>115</v>
      </c>
      <c r="B386" t="s">
        <v>287</v>
      </c>
      <c r="C386" t="s">
        <v>292</v>
      </c>
      <c r="D386" t="s">
        <v>297</v>
      </c>
      <c r="E386">
        <v>46</v>
      </c>
      <c r="F386">
        <v>118325.63</v>
      </c>
      <c r="G386">
        <v>80168.039999999994</v>
      </c>
      <c r="H386">
        <v>5442978.9800000004</v>
      </c>
      <c r="I386">
        <f t="shared" si="5"/>
        <v>1755249.1400000006</v>
      </c>
    </row>
    <row r="387" spans="1:9" x14ac:dyDescent="0.35">
      <c r="A387" t="s">
        <v>241</v>
      </c>
      <c r="B387" t="s">
        <v>285</v>
      </c>
      <c r="C387" t="s">
        <v>290</v>
      </c>
      <c r="D387" t="s">
        <v>296</v>
      </c>
      <c r="E387">
        <v>19</v>
      </c>
      <c r="F387">
        <v>99448.11</v>
      </c>
      <c r="G387">
        <v>65499.45</v>
      </c>
      <c r="H387">
        <v>1889514.09</v>
      </c>
      <c r="I387">
        <f t="shared" ref="I387:I450" si="6">H387-(G387*E387)</f>
        <v>645024.54</v>
      </c>
    </row>
    <row r="388" spans="1:9" x14ac:dyDescent="0.35">
      <c r="A388" t="s">
        <v>242</v>
      </c>
      <c r="B388" t="s">
        <v>286</v>
      </c>
      <c r="C388" t="s">
        <v>290</v>
      </c>
      <c r="D388" t="s">
        <v>297</v>
      </c>
      <c r="E388">
        <v>19</v>
      </c>
      <c r="F388">
        <v>119765.68</v>
      </c>
      <c r="G388">
        <v>79877.539999999994</v>
      </c>
      <c r="H388">
        <v>2275547.92</v>
      </c>
      <c r="I388">
        <f t="shared" si="6"/>
        <v>757874.66000000015</v>
      </c>
    </row>
    <row r="389" spans="1:9" x14ac:dyDescent="0.35">
      <c r="A389" t="s">
        <v>59</v>
      </c>
      <c r="B389" t="s">
        <v>286</v>
      </c>
      <c r="C389" t="s">
        <v>292</v>
      </c>
      <c r="D389" t="s">
        <v>294</v>
      </c>
      <c r="E389">
        <v>37</v>
      </c>
      <c r="F389">
        <v>82278.73</v>
      </c>
      <c r="G389">
        <v>13469.24</v>
      </c>
      <c r="H389">
        <v>3044313.01</v>
      </c>
      <c r="I389">
        <f t="shared" si="6"/>
        <v>2545951.13</v>
      </c>
    </row>
    <row r="390" spans="1:9" x14ac:dyDescent="0.35">
      <c r="A390" t="s">
        <v>243</v>
      </c>
      <c r="B390" t="s">
        <v>287</v>
      </c>
      <c r="C390" t="s">
        <v>291</v>
      </c>
      <c r="D390" t="s">
        <v>294</v>
      </c>
      <c r="E390">
        <v>18</v>
      </c>
      <c r="F390">
        <v>25114.97</v>
      </c>
      <c r="G390">
        <v>70095.16</v>
      </c>
      <c r="H390">
        <v>452069.46</v>
      </c>
      <c r="I390">
        <f t="shared" si="6"/>
        <v>-809643.42000000016</v>
      </c>
    </row>
    <row r="391" spans="1:9" x14ac:dyDescent="0.35">
      <c r="A391" t="s">
        <v>244</v>
      </c>
      <c r="B391" t="s">
        <v>287</v>
      </c>
      <c r="C391" t="s">
        <v>290</v>
      </c>
      <c r="D391" t="s">
        <v>295</v>
      </c>
      <c r="E391">
        <v>33</v>
      </c>
      <c r="F391">
        <v>120738.44</v>
      </c>
      <c r="G391">
        <v>8185.46</v>
      </c>
      <c r="H391">
        <v>3984368.52</v>
      </c>
      <c r="I391">
        <f t="shared" si="6"/>
        <v>3714248.34</v>
      </c>
    </row>
    <row r="392" spans="1:9" x14ac:dyDescent="0.35">
      <c r="A392" t="s">
        <v>182</v>
      </c>
      <c r="B392" t="s">
        <v>285</v>
      </c>
      <c r="C392" t="s">
        <v>292</v>
      </c>
      <c r="D392" t="s">
        <v>293</v>
      </c>
      <c r="E392">
        <v>44</v>
      </c>
      <c r="F392">
        <v>87619.78</v>
      </c>
      <c r="G392">
        <v>94013.27</v>
      </c>
      <c r="H392">
        <v>3855270.32</v>
      </c>
      <c r="I392">
        <f t="shared" si="6"/>
        <v>-281313.56000000052</v>
      </c>
    </row>
    <row r="393" spans="1:9" x14ac:dyDescent="0.35">
      <c r="A393" t="s">
        <v>245</v>
      </c>
      <c r="B393" t="s">
        <v>285</v>
      </c>
      <c r="C393" t="s">
        <v>291</v>
      </c>
      <c r="D393" t="s">
        <v>297</v>
      </c>
      <c r="E393">
        <v>7</v>
      </c>
      <c r="F393">
        <v>115936.89</v>
      </c>
      <c r="G393">
        <v>17968.669999999998</v>
      </c>
      <c r="H393">
        <v>811558.23</v>
      </c>
      <c r="I393">
        <f t="shared" si="6"/>
        <v>685777.54</v>
      </c>
    </row>
    <row r="394" spans="1:9" x14ac:dyDescent="0.35">
      <c r="A394" t="s">
        <v>201</v>
      </c>
      <c r="B394" t="s">
        <v>287</v>
      </c>
      <c r="C394" t="s">
        <v>290</v>
      </c>
      <c r="D394" t="s">
        <v>293</v>
      </c>
      <c r="E394">
        <v>9</v>
      </c>
      <c r="F394">
        <v>98864.62</v>
      </c>
      <c r="G394">
        <v>42890.25</v>
      </c>
      <c r="H394">
        <v>889781.58</v>
      </c>
      <c r="I394">
        <f t="shared" si="6"/>
        <v>503769.32999999996</v>
      </c>
    </row>
    <row r="395" spans="1:9" x14ac:dyDescent="0.35">
      <c r="A395" t="s">
        <v>71</v>
      </c>
      <c r="B395" t="s">
        <v>287</v>
      </c>
      <c r="C395" t="s">
        <v>289</v>
      </c>
      <c r="D395" t="s">
        <v>297</v>
      </c>
      <c r="E395">
        <v>49</v>
      </c>
      <c r="F395">
        <v>31016.27</v>
      </c>
      <c r="G395">
        <v>59857.94</v>
      </c>
      <c r="H395">
        <v>1519797.23</v>
      </c>
      <c r="I395">
        <f t="shared" si="6"/>
        <v>-1413241.83</v>
      </c>
    </row>
    <row r="396" spans="1:9" x14ac:dyDescent="0.35">
      <c r="A396" t="s">
        <v>246</v>
      </c>
      <c r="B396" t="s">
        <v>288</v>
      </c>
      <c r="C396" t="s">
        <v>292</v>
      </c>
      <c r="D396" t="s">
        <v>296</v>
      </c>
      <c r="E396">
        <v>27</v>
      </c>
      <c r="F396">
        <v>75030.34</v>
      </c>
      <c r="G396">
        <v>80397.95</v>
      </c>
      <c r="H396">
        <v>2025819.18</v>
      </c>
      <c r="I396">
        <f t="shared" si="6"/>
        <v>-144925.46999999997</v>
      </c>
    </row>
    <row r="397" spans="1:9" x14ac:dyDescent="0.35">
      <c r="A397" t="s">
        <v>247</v>
      </c>
      <c r="B397" t="s">
        <v>288</v>
      </c>
      <c r="C397" t="s">
        <v>291</v>
      </c>
      <c r="D397" t="s">
        <v>296</v>
      </c>
      <c r="E397">
        <v>4</v>
      </c>
      <c r="F397">
        <v>25253.58</v>
      </c>
      <c r="G397">
        <v>68368.759999999995</v>
      </c>
      <c r="H397">
        <v>101014.32</v>
      </c>
      <c r="I397">
        <f t="shared" si="6"/>
        <v>-172460.71999999997</v>
      </c>
    </row>
    <row r="398" spans="1:9" x14ac:dyDescent="0.35">
      <c r="A398" t="s">
        <v>28</v>
      </c>
      <c r="B398" t="s">
        <v>288</v>
      </c>
      <c r="C398" t="s">
        <v>289</v>
      </c>
      <c r="D398" t="s">
        <v>293</v>
      </c>
      <c r="E398">
        <v>18</v>
      </c>
      <c r="F398">
        <v>41075.870000000003</v>
      </c>
      <c r="G398">
        <v>20091.810000000001</v>
      </c>
      <c r="H398">
        <v>739365.66</v>
      </c>
      <c r="I398">
        <f t="shared" si="6"/>
        <v>377713.08</v>
      </c>
    </row>
    <row r="399" spans="1:9" x14ac:dyDescent="0.35">
      <c r="A399" t="s">
        <v>248</v>
      </c>
      <c r="B399" t="s">
        <v>286</v>
      </c>
      <c r="C399" t="s">
        <v>291</v>
      </c>
      <c r="D399" t="s">
        <v>294</v>
      </c>
      <c r="E399">
        <v>42</v>
      </c>
      <c r="F399">
        <v>87010.559999999998</v>
      </c>
      <c r="G399">
        <v>39367.730000000003</v>
      </c>
      <c r="H399">
        <v>3654443.52</v>
      </c>
      <c r="I399">
        <f t="shared" si="6"/>
        <v>2000998.8599999999</v>
      </c>
    </row>
    <row r="400" spans="1:9" x14ac:dyDescent="0.35">
      <c r="A400" t="s">
        <v>249</v>
      </c>
      <c r="B400" t="s">
        <v>286</v>
      </c>
      <c r="C400" t="s">
        <v>289</v>
      </c>
      <c r="D400" t="s">
        <v>295</v>
      </c>
      <c r="E400">
        <v>9</v>
      </c>
      <c r="F400">
        <v>19476.78</v>
      </c>
      <c r="G400">
        <v>37313.480000000003</v>
      </c>
      <c r="H400">
        <v>175291.02</v>
      </c>
      <c r="I400">
        <f t="shared" si="6"/>
        <v>-160530.30000000002</v>
      </c>
    </row>
    <row r="401" spans="1:9" x14ac:dyDescent="0.35">
      <c r="A401" t="s">
        <v>250</v>
      </c>
      <c r="B401" t="s">
        <v>288</v>
      </c>
      <c r="C401" t="s">
        <v>289</v>
      </c>
      <c r="D401" t="s">
        <v>297</v>
      </c>
      <c r="E401">
        <v>45</v>
      </c>
      <c r="F401">
        <v>91864.4</v>
      </c>
      <c r="G401">
        <v>5287.93</v>
      </c>
      <c r="H401">
        <v>4133898</v>
      </c>
      <c r="I401">
        <f t="shared" si="6"/>
        <v>3895941.15</v>
      </c>
    </row>
    <row r="402" spans="1:9" x14ac:dyDescent="0.35">
      <c r="A402" t="s">
        <v>211</v>
      </c>
      <c r="B402" t="s">
        <v>288</v>
      </c>
      <c r="C402" t="s">
        <v>292</v>
      </c>
      <c r="D402" t="s">
        <v>297</v>
      </c>
      <c r="E402">
        <v>9</v>
      </c>
      <c r="F402">
        <v>118336.42</v>
      </c>
      <c r="G402">
        <v>68958.06</v>
      </c>
      <c r="H402">
        <v>1065027.78</v>
      </c>
      <c r="I402">
        <f t="shared" si="6"/>
        <v>444405.24</v>
      </c>
    </row>
    <row r="403" spans="1:9" x14ac:dyDescent="0.35">
      <c r="A403" t="s">
        <v>251</v>
      </c>
      <c r="B403" t="s">
        <v>287</v>
      </c>
      <c r="C403" t="s">
        <v>292</v>
      </c>
      <c r="D403" t="s">
        <v>295</v>
      </c>
      <c r="E403">
        <v>16</v>
      </c>
      <c r="F403">
        <v>118325.63</v>
      </c>
      <c r="G403">
        <v>83920.47</v>
      </c>
      <c r="H403">
        <v>1893210.08</v>
      </c>
      <c r="I403">
        <f t="shared" si="6"/>
        <v>550482.56000000006</v>
      </c>
    </row>
    <row r="404" spans="1:9" x14ac:dyDescent="0.35">
      <c r="A404" t="s">
        <v>39</v>
      </c>
      <c r="B404" t="s">
        <v>286</v>
      </c>
      <c r="C404" t="s">
        <v>289</v>
      </c>
      <c r="D404" t="s">
        <v>293</v>
      </c>
      <c r="E404">
        <v>10</v>
      </c>
      <c r="F404">
        <v>51279.06</v>
      </c>
      <c r="G404">
        <v>97021.19</v>
      </c>
      <c r="H404">
        <v>512790.6</v>
      </c>
      <c r="I404">
        <f t="shared" si="6"/>
        <v>-457421.30000000005</v>
      </c>
    </row>
    <row r="405" spans="1:9" x14ac:dyDescent="0.35">
      <c r="A405" t="s">
        <v>181</v>
      </c>
      <c r="B405" t="s">
        <v>288</v>
      </c>
      <c r="C405" t="s">
        <v>292</v>
      </c>
      <c r="D405" t="s">
        <v>293</v>
      </c>
      <c r="E405">
        <v>46</v>
      </c>
      <c r="F405">
        <v>123811.93</v>
      </c>
      <c r="G405">
        <v>15178.21</v>
      </c>
      <c r="H405">
        <v>5695348.7800000003</v>
      </c>
      <c r="I405">
        <f t="shared" si="6"/>
        <v>4997151.12</v>
      </c>
    </row>
    <row r="406" spans="1:9" x14ac:dyDescent="0.35">
      <c r="A406" t="s">
        <v>252</v>
      </c>
      <c r="B406" t="s">
        <v>284</v>
      </c>
      <c r="C406" t="s">
        <v>291</v>
      </c>
      <c r="D406" t="s">
        <v>297</v>
      </c>
      <c r="E406">
        <v>21</v>
      </c>
      <c r="F406">
        <v>120310.16</v>
      </c>
      <c r="G406">
        <v>91870.21</v>
      </c>
      <c r="H406">
        <v>2526513.36</v>
      </c>
      <c r="I406">
        <f t="shared" si="6"/>
        <v>597238.94999999972</v>
      </c>
    </row>
    <row r="407" spans="1:9" x14ac:dyDescent="0.35">
      <c r="A407" t="s">
        <v>253</v>
      </c>
      <c r="B407" t="s">
        <v>285</v>
      </c>
      <c r="C407" t="s">
        <v>290</v>
      </c>
      <c r="D407" t="s">
        <v>296</v>
      </c>
      <c r="E407">
        <v>16</v>
      </c>
      <c r="F407">
        <v>8046.85</v>
      </c>
      <c r="G407">
        <v>13457.62</v>
      </c>
      <c r="H407">
        <v>128749.6</v>
      </c>
      <c r="I407">
        <f t="shared" si="6"/>
        <v>-86572.32</v>
      </c>
    </row>
    <row r="408" spans="1:9" x14ac:dyDescent="0.35">
      <c r="A408" t="s">
        <v>170</v>
      </c>
      <c r="B408" t="s">
        <v>288</v>
      </c>
      <c r="C408" t="s">
        <v>291</v>
      </c>
      <c r="D408" t="s">
        <v>295</v>
      </c>
      <c r="E408">
        <v>49</v>
      </c>
      <c r="F408">
        <v>76647.179999999993</v>
      </c>
      <c r="G408">
        <v>42429.599999999999</v>
      </c>
      <c r="H408">
        <v>3755711.82</v>
      </c>
      <c r="I408">
        <f t="shared" si="6"/>
        <v>1676661.42</v>
      </c>
    </row>
    <row r="409" spans="1:9" x14ac:dyDescent="0.35">
      <c r="A409" t="s">
        <v>254</v>
      </c>
      <c r="B409" t="s">
        <v>286</v>
      </c>
      <c r="C409" t="s">
        <v>289</v>
      </c>
      <c r="D409" t="s">
        <v>297</v>
      </c>
      <c r="E409">
        <v>44</v>
      </c>
      <c r="F409">
        <v>114997.33</v>
      </c>
      <c r="G409">
        <v>6954.57</v>
      </c>
      <c r="H409">
        <v>5059882.5199999996</v>
      </c>
      <c r="I409">
        <f t="shared" si="6"/>
        <v>4753881.4399999995</v>
      </c>
    </row>
    <row r="410" spans="1:9" x14ac:dyDescent="0.35">
      <c r="A410" t="s">
        <v>166</v>
      </c>
      <c r="B410" t="s">
        <v>288</v>
      </c>
      <c r="C410" t="s">
        <v>291</v>
      </c>
      <c r="D410" t="s">
        <v>296</v>
      </c>
      <c r="E410">
        <v>26</v>
      </c>
      <c r="F410">
        <v>120592.36</v>
      </c>
      <c r="G410">
        <v>27895.47</v>
      </c>
      <c r="H410">
        <v>3135401.36</v>
      </c>
      <c r="I410">
        <f t="shared" si="6"/>
        <v>2410119.1399999997</v>
      </c>
    </row>
    <row r="411" spans="1:9" x14ac:dyDescent="0.35">
      <c r="A411" t="s">
        <v>255</v>
      </c>
      <c r="B411" t="s">
        <v>284</v>
      </c>
      <c r="C411" t="s">
        <v>289</v>
      </c>
      <c r="D411" t="s">
        <v>293</v>
      </c>
      <c r="E411">
        <v>32</v>
      </c>
      <c r="F411">
        <v>30734.9</v>
      </c>
      <c r="G411">
        <v>33005.78</v>
      </c>
      <c r="H411">
        <v>983516.8</v>
      </c>
      <c r="I411">
        <f t="shared" si="6"/>
        <v>-72668.159999999916</v>
      </c>
    </row>
    <row r="412" spans="1:9" x14ac:dyDescent="0.35">
      <c r="A412" t="s">
        <v>114</v>
      </c>
      <c r="B412" t="s">
        <v>287</v>
      </c>
      <c r="C412" t="s">
        <v>291</v>
      </c>
      <c r="D412" t="s">
        <v>296</v>
      </c>
      <c r="E412">
        <v>10</v>
      </c>
      <c r="F412">
        <v>72214.149999999994</v>
      </c>
      <c r="G412">
        <v>70910.22</v>
      </c>
      <c r="H412">
        <v>722141.5</v>
      </c>
      <c r="I412">
        <f t="shared" si="6"/>
        <v>13039.300000000047</v>
      </c>
    </row>
    <row r="413" spans="1:9" x14ac:dyDescent="0.35">
      <c r="A413" t="s">
        <v>224</v>
      </c>
      <c r="B413" t="s">
        <v>286</v>
      </c>
      <c r="C413" t="s">
        <v>291</v>
      </c>
      <c r="D413" t="s">
        <v>294</v>
      </c>
      <c r="E413">
        <v>37</v>
      </c>
      <c r="F413">
        <v>116880.6</v>
      </c>
      <c r="G413">
        <v>68323.94</v>
      </c>
      <c r="H413">
        <v>4324582.2</v>
      </c>
      <c r="I413">
        <f t="shared" si="6"/>
        <v>1796596.42</v>
      </c>
    </row>
    <row r="414" spans="1:9" x14ac:dyDescent="0.35">
      <c r="A414" t="s">
        <v>112</v>
      </c>
      <c r="B414" t="s">
        <v>287</v>
      </c>
      <c r="C414" t="s">
        <v>292</v>
      </c>
      <c r="D414" t="s">
        <v>297</v>
      </c>
      <c r="E414">
        <v>41</v>
      </c>
      <c r="F414">
        <v>21076.19</v>
      </c>
      <c r="G414">
        <v>77024.83</v>
      </c>
      <c r="H414">
        <v>864123.79</v>
      </c>
      <c r="I414">
        <f t="shared" si="6"/>
        <v>-2293894.2400000002</v>
      </c>
    </row>
    <row r="415" spans="1:9" x14ac:dyDescent="0.35">
      <c r="A415" t="s">
        <v>253</v>
      </c>
      <c r="B415" t="s">
        <v>285</v>
      </c>
      <c r="C415" t="s">
        <v>289</v>
      </c>
      <c r="D415" t="s">
        <v>295</v>
      </c>
      <c r="E415">
        <v>18</v>
      </c>
      <c r="F415">
        <v>93852.25</v>
      </c>
      <c r="G415">
        <v>58488.44</v>
      </c>
      <c r="H415">
        <v>1689340.5</v>
      </c>
      <c r="I415">
        <f t="shared" si="6"/>
        <v>636548.58000000007</v>
      </c>
    </row>
    <row r="416" spans="1:9" x14ac:dyDescent="0.35">
      <c r="A416" t="s">
        <v>17</v>
      </c>
      <c r="B416" t="s">
        <v>287</v>
      </c>
      <c r="C416" t="s">
        <v>289</v>
      </c>
      <c r="D416" t="s">
        <v>296</v>
      </c>
      <c r="E416">
        <v>41</v>
      </c>
      <c r="F416">
        <v>32792.47</v>
      </c>
      <c r="G416">
        <v>57357.98</v>
      </c>
      <c r="H416">
        <v>1344491.27</v>
      </c>
      <c r="I416">
        <f t="shared" si="6"/>
        <v>-1007185.9100000001</v>
      </c>
    </row>
    <row r="417" spans="1:9" x14ac:dyDescent="0.35">
      <c r="A417" t="s">
        <v>256</v>
      </c>
      <c r="B417" t="s">
        <v>288</v>
      </c>
      <c r="C417" t="s">
        <v>290</v>
      </c>
      <c r="D417" t="s">
        <v>293</v>
      </c>
      <c r="E417">
        <v>27</v>
      </c>
      <c r="F417">
        <v>122379.35</v>
      </c>
      <c r="G417">
        <v>97453.62</v>
      </c>
      <c r="H417">
        <v>3304242.45</v>
      </c>
      <c r="I417">
        <f t="shared" si="6"/>
        <v>672994.71000000043</v>
      </c>
    </row>
    <row r="418" spans="1:9" x14ac:dyDescent="0.35">
      <c r="A418" t="s">
        <v>257</v>
      </c>
      <c r="B418" t="s">
        <v>284</v>
      </c>
      <c r="C418" t="s">
        <v>291</v>
      </c>
      <c r="D418" t="s">
        <v>296</v>
      </c>
      <c r="E418">
        <v>25</v>
      </c>
      <c r="F418">
        <v>24355.52</v>
      </c>
      <c r="G418">
        <v>67538.759999999995</v>
      </c>
      <c r="H418">
        <v>608888</v>
      </c>
      <c r="I418">
        <f t="shared" si="6"/>
        <v>-1079580.9999999998</v>
      </c>
    </row>
    <row r="419" spans="1:9" x14ac:dyDescent="0.35">
      <c r="A419" t="s">
        <v>229</v>
      </c>
      <c r="B419" t="s">
        <v>287</v>
      </c>
      <c r="C419" t="s">
        <v>291</v>
      </c>
      <c r="D419" t="s">
        <v>293</v>
      </c>
      <c r="E419">
        <v>29</v>
      </c>
      <c r="F419">
        <v>110697.93</v>
      </c>
      <c r="G419">
        <v>35342.230000000003</v>
      </c>
      <c r="H419">
        <v>3210239.97</v>
      </c>
      <c r="I419">
        <f t="shared" si="6"/>
        <v>2185315.3000000003</v>
      </c>
    </row>
    <row r="420" spans="1:9" x14ac:dyDescent="0.35">
      <c r="A420" t="s">
        <v>48</v>
      </c>
      <c r="B420" t="s">
        <v>284</v>
      </c>
      <c r="C420" t="s">
        <v>290</v>
      </c>
      <c r="D420" t="s">
        <v>294</v>
      </c>
      <c r="E420">
        <v>5</v>
      </c>
      <c r="F420">
        <v>14827.95</v>
      </c>
      <c r="G420">
        <v>53288.49</v>
      </c>
      <c r="H420">
        <v>74139.75</v>
      </c>
      <c r="I420">
        <f t="shared" si="6"/>
        <v>-192302.7</v>
      </c>
    </row>
    <row r="421" spans="1:9" x14ac:dyDescent="0.35">
      <c r="A421" t="s">
        <v>191</v>
      </c>
      <c r="B421" t="s">
        <v>286</v>
      </c>
      <c r="C421" t="s">
        <v>289</v>
      </c>
      <c r="D421" t="s">
        <v>293</v>
      </c>
      <c r="E421">
        <v>41</v>
      </c>
      <c r="F421">
        <v>89474</v>
      </c>
      <c r="G421">
        <v>70523.44</v>
      </c>
      <c r="H421">
        <v>3668434</v>
      </c>
      <c r="I421">
        <f t="shared" si="6"/>
        <v>776972.96</v>
      </c>
    </row>
    <row r="422" spans="1:9" x14ac:dyDescent="0.35">
      <c r="A422" t="s">
        <v>75</v>
      </c>
      <c r="B422" t="s">
        <v>286</v>
      </c>
      <c r="C422" t="s">
        <v>291</v>
      </c>
      <c r="D422" t="s">
        <v>295</v>
      </c>
      <c r="E422">
        <v>50</v>
      </c>
      <c r="F422">
        <v>81066.100000000006</v>
      </c>
      <c r="G422">
        <v>11738.69</v>
      </c>
      <c r="H422">
        <v>4053305</v>
      </c>
      <c r="I422">
        <f t="shared" si="6"/>
        <v>3466370.5</v>
      </c>
    </row>
    <row r="423" spans="1:9" x14ac:dyDescent="0.35">
      <c r="A423" t="s">
        <v>258</v>
      </c>
      <c r="B423" t="s">
        <v>288</v>
      </c>
      <c r="C423" t="s">
        <v>290</v>
      </c>
      <c r="D423" t="s">
        <v>294</v>
      </c>
      <c r="E423">
        <v>6</v>
      </c>
      <c r="F423">
        <v>110858.95</v>
      </c>
      <c r="G423">
        <v>66748.600000000006</v>
      </c>
      <c r="H423">
        <v>665153.69999999995</v>
      </c>
      <c r="I423">
        <f t="shared" si="6"/>
        <v>264662.09999999992</v>
      </c>
    </row>
    <row r="424" spans="1:9" x14ac:dyDescent="0.35">
      <c r="A424" t="s">
        <v>259</v>
      </c>
      <c r="B424" t="s">
        <v>288</v>
      </c>
      <c r="C424" t="s">
        <v>290</v>
      </c>
      <c r="D424" t="s">
        <v>296</v>
      </c>
      <c r="E424">
        <v>26</v>
      </c>
      <c r="F424">
        <v>57901.63</v>
      </c>
      <c r="G424">
        <v>26629.72</v>
      </c>
      <c r="H424">
        <v>1505442.38</v>
      </c>
      <c r="I424">
        <f t="shared" si="6"/>
        <v>813069.65999999992</v>
      </c>
    </row>
    <row r="425" spans="1:9" x14ac:dyDescent="0.35">
      <c r="A425" t="s">
        <v>258</v>
      </c>
      <c r="B425" t="s">
        <v>288</v>
      </c>
      <c r="C425" t="s">
        <v>290</v>
      </c>
      <c r="D425" t="s">
        <v>297</v>
      </c>
      <c r="E425">
        <v>33</v>
      </c>
      <c r="F425">
        <v>36068.480000000003</v>
      </c>
      <c r="G425">
        <v>36065.99</v>
      </c>
      <c r="H425">
        <v>1190259.8400000001</v>
      </c>
      <c r="I425">
        <f t="shared" si="6"/>
        <v>82.170000000158325</v>
      </c>
    </row>
    <row r="426" spans="1:9" x14ac:dyDescent="0.35">
      <c r="A426" t="s">
        <v>260</v>
      </c>
      <c r="B426" t="s">
        <v>284</v>
      </c>
      <c r="C426" t="s">
        <v>291</v>
      </c>
      <c r="D426" t="s">
        <v>293</v>
      </c>
      <c r="E426">
        <v>48</v>
      </c>
      <c r="F426">
        <v>34181.89</v>
      </c>
      <c r="G426">
        <v>68165.41</v>
      </c>
      <c r="H426">
        <v>1640730.72</v>
      </c>
      <c r="I426">
        <f t="shared" si="6"/>
        <v>-1631208.9600000002</v>
      </c>
    </row>
    <row r="427" spans="1:9" x14ac:dyDescent="0.35">
      <c r="A427" t="s">
        <v>261</v>
      </c>
      <c r="B427" t="s">
        <v>285</v>
      </c>
      <c r="C427" t="s">
        <v>289</v>
      </c>
      <c r="D427" t="s">
        <v>295</v>
      </c>
      <c r="E427">
        <v>18</v>
      </c>
      <c r="F427">
        <v>12308.9</v>
      </c>
      <c r="G427">
        <v>39865.730000000003</v>
      </c>
      <c r="H427">
        <v>221560.2</v>
      </c>
      <c r="I427">
        <f t="shared" si="6"/>
        <v>-496022.94</v>
      </c>
    </row>
    <row r="428" spans="1:9" x14ac:dyDescent="0.35">
      <c r="A428" t="s">
        <v>262</v>
      </c>
      <c r="B428" t="s">
        <v>285</v>
      </c>
      <c r="C428" t="s">
        <v>289</v>
      </c>
      <c r="D428" t="s">
        <v>297</v>
      </c>
      <c r="E428">
        <v>45</v>
      </c>
      <c r="F428">
        <v>35038.449999999997</v>
      </c>
      <c r="G428">
        <v>83968.61</v>
      </c>
      <c r="H428">
        <v>1576730.25</v>
      </c>
      <c r="I428">
        <f t="shared" si="6"/>
        <v>-2201857.2000000002</v>
      </c>
    </row>
    <row r="429" spans="1:9" x14ac:dyDescent="0.35">
      <c r="A429" t="s">
        <v>132</v>
      </c>
      <c r="B429" t="s">
        <v>285</v>
      </c>
      <c r="C429" t="s">
        <v>290</v>
      </c>
      <c r="D429" t="s">
        <v>297</v>
      </c>
      <c r="E429">
        <v>24</v>
      </c>
      <c r="F429">
        <v>17151.95</v>
      </c>
      <c r="G429">
        <v>56710.58</v>
      </c>
      <c r="H429">
        <v>411646.8</v>
      </c>
      <c r="I429">
        <f t="shared" si="6"/>
        <v>-949407.11999999988</v>
      </c>
    </row>
    <row r="430" spans="1:9" x14ac:dyDescent="0.35">
      <c r="A430" t="s">
        <v>263</v>
      </c>
      <c r="B430" t="s">
        <v>286</v>
      </c>
      <c r="C430" t="s">
        <v>290</v>
      </c>
      <c r="D430" t="s">
        <v>294</v>
      </c>
      <c r="E430">
        <v>30</v>
      </c>
      <c r="F430">
        <v>4304.38</v>
      </c>
      <c r="G430">
        <v>98414.76</v>
      </c>
      <c r="H430">
        <v>129131.4</v>
      </c>
      <c r="I430">
        <f t="shared" si="6"/>
        <v>-2823311.4</v>
      </c>
    </row>
    <row r="431" spans="1:9" x14ac:dyDescent="0.35">
      <c r="A431" t="s">
        <v>264</v>
      </c>
      <c r="B431" t="s">
        <v>286</v>
      </c>
      <c r="C431" t="s">
        <v>289</v>
      </c>
      <c r="D431" t="s">
        <v>296</v>
      </c>
      <c r="E431">
        <v>32</v>
      </c>
      <c r="F431">
        <v>50597.63</v>
      </c>
      <c r="G431">
        <v>7788.72</v>
      </c>
      <c r="H431">
        <v>1619124.16</v>
      </c>
      <c r="I431">
        <f t="shared" si="6"/>
        <v>1369885.1199999999</v>
      </c>
    </row>
    <row r="432" spans="1:9" x14ac:dyDescent="0.35">
      <c r="A432" t="s">
        <v>122</v>
      </c>
      <c r="B432" t="s">
        <v>285</v>
      </c>
      <c r="C432" t="s">
        <v>290</v>
      </c>
      <c r="D432" t="s">
        <v>297</v>
      </c>
      <c r="E432">
        <v>21</v>
      </c>
      <c r="F432">
        <v>92316.75</v>
      </c>
      <c r="G432">
        <v>64970.74</v>
      </c>
      <c r="H432">
        <v>1938651.75</v>
      </c>
      <c r="I432">
        <f t="shared" si="6"/>
        <v>574266.21</v>
      </c>
    </row>
    <row r="433" spans="1:9" x14ac:dyDescent="0.35">
      <c r="A433" t="s">
        <v>90</v>
      </c>
      <c r="B433" t="s">
        <v>288</v>
      </c>
      <c r="C433" t="s">
        <v>290</v>
      </c>
      <c r="D433" t="s">
        <v>295</v>
      </c>
      <c r="E433">
        <v>38</v>
      </c>
      <c r="F433">
        <v>120781.6</v>
      </c>
      <c r="G433">
        <v>17729.63</v>
      </c>
      <c r="H433">
        <v>4589700.8</v>
      </c>
      <c r="I433">
        <f t="shared" si="6"/>
        <v>3915974.86</v>
      </c>
    </row>
    <row r="434" spans="1:9" x14ac:dyDescent="0.35">
      <c r="A434" t="s">
        <v>108</v>
      </c>
      <c r="B434" t="s">
        <v>287</v>
      </c>
      <c r="C434" t="s">
        <v>289</v>
      </c>
      <c r="D434" t="s">
        <v>293</v>
      </c>
      <c r="E434">
        <v>1</v>
      </c>
      <c r="F434">
        <v>110605.8</v>
      </c>
      <c r="G434">
        <v>84921.45</v>
      </c>
      <c r="H434">
        <v>110605.8</v>
      </c>
      <c r="I434">
        <f t="shared" si="6"/>
        <v>25684.350000000006</v>
      </c>
    </row>
    <row r="435" spans="1:9" x14ac:dyDescent="0.35">
      <c r="A435" t="s">
        <v>40</v>
      </c>
      <c r="B435" t="s">
        <v>285</v>
      </c>
      <c r="C435" t="s">
        <v>291</v>
      </c>
      <c r="D435" t="s">
        <v>293</v>
      </c>
      <c r="E435">
        <v>50</v>
      </c>
      <c r="F435">
        <v>63492.51</v>
      </c>
      <c r="G435">
        <v>85215.27</v>
      </c>
      <c r="H435">
        <v>3174625.5</v>
      </c>
      <c r="I435">
        <f t="shared" si="6"/>
        <v>-1086138</v>
      </c>
    </row>
    <row r="436" spans="1:9" x14ac:dyDescent="0.35">
      <c r="A436" t="s">
        <v>162</v>
      </c>
      <c r="B436" t="s">
        <v>287</v>
      </c>
      <c r="C436" t="s">
        <v>290</v>
      </c>
      <c r="D436" t="s">
        <v>293</v>
      </c>
      <c r="E436">
        <v>47</v>
      </c>
      <c r="F436">
        <v>49727.79</v>
      </c>
      <c r="G436">
        <v>86919.26</v>
      </c>
      <c r="H436">
        <v>2337206.13</v>
      </c>
      <c r="I436">
        <f t="shared" si="6"/>
        <v>-1747999.0899999999</v>
      </c>
    </row>
    <row r="437" spans="1:9" x14ac:dyDescent="0.35">
      <c r="A437" t="s">
        <v>245</v>
      </c>
      <c r="B437" t="s">
        <v>285</v>
      </c>
      <c r="C437" t="s">
        <v>291</v>
      </c>
      <c r="D437" t="s">
        <v>294</v>
      </c>
      <c r="E437">
        <v>6</v>
      </c>
      <c r="F437">
        <v>69863.59</v>
      </c>
      <c r="G437">
        <v>9759.9699999999993</v>
      </c>
      <c r="H437">
        <v>419181.54</v>
      </c>
      <c r="I437">
        <f t="shared" si="6"/>
        <v>360621.72</v>
      </c>
    </row>
    <row r="438" spans="1:9" x14ac:dyDescent="0.35">
      <c r="A438" t="s">
        <v>265</v>
      </c>
      <c r="B438" t="s">
        <v>287</v>
      </c>
      <c r="C438" t="s">
        <v>290</v>
      </c>
      <c r="D438" t="s">
        <v>295</v>
      </c>
      <c r="E438">
        <v>47</v>
      </c>
      <c r="F438">
        <v>16356.81</v>
      </c>
      <c r="G438">
        <v>50234.09</v>
      </c>
      <c r="H438">
        <v>768770.07</v>
      </c>
      <c r="I438">
        <f t="shared" si="6"/>
        <v>-1592232.1600000001</v>
      </c>
    </row>
    <row r="439" spans="1:9" x14ac:dyDescent="0.35">
      <c r="A439" t="s">
        <v>41</v>
      </c>
      <c r="B439" t="s">
        <v>288</v>
      </c>
      <c r="C439" t="s">
        <v>290</v>
      </c>
      <c r="D439" t="s">
        <v>297</v>
      </c>
      <c r="E439">
        <v>30</v>
      </c>
      <c r="F439">
        <v>61856.58</v>
      </c>
      <c r="G439">
        <v>25882.720000000001</v>
      </c>
      <c r="H439">
        <v>1855697.4</v>
      </c>
      <c r="I439">
        <f t="shared" si="6"/>
        <v>1079215.7999999998</v>
      </c>
    </row>
    <row r="440" spans="1:9" x14ac:dyDescent="0.35">
      <c r="A440" t="s">
        <v>20</v>
      </c>
      <c r="B440" t="s">
        <v>286</v>
      </c>
      <c r="C440" t="s">
        <v>290</v>
      </c>
      <c r="D440" t="s">
        <v>295</v>
      </c>
      <c r="E440">
        <v>41</v>
      </c>
      <c r="F440">
        <v>108138.21</v>
      </c>
      <c r="G440">
        <v>96700.81</v>
      </c>
      <c r="H440">
        <v>4433666.6100000003</v>
      </c>
      <c r="I440">
        <f t="shared" si="6"/>
        <v>468933.40000000037</v>
      </c>
    </row>
    <row r="441" spans="1:9" x14ac:dyDescent="0.35">
      <c r="A441" t="s">
        <v>47</v>
      </c>
      <c r="B441" t="s">
        <v>285</v>
      </c>
      <c r="C441" t="s">
        <v>292</v>
      </c>
      <c r="D441" t="s">
        <v>294</v>
      </c>
      <c r="E441">
        <v>43</v>
      </c>
      <c r="F441">
        <v>82494.53</v>
      </c>
      <c r="G441">
        <v>7379.53</v>
      </c>
      <c r="H441">
        <v>3547264.79</v>
      </c>
      <c r="I441">
        <f t="shared" si="6"/>
        <v>3229945</v>
      </c>
    </row>
    <row r="442" spans="1:9" x14ac:dyDescent="0.35">
      <c r="A442" t="s">
        <v>210</v>
      </c>
      <c r="B442" t="s">
        <v>285</v>
      </c>
      <c r="C442" t="s">
        <v>291</v>
      </c>
      <c r="D442" t="s">
        <v>294</v>
      </c>
      <c r="E442">
        <v>45</v>
      </c>
      <c r="F442">
        <v>86849.54</v>
      </c>
      <c r="G442">
        <v>24117.31</v>
      </c>
      <c r="H442">
        <v>3908229.3</v>
      </c>
      <c r="I442">
        <f t="shared" si="6"/>
        <v>2822950.3499999996</v>
      </c>
    </row>
    <row r="443" spans="1:9" x14ac:dyDescent="0.35">
      <c r="A443" t="s">
        <v>65</v>
      </c>
      <c r="B443" t="s">
        <v>288</v>
      </c>
      <c r="C443" t="s">
        <v>291</v>
      </c>
      <c r="D443" t="s">
        <v>296</v>
      </c>
      <c r="E443">
        <v>23</v>
      </c>
      <c r="F443">
        <v>23725.55</v>
      </c>
      <c r="G443">
        <v>64962.44</v>
      </c>
      <c r="H443">
        <v>545687.65</v>
      </c>
      <c r="I443">
        <f t="shared" si="6"/>
        <v>-948448.47000000009</v>
      </c>
    </row>
    <row r="444" spans="1:9" x14ac:dyDescent="0.35">
      <c r="A444" t="s">
        <v>136</v>
      </c>
      <c r="B444" t="s">
        <v>284</v>
      </c>
      <c r="C444" t="s">
        <v>290</v>
      </c>
      <c r="D444" t="s">
        <v>295</v>
      </c>
      <c r="E444">
        <v>5</v>
      </c>
      <c r="F444">
        <v>13021.04</v>
      </c>
      <c r="G444">
        <v>41651.89</v>
      </c>
      <c r="H444">
        <v>65105.2</v>
      </c>
      <c r="I444">
        <f t="shared" si="6"/>
        <v>-143154.25</v>
      </c>
    </row>
    <row r="445" spans="1:9" x14ac:dyDescent="0.35">
      <c r="A445" t="s">
        <v>212</v>
      </c>
      <c r="B445" t="s">
        <v>285</v>
      </c>
      <c r="C445" t="s">
        <v>289</v>
      </c>
      <c r="D445" t="s">
        <v>293</v>
      </c>
      <c r="E445">
        <v>35</v>
      </c>
      <c r="F445">
        <v>105937.88</v>
      </c>
      <c r="G445">
        <v>25310.85</v>
      </c>
      <c r="H445">
        <v>3707825.8</v>
      </c>
      <c r="I445">
        <f t="shared" si="6"/>
        <v>2821946.05</v>
      </c>
    </row>
    <row r="446" spans="1:9" x14ac:dyDescent="0.35">
      <c r="A446" t="s">
        <v>55</v>
      </c>
      <c r="B446" t="s">
        <v>287</v>
      </c>
      <c r="C446" t="s">
        <v>290</v>
      </c>
      <c r="D446" t="s">
        <v>294</v>
      </c>
      <c r="E446">
        <v>26</v>
      </c>
      <c r="F446">
        <v>39642.46</v>
      </c>
      <c r="G446">
        <v>47072.62</v>
      </c>
      <c r="H446">
        <v>1030703.96</v>
      </c>
      <c r="I446">
        <f t="shared" si="6"/>
        <v>-193184.16000000015</v>
      </c>
    </row>
    <row r="447" spans="1:9" x14ac:dyDescent="0.35">
      <c r="A447" t="s">
        <v>266</v>
      </c>
      <c r="B447" t="s">
        <v>288</v>
      </c>
      <c r="C447" t="s">
        <v>292</v>
      </c>
      <c r="D447" t="s">
        <v>294</v>
      </c>
      <c r="E447">
        <v>14</v>
      </c>
      <c r="F447">
        <v>42507.62</v>
      </c>
      <c r="G447">
        <v>80300.84</v>
      </c>
      <c r="H447">
        <v>595106.68000000005</v>
      </c>
      <c r="I447">
        <f t="shared" si="6"/>
        <v>-529105.07999999996</v>
      </c>
    </row>
    <row r="448" spans="1:9" x14ac:dyDescent="0.35">
      <c r="A448" t="s">
        <v>267</v>
      </c>
      <c r="B448" t="s">
        <v>284</v>
      </c>
      <c r="C448" t="s">
        <v>290</v>
      </c>
      <c r="D448" t="s">
        <v>296</v>
      </c>
      <c r="E448">
        <v>28</v>
      </c>
      <c r="F448">
        <v>118682.53</v>
      </c>
      <c r="G448">
        <v>46005.24</v>
      </c>
      <c r="H448">
        <v>3323110.84</v>
      </c>
      <c r="I448">
        <f t="shared" si="6"/>
        <v>2034964.1199999999</v>
      </c>
    </row>
    <row r="449" spans="1:9" x14ac:dyDescent="0.35">
      <c r="A449" t="s">
        <v>224</v>
      </c>
      <c r="B449" t="s">
        <v>285</v>
      </c>
      <c r="C449" t="s">
        <v>292</v>
      </c>
      <c r="D449" t="s">
        <v>293</v>
      </c>
      <c r="E449">
        <v>14</v>
      </c>
      <c r="F449">
        <v>13079.97</v>
      </c>
      <c r="G449">
        <v>85673.43</v>
      </c>
      <c r="H449">
        <v>183119.58</v>
      </c>
      <c r="I449">
        <f t="shared" si="6"/>
        <v>-1016308.4400000001</v>
      </c>
    </row>
    <row r="450" spans="1:9" x14ac:dyDescent="0.35">
      <c r="A450" t="s">
        <v>221</v>
      </c>
      <c r="B450" t="s">
        <v>285</v>
      </c>
      <c r="C450" t="s">
        <v>290</v>
      </c>
      <c r="D450" t="s">
        <v>294</v>
      </c>
      <c r="E450">
        <v>32</v>
      </c>
      <c r="F450">
        <v>24621.95</v>
      </c>
      <c r="G450">
        <v>45904.81</v>
      </c>
      <c r="H450">
        <v>787902.4</v>
      </c>
      <c r="I450">
        <f t="shared" si="6"/>
        <v>-681051.5199999999</v>
      </c>
    </row>
    <row r="451" spans="1:9" x14ac:dyDescent="0.35">
      <c r="A451" t="s">
        <v>248</v>
      </c>
      <c r="B451" t="s">
        <v>286</v>
      </c>
      <c r="C451" t="s">
        <v>291</v>
      </c>
      <c r="D451" t="s">
        <v>297</v>
      </c>
      <c r="E451">
        <v>18</v>
      </c>
      <c r="F451">
        <v>49336.03</v>
      </c>
      <c r="G451">
        <v>14017.87</v>
      </c>
      <c r="H451">
        <v>888048.54</v>
      </c>
      <c r="I451">
        <f t="shared" ref="I451:I501" si="7">H451-(G451*E451)</f>
        <v>635726.88</v>
      </c>
    </row>
    <row r="452" spans="1:9" x14ac:dyDescent="0.35">
      <c r="A452" t="s">
        <v>161</v>
      </c>
      <c r="B452" t="s">
        <v>284</v>
      </c>
      <c r="C452" t="s">
        <v>290</v>
      </c>
      <c r="D452" t="s">
        <v>293</v>
      </c>
      <c r="E452">
        <v>21</v>
      </c>
      <c r="F452">
        <v>92244.54</v>
      </c>
      <c r="G452">
        <v>50790.19</v>
      </c>
      <c r="H452">
        <v>1937135.34</v>
      </c>
      <c r="I452">
        <f t="shared" si="7"/>
        <v>870541.35000000009</v>
      </c>
    </row>
    <row r="453" spans="1:9" x14ac:dyDescent="0.35">
      <c r="A453" t="s">
        <v>61</v>
      </c>
      <c r="B453" t="s">
        <v>288</v>
      </c>
      <c r="C453" t="s">
        <v>291</v>
      </c>
      <c r="D453" t="s">
        <v>295</v>
      </c>
      <c r="E453">
        <v>19</v>
      </c>
      <c r="F453">
        <v>69987.259999999995</v>
      </c>
      <c r="G453">
        <v>65939.350000000006</v>
      </c>
      <c r="H453">
        <v>1329757.94</v>
      </c>
      <c r="I453">
        <f t="shared" si="7"/>
        <v>76910.289999999804</v>
      </c>
    </row>
    <row r="454" spans="1:9" x14ac:dyDescent="0.35">
      <c r="A454" t="s">
        <v>146</v>
      </c>
      <c r="B454" t="s">
        <v>287</v>
      </c>
      <c r="C454" t="s">
        <v>289</v>
      </c>
      <c r="D454" t="s">
        <v>296</v>
      </c>
      <c r="E454">
        <v>22</v>
      </c>
      <c r="F454">
        <v>112239.24</v>
      </c>
      <c r="G454">
        <v>12457.47</v>
      </c>
      <c r="H454">
        <v>2469263.2799999998</v>
      </c>
      <c r="I454">
        <f t="shared" si="7"/>
        <v>2195198.94</v>
      </c>
    </row>
    <row r="455" spans="1:9" x14ac:dyDescent="0.35">
      <c r="A455" t="s">
        <v>61</v>
      </c>
      <c r="B455" t="s">
        <v>285</v>
      </c>
      <c r="C455" t="s">
        <v>289</v>
      </c>
      <c r="D455" t="s">
        <v>297</v>
      </c>
      <c r="E455">
        <v>36</v>
      </c>
      <c r="F455">
        <v>15355</v>
      </c>
      <c r="G455">
        <v>42532.52</v>
      </c>
      <c r="H455">
        <v>552780</v>
      </c>
      <c r="I455">
        <f t="shared" si="7"/>
        <v>-978390.72</v>
      </c>
    </row>
    <row r="456" spans="1:9" x14ac:dyDescent="0.35">
      <c r="A456" t="s">
        <v>268</v>
      </c>
      <c r="B456" t="s">
        <v>288</v>
      </c>
      <c r="C456" t="s">
        <v>290</v>
      </c>
      <c r="D456" t="s">
        <v>297</v>
      </c>
      <c r="E456">
        <v>37</v>
      </c>
      <c r="F456">
        <v>75641.22</v>
      </c>
      <c r="G456">
        <v>56592.72</v>
      </c>
      <c r="H456">
        <v>2798725.14</v>
      </c>
      <c r="I456">
        <f t="shared" si="7"/>
        <v>704794.5</v>
      </c>
    </row>
    <row r="457" spans="1:9" x14ac:dyDescent="0.35">
      <c r="A457" t="s">
        <v>217</v>
      </c>
      <c r="B457" t="s">
        <v>286</v>
      </c>
      <c r="C457" t="s">
        <v>290</v>
      </c>
      <c r="D457" t="s">
        <v>295</v>
      </c>
      <c r="E457">
        <v>9</v>
      </c>
      <c r="F457">
        <v>78001.740000000005</v>
      </c>
      <c r="G457">
        <v>2506.6</v>
      </c>
      <c r="H457">
        <v>702015.66</v>
      </c>
      <c r="I457">
        <f t="shared" si="7"/>
        <v>679456.26</v>
      </c>
    </row>
    <row r="458" spans="1:9" x14ac:dyDescent="0.35">
      <c r="A458" t="s">
        <v>269</v>
      </c>
      <c r="B458" t="s">
        <v>285</v>
      </c>
      <c r="C458" t="s">
        <v>289</v>
      </c>
      <c r="D458" t="s">
        <v>296</v>
      </c>
      <c r="E458">
        <v>37</v>
      </c>
      <c r="F458">
        <v>62247.51</v>
      </c>
      <c r="G458">
        <v>11317.05</v>
      </c>
      <c r="H458">
        <v>2303157.87</v>
      </c>
      <c r="I458">
        <f t="shared" si="7"/>
        <v>1884427.02</v>
      </c>
    </row>
    <row r="459" spans="1:9" x14ac:dyDescent="0.35">
      <c r="A459" t="s">
        <v>70</v>
      </c>
      <c r="B459" t="s">
        <v>284</v>
      </c>
      <c r="C459" t="s">
        <v>292</v>
      </c>
      <c r="D459" t="s">
        <v>294</v>
      </c>
      <c r="E459">
        <v>32</v>
      </c>
      <c r="F459">
        <v>7880.02</v>
      </c>
      <c r="G459">
        <v>61164.36</v>
      </c>
      <c r="H459">
        <v>252160.64000000001</v>
      </c>
      <c r="I459">
        <f t="shared" si="7"/>
        <v>-1705098.88</v>
      </c>
    </row>
    <row r="460" spans="1:9" x14ac:dyDescent="0.35">
      <c r="A460" t="s">
        <v>261</v>
      </c>
      <c r="B460" t="s">
        <v>288</v>
      </c>
      <c r="C460" t="s">
        <v>289</v>
      </c>
      <c r="D460" t="s">
        <v>296</v>
      </c>
      <c r="E460">
        <v>22</v>
      </c>
      <c r="F460">
        <v>117572.82</v>
      </c>
      <c r="G460">
        <v>62607.73</v>
      </c>
      <c r="H460">
        <v>2586602.04</v>
      </c>
      <c r="I460">
        <f t="shared" si="7"/>
        <v>1209231.98</v>
      </c>
    </row>
    <row r="461" spans="1:9" x14ac:dyDescent="0.35">
      <c r="A461" t="s">
        <v>252</v>
      </c>
      <c r="B461" t="s">
        <v>287</v>
      </c>
      <c r="C461" t="s">
        <v>289</v>
      </c>
      <c r="D461" t="s">
        <v>294</v>
      </c>
      <c r="E461">
        <v>44</v>
      </c>
      <c r="F461">
        <v>24007.75</v>
      </c>
      <c r="G461">
        <v>32069.54</v>
      </c>
      <c r="H461">
        <v>1056341</v>
      </c>
      <c r="I461">
        <f t="shared" si="7"/>
        <v>-354718.76</v>
      </c>
    </row>
    <row r="462" spans="1:9" x14ac:dyDescent="0.35">
      <c r="A462" t="s">
        <v>93</v>
      </c>
      <c r="B462" t="s">
        <v>286</v>
      </c>
      <c r="C462" t="s">
        <v>292</v>
      </c>
      <c r="D462" t="s">
        <v>295</v>
      </c>
      <c r="E462">
        <v>49</v>
      </c>
      <c r="F462">
        <v>111231.62</v>
      </c>
      <c r="G462">
        <v>51855.08</v>
      </c>
      <c r="H462">
        <v>5450349.3799999999</v>
      </c>
      <c r="I462">
        <f t="shared" si="7"/>
        <v>2909450.46</v>
      </c>
    </row>
    <row r="463" spans="1:9" x14ac:dyDescent="0.35">
      <c r="A463" t="s">
        <v>270</v>
      </c>
      <c r="B463" t="s">
        <v>288</v>
      </c>
      <c r="C463" t="s">
        <v>289</v>
      </c>
      <c r="D463" t="s">
        <v>295</v>
      </c>
      <c r="E463">
        <v>4</v>
      </c>
      <c r="F463">
        <v>23057.4</v>
      </c>
      <c r="G463">
        <v>22577.66</v>
      </c>
      <c r="H463">
        <v>92229.6</v>
      </c>
      <c r="I463">
        <f t="shared" si="7"/>
        <v>1918.9600000000064</v>
      </c>
    </row>
    <row r="464" spans="1:9" x14ac:dyDescent="0.35">
      <c r="A464" t="s">
        <v>102</v>
      </c>
      <c r="B464" t="s">
        <v>285</v>
      </c>
      <c r="C464" t="s">
        <v>289</v>
      </c>
      <c r="D464" t="s">
        <v>297</v>
      </c>
      <c r="E464">
        <v>3</v>
      </c>
      <c r="F464">
        <v>16336.06</v>
      </c>
      <c r="G464">
        <v>67697.289999999994</v>
      </c>
      <c r="H464">
        <v>49008.18</v>
      </c>
      <c r="I464">
        <f t="shared" si="7"/>
        <v>-154083.69</v>
      </c>
    </row>
    <row r="465" spans="1:9" x14ac:dyDescent="0.35">
      <c r="A465" t="s">
        <v>256</v>
      </c>
      <c r="B465" t="s">
        <v>287</v>
      </c>
      <c r="C465" t="s">
        <v>292</v>
      </c>
      <c r="D465" t="s">
        <v>297</v>
      </c>
      <c r="E465">
        <v>7</v>
      </c>
      <c r="F465">
        <v>28888.15</v>
      </c>
      <c r="G465">
        <v>94779.36</v>
      </c>
      <c r="H465">
        <v>202217.05</v>
      </c>
      <c r="I465">
        <f t="shared" si="7"/>
        <v>-461238.47000000003</v>
      </c>
    </row>
    <row r="466" spans="1:9" x14ac:dyDescent="0.35">
      <c r="A466" t="s">
        <v>271</v>
      </c>
      <c r="B466" t="s">
        <v>285</v>
      </c>
      <c r="C466" t="s">
        <v>292</v>
      </c>
      <c r="D466" t="s">
        <v>297</v>
      </c>
      <c r="E466">
        <v>41</v>
      </c>
      <c r="F466">
        <v>27014.84</v>
      </c>
      <c r="G466">
        <v>37774.129999999997</v>
      </c>
      <c r="H466">
        <v>1107608.44</v>
      </c>
      <c r="I466">
        <f t="shared" si="7"/>
        <v>-441130.8899999999</v>
      </c>
    </row>
    <row r="467" spans="1:9" x14ac:dyDescent="0.35">
      <c r="A467" t="s">
        <v>159</v>
      </c>
      <c r="B467" t="s">
        <v>285</v>
      </c>
      <c r="C467" t="s">
        <v>291</v>
      </c>
      <c r="D467" t="s">
        <v>295</v>
      </c>
      <c r="E467">
        <v>30</v>
      </c>
      <c r="F467">
        <v>88058.02</v>
      </c>
      <c r="G467">
        <v>7760.5</v>
      </c>
      <c r="H467">
        <v>2641740.6</v>
      </c>
      <c r="I467">
        <f t="shared" si="7"/>
        <v>2408925.6</v>
      </c>
    </row>
    <row r="468" spans="1:9" x14ac:dyDescent="0.35">
      <c r="A468" t="s">
        <v>102</v>
      </c>
      <c r="B468" t="s">
        <v>284</v>
      </c>
      <c r="C468" t="s">
        <v>290</v>
      </c>
      <c r="D468" t="s">
        <v>294</v>
      </c>
      <c r="E468">
        <v>2</v>
      </c>
      <c r="F468">
        <v>91047.679999999993</v>
      </c>
      <c r="G468">
        <v>24137.23</v>
      </c>
      <c r="H468">
        <v>182095.35999999999</v>
      </c>
      <c r="I468">
        <f t="shared" si="7"/>
        <v>133820.9</v>
      </c>
    </row>
    <row r="469" spans="1:9" x14ac:dyDescent="0.35">
      <c r="A469" t="s">
        <v>44</v>
      </c>
      <c r="B469" t="s">
        <v>284</v>
      </c>
      <c r="C469" t="s">
        <v>291</v>
      </c>
      <c r="D469" t="s">
        <v>295</v>
      </c>
      <c r="E469">
        <v>8</v>
      </c>
      <c r="F469">
        <v>92002.18</v>
      </c>
      <c r="G469">
        <v>46622.76</v>
      </c>
      <c r="H469">
        <v>736017.44</v>
      </c>
      <c r="I469">
        <f t="shared" si="7"/>
        <v>363035.35999999993</v>
      </c>
    </row>
    <row r="470" spans="1:9" x14ac:dyDescent="0.35">
      <c r="A470" t="s">
        <v>272</v>
      </c>
      <c r="B470" t="s">
        <v>285</v>
      </c>
      <c r="C470" t="s">
        <v>292</v>
      </c>
      <c r="D470" t="s">
        <v>295</v>
      </c>
      <c r="E470">
        <v>11</v>
      </c>
      <c r="F470">
        <v>36074.29</v>
      </c>
      <c r="G470">
        <v>56886.54</v>
      </c>
      <c r="H470">
        <v>396817.19</v>
      </c>
      <c r="I470">
        <f t="shared" si="7"/>
        <v>-228934.75000000006</v>
      </c>
    </row>
    <row r="471" spans="1:9" x14ac:dyDescent="0.35">
      <c r="A471" t="s">
        <v>173</v>
      </c>
      <c r="B471" t="s">
        <v>286</v>
      </c>
      <c r="C471" t="s">
        <v>289</v>
      </c>
      <c r="D471" t="s">
        <v>297</v>
      </c>
      <c r="E471">
        <v>29</v>
      </c>
      <c r="F471">
        <v>38031.43</v>
      </c>
      <c r="G471">
        <v>62674.96</v>
      </c>
      <c r="H471">
        <v>1102911.47</v>
      </c>
      <c r="I471">
        <f t="shared" si="7"/>
        <v>-714662.37000000011</v>
      </c>
    </row>
    <row r="472" spans="1:9" x14ac:dyDescent="0.35">
      <c r="A472" t="s">
        <v>15</v>
      </c>
      <c r="B472" t="s">
        <v>284</v>
      </c>
      <c r="C472" t="s">
        <v>292</v>
      </c>
      <c r="D472" t="s">
        <v>296</v>
      </c>
      <c r="E472">
        <v>30</v>
      </c>
      <c r="F472">
        <v>32739.35</v>
      </c>
      <c r="G472">
        <v>48436.31</v>
      </c>
      <c r="H472">
        <v>982180.5</v>
      </c>
      <c r="I472">
        <f t="shared" si="7"/>
        <v>-470908.79999999981</v>
      </c>
    </row>
    <row r="473" spans="1:9" x14ac:dyDescent="0.35">
      <c r="A473" t="s">
        <v>112</v>
      </c>
      <c r="B473" t="s">
        <v>284</v>
      </c>
      <c r="C473" t="s">
        <v>289</v>
      </c>
      <c r="D473" t="s">
        <v>297</v>
      </c>
      <c r="E473">
        <v>1</v>
      </c>
      <c r="F473">
        <v>10123.51</v>
      </c>
      <c r="G473">
        <v>66307.87</v>
      </c>
      <c r="H473">
        <v>10123.51</v>
      </c>
      <c r="I473">
        <f t="shared" si="7"/>
        <v>-56184.359999999993</v>
      </c>
    </row>
    <row r="474" spans="1:9" x14ac:dyDescent="0.35">
      <c r="A474" t="s">
        <v>47</v>
      </c>
      <c r="B474" t="s">
        <v>284</v>
      </c>
      <c r="C474" t="s">
        <v>291</v>
      </c>
      <c r="D474" t="s">
        <v>296</v>
      </c>
      <c r="E474">
        <v>28</v>
      </c>
      <c r="F474">
        <v>72962.81</v>
      </c>
      <c r="G474">
        <v>72012.460000000006</v>
      </c>
      <c r="H474">
        <v>2042958.68</v>
      </c>
      <c r="I474">
        <f t="shared" si="7"/>
        <v>26609.799999999814</v>
      </c>
    </row>
    <row r="475" spans="1:9" x14ac:dyDescent="0.35">
      <c r="A475" t="s">
        <v>273</v>
      </c>
      <c r="B475" t="s">
        <v>284</v>
      </c>
      <c r="C475" t="s">
        <v>291</v>
      </c>
      <c r="D475" t="s">
        <v>294</v>
      </c>
      <c r="E475">
        <v>13</v>
      </c>
      <c r="F475">
        <v>105226.57</v>
      </c>
      <c r="G475">
        <v>13563.03</v>
      </c>
      <c r="H475">
        <v>1367945.41</v>
      </c>
      <c r="I475">
        <f t="shared" si="7"/>
        <v>1191626.02</v>
      </c>
    </row>
    <row r="476" spans="1:9" x14ac:dyDescent="0.35">
      <c r="A476" t="s">
        <v>217</v>
      </c>
      <c r="B476" t="s">
        <v>287</v>
      </c>
      <c r="C476" t="s">
        <v>291</v>
      </c>
      <c r="D476" t="s">
        <v>294</v>
      </c>
      <c r="E476">
        <v>45</v>
      </c>
      <c r="F476">
        <v>22634.93</v>
      </c>
      <c r="G476">
        <v>76227.199999999997</v>
      </c>
      <c r="H476">
        <v>1018571.85</v>
      </c>
      <c r="I476">
        <f t="shared" si="7"/>
        <v>-2411652.15</v>
      </c>
    </row>
    <row r="477" spans="1:9" x14ac:dyDescent="0.35">
      <c r="A477" t="s">
        <v>274</v>
      </c>
      <c r="B477" t="s">
        <v>285</v>
      </c>
      <c r="C477" t="s">
        <v>289</v>
      </c>
      <c r="D477" t="s">
        <v>293</v>
      </c>
      <c r="E477">
        <v>9</v>
      </c>
      <c r="F477">
        <v>47575.6</v>
      </c>
      <c r="G477">
        <v>24023.52</v>
      </c>
      <c r="H477">
        <v>428180.4</v>
      </c>
      <c r="I477">
        <f t="shared" si="7"/>
        <v>211968.72000000003</v>
      </c>
    </row>
    <row r="478" spans="1:9" x14ac:dyDescent="0.35">
      <c r="A478" t="s">
        <v>275</v>
      </c>
      <c r="B478" t="s">
        <v>287</v>
      </c>
      <c r="C478" t="s">
        <v>290</v>
      </c>
      <c r="D478" t="s">
        <v>293</v>
      </c>
      <c r="E478">
        <v>42</v>
      </c>
      <c r="F478">
        <v>55612.49</v>
      </c>
      <c r="G478">
        <v>35639.370000000003</v>
      </c>
      <c r="H478">
        <v>2335724.58</v>
      </c>
      <c r="I478">
        <f t="shared" si="7"/>
        <v>838871.04000000004</v>
      </c>
    </row>
    <row r="479" spans="1:9" x14ac:dyDescent="0.35">
      <c r="A479" t="s">
        <v>276</v>
      </c>
      <c r="B479" t="s">
        <v>288</v>
      </c>
      <c r="C479" t="s">
        <v>290</v>
      </c>
      <c r="D479" t="s">
        <v>293</v>
      </c>
      <c r="E479">
        <v>20</v>
      </c>
      <c r="F479">
        <v>39599.300000000003</v>
      </c>
      <c r="G479">
        <v>83079.679999999993</v>
      </c>
      <c r="H479">
        <v>791986</v>
      </c>
      <c r="I479">
        <f t="shared" si="7"/>
        <v>-869607.59999999986</v>
      </c>
    </row>
    <row r="480" spans="1:9" x14ac:dyDescent="0.35">
      <c r="A480" t="s">
        <v>277</v>
      </c>
      <c r="B480" t="s">
        <v>288</v>
      </c>
      <c r="C480" t="s">
        <v>290</v>
      </c>
      <c r="D480" t="s">
        <v>294</v>
      </c>
      <c r="E480">
        <v>11</v>
      </c>
      <c r="F480">
        <v>83824.19</v>
      </c>
      <c r="G480">
        <v>96146.37</v>
      </c>
      <c r="H480">
        <v>922066.09</v>
      </c>
      <c r="I480">
        <f t="shared" si="7"/>
        <v>-135543.97999999986</v>
      </c>
    </row>
    <row r="481" spans="1:9" x14ac:dyDescent="0.35">
      <c r="A481" t="s">
        <v>276</v>
      </c>
      <c r="B481" t="s">
        <v>288</v>
      </c>
      <c r="C481" t="s">
        <v>292</v>
      </c>
      <c r="D481" t="s">
        <v>297</v>
      </c>
      <c r="E481">
        <v>18</v>
      </c>
      <c r="F481">
        <v>76385.73</v>
      </c>
      <c r="G481">
        <v>30844.46</v>
      </c>
      <c r="H481">
        <v>1374943.14</v>
      </c>
      <c r="I481">
        <f t="shared" si="7"/>
        <v>819742.85999999987</v>
      </c>
    </row>
    <row r="482" spans="1:9" x14ac:dyDescent="0.35">
      <c r="A482" t="s">
        <v>22</v>
      </c>
      <c r="B482" t="s">
        <v>287</v>
      </c>
      <c r="C482" t="s">
        <v>292</v>
      </c>
      <c r="D482" t="s">
        <v>297</v>
      </c>
      <c r="E482">
        <v>6</v>
      </c>
      <c r="F482">
        <v>28180.99</v>
      </c>
      <c r="G482">
        <v>53179.76</v>
      </c>
      <c r="H482">
        <v>169085.94</v>
      </c>
      <c r="I482">
        <f t="shared" si="7"/>
        <v>-149992.62</v>
      </c>
    </row>
    <row r="483" spans="1:9" x14ac:dyDescent="0.35">
      <c r="A483" t="s">
        <v>153</v>
      </c>
      <c r="B483" t="s">
        <v>285</v>
      </c>
      <c r="C483" t="s">
        <v>289</v>
      </c>
      <c r="D483" t="s">
        <v>297</v>
      </c>
      <c r="E483">
        <v>42</v>
      </c>
      <c r="F483">
        <v>7247.56</v>
      </c>
      <c r="G483">
        <v>70670.350000000006</v>
      </c>
      <c r="H483">
        <v>304397.52</v>
      </c>
      <c r="I483">
        <f t="shared" si="7"/>
        <v>-2663757.1800000002</v>
      </c>
    </row>
    <row r="484" spans="1:9" x14ac:dyDescent="0.35">
      <c r="A484" t="s">
        <v>278</v>
      </c>
      <c r="B484" t="s">
        <v>288</v>
      </c>
      <c r="C484" t="s">
        <v>292</v>
      </c>
      <c r="D484" t="s">
        <v>295</v>
      </c>
      <c r="E484">
        <v>24</v>
      </c>
      <c r="F484">
        <v>24709.93</v>
      </c>
      <c r="G484">
        <v>6935.48</v>
      </c>
      <c r="H484">
        <v>593038.31999999995</v>
      </c>
      <c r="I484">
        <f t="shared" si="7"/>
        <v>426586.79999999993</v>
      </c>
    </row>
    <row r="485" spans="1:9" x14ac:dyDescent="0.35">
      <c r="A485" t="s">
        <v>82</v>
      </c>
      <c r="B485" t="s">
        <v>284</v>
      </c>
      <c r="C485" t="s">
        <v>289</v>
      </c>
      <c r="D485" t="s">
        <v>293</v>
      </c>
      <c r="E485">
        <v>17</v>
      </c>
      <c r="F485">
        <v>39269.79</v>
      </c>
      <c r="G485">
        <v>18430.98</v>
      </c>
      <c r="H485">
        <v>667586.43000000005</v>
      </c>
      <c r="I485">
        <f t="shared" si="7"/>
        <v>354259.77000000008</v>
      </c>
    </row>
    <row r="486" spans="1:9" x14ac:dyDescent="0.35">
      <c r="A486" t="s">
        <v>279</v>
      </c>
      <c r="B486" t="s">
        <v>288</v>
      </c>
      <c r="C486" t="s">
        <v>291</v>
      </c>
      <c r="D486" t="s">
        <v>297</v>
      </c>
      <c r="E486">
        <v>6</v>
      </c>
      <c r="F486">
        <v>14011.23</v>
      </c>
      <c r="G486">
        <v>16129.39</v>
      </c>
      <c r="H486">
        <v>84067.38</v>
      </c>
      <c r="I486">
        <f t="shared" si="7"/>
        <v>-12708.959999999992</v>
      </c>
    </row>
    <row r="487" spans="1:9" x14ac:dyDescent="0.35">
      <c r="A487" t="s">
        <v>216</v>
      </c>
      <c r="B487" t="s">
        <v>286</v>
      </c>
      <c r="C487" t="s">
        <v>289</v>
      </c>
      <c r="D487" t="s">
        <v>293</v>
      </c>
      <c r="E487">
        <v>24</v>
      </c>
      <c r="F487">
        <v>105698.01</v>
      </c>
      <c r="G487">
        <v>72103.759999999995</v>
      </c>
      <c r="H487">
        <v>2536752.2400000002</v>
      </c>
      <c r="I487">
        <f t="shared" si="7"/>
        <v>806262.00000000047</v>
      </c>
    </row>
    <row r="488" spans="1:9" x14ac:dyDescent="0.35">
      <c r="A488" t="s">
        <v>280</v>
      </c>
      <c r="B488" t="s">
        <v>284</v>
      </c>
      <c r="C488" t="s">
        <v>292</v>
      </c>
      <c r="D488" t="s">
        <v>293</v>
      </c>
      <c r="E488">
        <v>43</v>
      </c>
      <c r="F488">
        <v>41260.129999999997</v>
      </c>
      <c r="G488">
        <v>72560.259999999995</v>
      </c>
      <c r="H488">
        <v>1774185.59</v>
      </c>
      <c r="I488">
        <f t="shared" si="7"/>
        <v>-1345905.5899999996</v>
      </c>
    </row>
    <row r="489" spans="1:9" x14ac:dyDescent="0.35">
      <c r="A489" t="s">
        <v>198</v>
      </c>
      <c r="B489" t="s">
        <v>284</v>
      </c>
      <c r="C489" t="s">
        <v>291</v>
      </c>
      <c r="D489" t="s">
        <v>295</v>
      </c>
      <c r="E489">
        <v>42</v>
      </c>
      <c r="F489">
        <v>51985.39</v>
      </c>
      <c r="G489">
        <v>12876.62</v>
      </c>
      <c r="H489">
        <v>2183386.38</v>
      </c>
      <c r="I489">
        <f t="shared" si="7"/>
        <v>1642568.3399999999</v>
      </c>
    </row>
    <row r="490" spans="1:9" x14ac:dyDescent="0.35">
      <c r="A490" t="s">
        <v>158</v>
      </c>
      <c r="B490" t="s">
        <v>284</v>
      </c>
      <c r="C490" t="s">
        <v>291</v>
      </c>
      <c r="D490" t="s">
        <v>294</v>
      </c>
      <c r="E490">
        <v>11</v>
      </c>
      <c r="F490">
        <v>63012.77</v>
      </c>
      <c r="G490">
        <v>61810.1</v>
      </c>
      <c r="H490">
        <v>693140.47</v>
      </c>
      <c r="I490">
        <f t="shared" si="7"/>
        <v>13229.369999999995</v>
      </c>
    </row>
    <row r="491" spans="1:9" x14ac:dyDescent="0.35">
      <c r="A491" t="s">
        <v>61</v>
      </c>
      <c r="B491" t="s">
        <v>288</v>
      </c>
      <c r="C491" t="s">
        <v>289</v>
      </c>
      <c r="D491" t="s">
        <v>297</v>
      </c>
      <c r="E491">
        <v>4</v>
      </c>
      <c r="F491">
        <v>83706.33</v>
      </c>
      <c r="G491">
        <v>20702.689999999999</v>
      </c>
      <c r="H491">
        <v>334825.32</v>
      </c>
      <c r="I491">
        <f t="shared" si="7"/>
        <v>252014.56</v>
      </c>
    </row>
    <row r="492" spans="1:9" x14ac:dyDescent="0.35">
      <c r="A492" t="s">
        <v>281</v>
      </c>
      <c r="B492" t="s">
        <v>284</v>
      </c>
      <c r="C492" t="s">
        <v>290</v>
      </c>
      <c r="D492" t="s">
        <v>295</v>
      </c>
      <c r="E492">
        <v>26</v>
      </c>
      <c r="F492">
        <v>15118.45</v>
      </c>
      <c r="G492">
        <v>92823.05</v>
      </c>
      <c r="H492">
        <v>393079.7</v>
      </c>
      <c r="I492">
        <f t="shared" si="7"/>
        <v>-2020319.6000000003</v>
      </c>
    </row>
    <row r="493" spans="1:9" x14ac:dyDescent="0.35">
      <c r="A493" t="s">
        <v>208</v>
      </c>
      <c r="B493" t="s">
        <v>286</v>
      </c>
      <c r="C493" t="s">
        <v>292</v>
      </c>
      <c r="D493" t="s">
        <v>294</v>
      </c>
      <c r="E493">
        <v>41</v>
      </c>
      <c r="F493">
        <v>69635.34</v>
      </c>
      <c r="G493">
        <v>40644.269999999997</v>
      </c>
      <c r="H493">
        <v>2855048.94</v>
      </c>
      <c r="I493">
        <f t="shared" si="7"/>
        <v>1188633.8700000001</v>
      </c>
    </row>
    <row r="494" spans="1:9" x14ac:dyDescent="0.35">
      <c r="A494" t="s">
        <v>166</v>
      </c>
      <c r="B494" t="s">
        <v>287</v>
      </c>
      <c r="C494" t="s">
        <v>292</v>
      </c>
      <c r="D494" t="s">
        <v>294</v>
      </c>
      <c r="E494">
        <v>20</v>
      </c>
      <c r="F494">
        <v>26400.639999999999</v>
      </c>
      <c r="G494">
        <v>46873.42</v>
      </c>
      <c r="H494">
        <v>528012.80000000005</v>
      </c>
      <c r="I494">
        <f t="shared" si="7"/>
        <v>-409455.59999999986</v>
      </c>
    </row>
    <row r="495" spans="1:9" x14ac:dyDescent="0.35">
      <c r="A495" t="s">
        <v>282</v>
      </c>
      <c r="B495" t="s">
        <v>286</v>
      </c>
      <c r="C495" t="s">
        <v>290</v>
      </c>
      <c r="D495" t="s">
        <v>297</v>
      </c>
      <c r="E495">
        <v>47</v>
      </c>
      <c r="F495">
        <v>110718.68</v>
      </c>
      <c r="G495">
        <v>78373.58</v>
      </c>
      <c r="H495">
        <v>5203777.96</v>
      </c>
      <c r="I495">
        <f t="shared" si="7"/>
        <v>1520219.6999999997</v>
      </c>
    </row>
    <row r="496" spans="1:9" x14ac:dyDescent="0.35">
      <c r="A496" t="s">
        <v>198</v>
      </c>
      <c r="B496" t="s">
        <v>285</v>
      </c>
      <c r="C496" t="s">
        <v>292</v>
      </c>
      <c r="D496" t="s">
        <v>293</v>
      </c>
      <c r="E496">
        <v>45</v>
      </c>
      <c r="F496">
        <v>48607.29</v>
      </c>
      <c r="G496">
        <v>72097.119999999995</v>
      </c>
      <c r="H496">
        <v>2187328.0499999998</v>
      </c>
      <c r="I496">
        <f t="shared" si="7"/>
        <v>-1057042.3500000001</v>
      </c>
    </row>
    <row r="497" spans="1:9" x14ac:dyDescent="0.35">
      <c r="A497" t="s">
        <v>150</v>
      </c>
      <c r="B497" t="s">
        <v>284</v>
      </c>
      <c r="C497" t="s">
        <v>290</v>
      </c>
      <c r="D497" t="s">
        <v>296</v>
      </c>
      <c r="E497">
        <v>49</v>
      </c>
      <c r="F497">
        <v>57798.71</v>
      </c>
      <c r="G497">
        <v>12955.47</v>
      </c>
      <c r="H497">
        <v>2832136.79</v>
      </c>
      <c r="I497">
        <f t="shared" si="7"/>
        <v>2197318.7600000002</v>
      </c>
    </row>
    <row r="498" spans="1:9" x14ac:dyDescent="0.35">
      <c r="A498" t="s">
        <v>283</v>
      </c>
      <c r="B498" t="s">
        <v>286</v>
      </c>
      <c r="C498" t="s">
        <v>290</v>
      </c>
      <c r="D498" t="s">
        <v>293</v>
      </c>
      <c r="E498">
        <v>15</v>
      </c>
      <c r="F498">
        <v>35837.74</v>
      </c>
      <c r="G498">
        <v>42739.19</v>
      </c>
      <c r="H498">
        <v>537566.1</v>
      </c>
      <c r="I498">
        <f t="shared" si="7"/>
        <v>-103521.75000000012</v>
      </c>
    </row>
    <row r="499" spans="1:9" x14ac:dyDescent="0.35">
      <c r="A499" t="s">
        <v>39</v>
      </c>
      <c r="B499" t="s">
        <v>288</v>
      </c>
      <c r="C499" t="s">
        <v>291</v>
      </c>
      <c r="D499" t="s">
        <v>293</v>
      </c>
      <c r="E499">
        <v>28</v>
      </c>
      <c r="F499">
        <v>60119.39</v>
      </c>
      <c r="G499">
        <v>92474.45</v>
      </c>
      <c r="H499">
        <v>1683342.92</v>
      </c>
      <c r="I499">
        <f t="shared" si="7"/>
        <v>-905941.68000000017</v>
      </c>
    </row>
    <row r="500" spans="1:9" x14ac:dyDescent="0.35">
      <c r="A500" t="s">
        <v>149</v>
      </c>
      <c r="B500" t="s">
        <v>285</v>
      </c>
      <c r="C500" t="s">
        <v>291</v>
      </c>
      <c r="D500" t="s">
        <v>296</v>
      </c>
      <c r="E500">
        <v>42</v>
      </c>
      <c r="F500">
        <v>31378.15</v>
      </c>
      <c r="G500">
        <v>83816.72</v>
      </c>
      <c r="H500">
        <v>1317882.3</v>
      </c>
      <c r="I500">
        <f t="shared" si="7"/>
        <v>-2202419.9400000004</v>
      </c>
    </row>
    <row r="501" spans="1:9" x14ac:dyDescent="0.35">
      <c r="A501" t="s">
        <v>148</v>
      </c>
      <c r="B501" t="s">
        <v>286</v>
      </c>
      <c r="C501" t="s">
        <v>289</v>
      </c>
      <c r="D501" t="s">
        <v>294</v>
      </c>
      <c r="E501">
        <v>6</v>
      </c>
      <c r="F501">
        <v>36471.03</v>
      </c>
      <c r="G501">
        <v>59669.53</v>
      </c>
      <c r="H501">
        <v>218826.18</v>
      </c>
      <c r="I501">
        <f t="shared" si="7"/>
        <v>-139191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Bharani K</cp:lastModifiedBy>
  <dcterms:created xsi:type="dcterms:W3CDTF">2025-08-02T04:33:27Z</dcterms:created>
  <dcterms:modified xsi:type="dcterms:W3CDTF">2025-08-02T07:07:45Z</dcterms:modified>
</cp:coreProperties>
</file>