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D:\Sample browser soruces for change\ej2-aspcore-samples\wwwroot\XlsIO\"/>
    </mc:Choice>
  </mc:AlternateContent>
  <xr:revisionPtr revIDLastSave="0" documentId="13_ncr:1_{1662302B-45E3-4377-8EA8-D422CB3C820D}" xr6:coauthVersionLast="47" xr6:coauthVersionMax="47" xr10:uidLastSave="{00000000-0000-0000-0000-000000000000}"/>
  <bookViews>
    <workbookView xWindow="0" yWindow="0" windowWidth="14400" windowHeight="15600" firstSheet="3" activeTab="4" xr2:uid="{00000000-000D-0000-FFFF-FFFF00000000}"/>
  </bookViews>
  <sheets>
    <sheet name="Data" sheetId="5" r:id="rId1"/>
    <sheet name="PivotTable" sheetId="12" r:id="rId2"/>
    <sheet name="Autoshapes" sheetId="21" r:id="rId3"/>
    <sheet name="Chart" sheetId="15" r:id="rId4"/>
    <sheet name="Chart with shape" sheetId="19" r:id="rId5"/>
    <sheet name="AdvancedCF" sheetId="16" r:id="rId6"/>
    <sheet name="Top-Bottom Rules" sheetId="18" r:id="rId7"/>
    <sheet name="Form Control" sheetId="20" r:id="rId8"/>
  </sheets>
  <definedNames>
    <definedName name="__IntlFixup" hidden="1">TRUE</definedName>
    <definedName name="_1FLOW" localSheetId="2">#REF!</definedName>
    <definedName name="_1FLOW">#REF!</definedName>
    <definedName name="_Order1" hidden="1">0</definedName>
    <definedName name="Data.Dump" localSheetId="2" hidden="1">OFFSET(Data.Top.Left,1,0)</definedName>
    <definedName name="Data.Dump" localSheetId="7" hidden="1">OFFSET(Data.Top.Left,1,0)</definedName>
    <definedName name="Data.Dump" hidden="1">OFFSET(Data.Top.Left,1,0)</definedName>
    <definedName name="HTML_CodePage" hidden="1">1252</definedName>
    <definedName name="HTML_Control" localSheetId="2" hidden="1">{"'Leverage'!$B$2:$M$418"}</definedName>
    <definedName name="HTML_Control" localSheetId="7" hidden="1">{"'Leverage'!$B$2:$M$418"}</definedName>
    <definedName name="HTML_Control" hidden="1">{"'Leverage'!$B$2:$M$418"}</definedName>
    <definedName name="HTML_Description" hidden="1">""</definedName>
    <definedName name="HTML_Email" hidden="1">""</definedName>
    <definedName name="HTML_Header" hidden="1">"Leverage"</definedName>
    <definedName name="HTML_LastUpdate" hidden="1">"8/21/00"</definedName>
    <definedName name="HTML_LineAfter" hidden="1">FALSE</definedName>
    <definedName name="HTML_LineBefore" hidden="1">FALSE</definedName>
    <definedName name="HTML_Name" hidden="1">"Frank Vickers"</definedName>
    <definedName name="HTML_OBDlg2" hidden="1">TRUE</definedName>
    <definedName name="HTML_OBDlg4" hidden="1">TRUE</definedName>
    <definedName name="HTML_OS" hidden="1">0</definedName>
    <definedName name="HTML_PathFile" hidden="1">"C:\my documents\lever.htm"</definedName>
    <definedName name="HTML_Title" hidden="1">"leverage"</definedName>
    <definedName name="Macro1" localSheetId="2">Autoshapes!Macro1</definedName>
    <definedName name="Macro1" localSheetId="7">'Form Control'!Macro1</definedName>
    <definedName name="Macro1">Macro1</definedName>
    <definedName name="Macro2" localSheetId="2">Autoshapes!Macro2</definedName>
    <definedName name="Macro2" localSheetId="7">'Form Control'!Macro2</definedName>
    <definedName name="Macro2">Macro2</definedName>
    <definedName name="Ownership" localSheetId="2" hidden="1">OFFSET(Data.Top.Left,1,0)</definedName>
    <definedName name="Ownership" localSheetId="7" hidden="1">OFFSET(Data.Top.Left,1,0)</definedName>
    <definedName name="Ownership" hidden="1">OFFSET(Data.Top.Left,1,0)</definedName>
    <definedName name="_xlnm.Print_Titles" localSheetId="0">Data!$1:$1</definedName>
  </definedNames>
  <calcPr calcId="191029"/>
  <pivotCaches>
    <pivotCache cacheId="0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A13" i="20" l="1"/>
  <c r="AA12" i="20"/>
  <c r="AA11" i="20"/>
  <c r="AA10" i="20"/>
  <c r="AA9" i="20"/>
  <c r="AA8" i="20"/>
  <c r="AA7" i="20"/>
  <c r="AA6" i="20"/>
  <c r="AA5" i="20"/>
  <c r="AA4" i="20"/>
  <c r="AA3" i="20"/>
  <c r="AA2" i="20"/>
  <c r="E30" i="20" s="1"/>
  <c r="M35" i="18" l="1"/>
  <c r="L35" i="18"/>
  <c r="N35" i="18" s="1"/>
  <c r="M34" i="18"/>
  <c r="L34" i="18"/>
  <c r="M33" i="18"/>
  <c r="L33" i="18"/>
  <c r="M32" i="18"/>
  <c r="L32" i="18"/>
  <c r="N32" i="18" s="1"/>
  <c r="M31" i="18"/>
  <c r="L31" i="18"/>
  <c r="N31" i="18" s="1"/>
  <c r="M30" i="18"/>
  <c r="L30" i="18"/>
  <c r="M29" i="18"/>
  <c r="L29" i="18"/>
  <c r="M28" i="18"/>
  <c r="L28" i="18"/>
  <c r="N28" i="18" s="1"/>
  <c r="M27" i="18"/>
  <c r="L27" i="18"/>
  <c r="N27" i="18" s="1"/>
  <c r="M26" i="18"/>
  <c r="L26" i="18"/>
  <c r="M25" i="18"/>
  <c r="L25" i="18"/>
  <c r="M24" i="18"/>
  <c r="L24" i="18"/>
  <c r="N24" i="18" s="1"/>
  <c r="M23" i="18"/>
  <c r="L23" i="18"/>
  <c r="N23" i="18" s="1"/>
  <c r="M22" i="18"/>
  <c r="L22" i="18"/>
  <c r="M21" i="18"/>
  <c r="L21" i="18"/>
  <c r="M20" i="18"/>
  <c r="L20" i="18"/>
  <c r="N20" i="18" s="1"/>
  <c r="M19" i="18"/>
  <c r="L19" i="18"/>
  <c r="N19" i="18" s="1"/>
  <c r="M18" i="18"/>
  <c r="L18" i="18"/>
  <c r="M17" i="18"/>
  <c r="L17" i="18"/>
  <c r="M16" i="18"/>
  <c r="L16" i="18"/>
  <c r="N16" i="18" s="1"/>
  <c r="M15" i="18"/>
  <c r="L15" i="18"/>
  <c r="N15" i="18" s="1"/>
  <c r="M14" i="18"/>
  <c r="L14" i="18"/>
  <c r="M13" i="18"/>
  <c r="L13" i="18"/>
  <c r="M12" i="18"/>
  <c r="L12" i="18"/>
  <c r="N12" i="18" s="1"/>
  <c r="M11" i="18"/>
  <c r="L11" i="18"/>
  <c r="N11" i="18" s="1"/>
  <c r="M10" i="18"/>
  <c r="L10" i="18"/>
  <c r="M9" i="18"/>
  <c r="L9" i="18"/>
  <c r="M8" i="18"/>
  <c r="L8" i="18"/>
  <c r="N30" i="18" s="1"/>
  <c r="M7" i="18"/>
  <c r="L7" i="18"/>
  <c r="N7" i="18" s="1"/>
  <c r="N6" i="18"/>
  <c r="M6" i="18"/>
  <c r="L6" i="18"/>
  <c r="N9" i="18" l="1"/>
  <c r="N34" i="18"/>
  <c r="N33" i="18"/>
  <c r="N8" i="18"/>
  <c r="N10" i="18"/>
  <c r="N14" i="18"/>
  <c r="N18" i="18"/>
  <c r="N22" i="18"/>
  <c r="N26" i="18"/>
  <c r="N13" i="18"/>
  <c r="N17" i="18"/>
  <c r="N21" i="18"/>
  <c r="N25" i="18"/>
  <c r="N29" i="18"/>
  <c r="H4" i="5"/>
  <c r="H30" i="5"/>
  <c r="B30" i="5"/>
  <c r="H29" i="5"/>
  <c r="B29" i="5"/>
  <c r="H28" i="5"/>
  <c r="B28" i="5"/>
  <c r="H27" i="5"/>
  <c r="B27" i="5"/>
  <c r="H26" i="5"/>
  <c r="B26" i="5"/>
  <c r="H25" i="5"/>
  <c r="B25" i="5"/>
  <c r="H24" i="5"/>
  <c r="B24" i="5"/>
  <c r="H23" i="5"/>
  <c r="B23" i="5"/>
  <c r="H22" i="5"/>
  <c r="B22" i="5"/>
  <c r="H21" i="5"/>
  <c r="B21" i="5"/>
  <c r="H20" i="5"/>
  <c r="B20" i="5"/>
  <c r="H19" i="5"/>
  <c r="B19" i="5"/>
  <c r="H18" i="5"/>
  <c r="B18" i="5"/>
  <c r="H17" i="5"/>
  <c r="B17" i="5"/>
  <c r="H16" i="5"/>
  <c r="B16" i="5"/>
  <c r="H15" i="5"/>
  <c r="B15" i="5"/>
  <c r="H14" i="5"/>
  <c r="B14" i="5"/>
  <c r="H13" i="5"/>
  <c r="B13" i="5"/>
  <c r="H12" i="5"/>
  <c r="B12" i="5"/>
  <c r="H11" i="5"/>
  <c r="B11" i="5"/>
  <c r="H10" i="5"/>
  <c r="B10" i="5"/>
  <c r="H9" i="5"/>
  <c r="B9" i="5"/>
  <c r="H8" i="5"/>
  <c r="B8" i="5"/>
  <c r="H7" i="5"/>
  <c r="B7" i="5"/>
  <c r="H6" i="5"/>
  <c r="B6" i="5"/>
  <c r="H5" i="5"/>
  <c r="B5" i="5"/>
  <c r="B4" i="5"/>
  <c r="H3" i="5"/>
  <c r="B3" i="5"/>
  <c r="H2" i="5"/>
  <c r="B2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Johnson Manohar</author>
  </authors>
  <commentList>
    <comment ref="H1" authorId="0" shapeId="0" xr:uid="{D5689AB4-1294-447B-94F2-362711066B6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Total column comment will be printed at the end of sheet.</t>
        </r>
      </text>
    </comment>
  </commentList>
</comments>
</file>

<file path=xl/sharedStrings.xml><?xml version="1.0" encoding="utf-8"?>
<sst xmlns="http://schemas.openxmlformats.org/spreadsheetml/2006/main" count="266" uniqueCount="170">
  <si>
    <t>Date</t>
  </si>
  <si>
    <t>Weekday</t>
  </si>
  <si>
    <t>Region</t>
  </si>
  <si>
    <t>Employee</t>
  </si>
  <si>
    <t>Item</t>
  </si>
  <si>
    <t>Units</t>
  </si>
  <si>
    <t>Unit Cost</t>
  </si>
  <si>
    <t>Total</t>
  </si>
  <si>
    <t>Central</t>
  </si>
  <si>
    <t>Jones</t>
  </si>
  <si>
    <t>Pen Set</t>
  </si>
  <si>
    <t>West</t>
  </si>
  <si>
    <t>Kivell</t>
  </si>
  <si>
    <t>Binder</t>
  </si>
  <si>
    <t>Howard</t>
  </si>
  <si>
    <t>Pen &amp; Pencil</t>
  </si>
  <si>
    <t>East</t>
  </si>
  <si>
    <t>Gill</t>
  </si>
  <si>
    <t>Pen</t>
  </si>
  <si>
    <t>Anderson</t>
  </si>
  <si>
    <t>Wilson</t>
  </si>
  <si>
    <t>Paper</t>
  </si>
  <si>
    <t>Desk</t>
  </si>
  <si>
    <t>Parent</t>
  </si>
  <si>
    <t>Smith</t>
  </si>
  <si>
    <t>Row Labels</t>
  </si>
  <si>
    <t>Grand Total</t>
  </si>
  <si>
    <t>Column Labels</t>
  </si>
  <si>
    <t>Sum of Units</t>
  </si>
  <si>
    <t>Pivot Table</t>
  </si>
  <si>
    <t>Monthly Expense</t>
  </si>
  <si>
    <t>Projected</t>
  </si>
  <si>
    <t>Actual</t>
  </si>
  <si>
    <t>Variance</t>
  </si>
  <si>
    <t>Groceries</t>
  </si>
  <si>
    <t>Telephone</t>
  </si>
  <si>
    <t>Water</t>
  </si>
  <si>
    <t>Electric</t>
  </si>
  <si>
    <t>Cable TV</t>
  </si>
  <si>
    <t>Internet</t>
  </si>
  <si>
    <t>Maintenance</t>
  </si>
  <si>
    <t>Childcare</t>
  </si>
  <si>
    <t>Tuition</t>
  </si>
  <si>
    <t>Pets</t>
  </si>
  <si>
    <t>Transportation</t>
  </si>
  <si>
    <t>Personal Care</t>
  </si>
  <si>
    <t>Insurance</t>
  </si>
  <si>
    <t>Credit Cards</t>
  </si>
  <si>
    <t>Savings</t>
  </si>
  <si>
    <t>Other</t>
  </si>
  <si>
    <t>Name</t>
  </si>
  <si>
    <t>Family Budget</t>
  </si>
  <si>
    <t>February</t>
  </si>
  <si>
    <t>Sales Report</t>
  </si>
  <si>
    <t>SalesPerson</t>
  </si>
  <si>
    <t>Sales Jan- June</t>
  </si>
  <si>
    <t>Sales July - Dec</t>
  </si>
  <si>
    <t>%Change</t>
  </si>
  <si>
    <t>Andy Bernard</t>
  </si>
  <si>
    <t>Jim Halpert</t>
  </si>
  <si>
    <t>Karen Fillippelli</t>
  </si>
  <si>
    <t>Phyllis Lapin</t>
  </si>
  <si>
    <t>Stanley Hudson</t>
  </si>
  <si>
    <t>BernardShah</t>
  </si>
  <si>
    <t>Patricia McKenna</t>
  </si>
  <si>
    <t>Antonio Moreno Taquería</t>
  </si>
  <si>
    <t>Thomas Hardy</t>
  </si>
  <si>
    <t>Christina Berglund</t>
  </si>
  <si>
    <t>Hanna Moos</t>
  </si>
  <si>
    <t>Frédérique Citeaux</t>
  </si>
  <si>
    <t>Martín Sommer</t>
  </si>
  <si>
    <t>Laurence Lebihan</t>
  </si>
  <si>
    <t>Elizabeth Lincoln</t>
  </si>
  <si>
    <t>Victoria Ashworth</t>
  </si>
  <si>
    <t>Patricio Simpson</t>
  </si>
  <si>
    <t>Marketing Manager</t>
  </si>
  <si>
    <t>YangWang</t>
  </si>
  <si>
    <t>Pedro Afonso</t>
  </si>
  <si>
    <t>Elizabeth Brown</t>
  </si>
  <si>
    <t>Sven Ottlieb</t>
  </si>
  <si>
    <t>Janine Labrune</t>
  </si>
  <si>
    <t>Ann Devon</t>
  </si>
  <si>
    <t>Roland Mendel</t>
  </si>
  <si>
    <t>Aria Cruz</t>
  </si>
  <si>
    <t>Diego Roel</t>
  </si>
  <si>
    <t>Martine Rancé</t>
  </si>
  <si>
    <t>Maria Larsson</t>
  </si>
  <si>
    <t>Peter Franken</t>
  </si>
  <si>
    <t>Carine Schmitt</t>
  </si>
  <si>
    <t>Paolo Accorti</t>
  </si>
  <si>
    <t>Lino Rodriguez</t>
  </si>
  <si>
    <t>Eduardo Saavedra</t>
  </si>
  <si>
    <t>José Pedro Freyre</t>
  </si>
  <si>
    <t>André Fonseca</t>
  </si>
  <si>
    <t>Howard Snyder</t>
  </si>
  <si>
    <t>Carlos Hernández</t>
  </si>
  <si>
    <t>Manuel Pereira</t>
  </si>
  <si>
    <t>Mario Pontes</t>
  </si>
  <si>
    <t>Students Marks Report</t>
  </si>
  <si>
    <t>Below Average</t>
  </si>
  <si>
    <t>Top 10 Rank</t>
  </si>
  <si>
    <t>Highlighted by Top 10 / Below Average</t>
  </si>
  <si>
    <t>Students</t>
  </si>
  <si>
    <t>Subject 1</t>
  </si>
  <si>
    <t>Subject 2</t>
  </si>
  <si>
    <t>Subject 3</t>
  </si>
  <si>
    <t>Subject 4</t>
  </si>
  <si>
    <t>Subject 5</t>
  </si>
  <si>
    <t>Subject 6</t>
  </si>
  <si>
    <t>Subject 7</t>
  </si>
  <si>
    <t>Subject 8</t>
  </si>
  <si>
    <t>Subject 9</t>
  </si>
  <si>
    <t>Subject 10</t>
  </si>
  <si>
    <t>Average</t>
  </si>
  <si>
    <t>Rank</t>
  </si>
  <si>
    <t>Student 1</t>
  </si>
  <si>
    <t>Student 2</t>
  </si>
  <si>
    <t>Student 3</t>
  </si>
  <si>
    <t>Student 4</t>
  </si>
  <si>
    <t>Student 5</t>
  </si>
  <si>
    <t>Student 6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</si>
  <si>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</si>
  <si>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</si>
  <si>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</si>
  <si>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</si>
  <si>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</si>
  <si>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</si>
  <si>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</si>
  <si>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</si>
  <si>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</si>
  <si>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Student 16</t>
  </si>
  <si>
    <t>Student 17</t>
  </si>
  <si>
    <t>Student 18</t>
  </si>
  <si>
    <t>Student 19</t>
  </si>
  <si>
    <t>Student 20</t>
  </si>
  <si>
    <t>Student 21</t>
  </si>
  <si>
    <t>Student 22</t>
  </si>
  <si>
    <t>Student 23</t>
  </si>
  <si>
    <t>Student 24</t>
  </si>
  <si>
    <t>Student 25</t>
  </si>
  <si>
    <t>Student 26</t>
  </si>
  <si>
    <t>Student 27</t>
  </si>
  <si>
    <t>Student 28</t>
  </si>
  <si>
    <t>Student 29</t>
  </si>
  <si>
    <t>Student 30</t>
  </si>
  <si>
    <t>Phone</t>
  </si>
  <si>
    <t>Toll Free</t>
  </si>
  <si>
    <t>1-888-9DOTNET</t>
  </si>
  <si>
    <t>1-888-936-8638</t>
  </si>
  <si>
    <t>1-919-481-1974</t>
  </si>
  <si>
    <t>Fax</t>
  </si>
  <si>
    <t>1-919-573-0306</t>
  </si>
  <si>
    <t>Email</t>
  </si>
  <si>
    <t>Sales</t>
  </si>
  <si>
    <t>mailto:sales@syncfusion.com</t>
  </si>
  <si>
    <t>Please fill out all required fields.</t>
  </si>
  <si>
    <t>First Name*</t>
  </si>
  <si>
    <t>Last Name*</t>
  </si>
  <si>
    <t>Company*</t>
  </si>
  <si>
    <t>Phone*</t>
  </si>
  <si>
    <t>Email*</t>
  </si>
  <si>
    <t>Website</t>
  </si>
  <si>
    <t>Multiple products?</t>
  </si>
  <si>
    <t>Product(s)*</t>
  </si>
  <si>
    <t>Selected Products Count</t>
  </si>
  <si>
    <t>Additional Information</t>
  </si>
  <si>
    <t>Online Payment</t>
  </si>
  <si>
    <t>Card Type</t>
  </si>
  <si>
    <t>Credit Card</t>
  </si>
  <si>
    <t>Net Banking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</si>
</sst>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5" formatCode="&quot;$&quot;#,##0_);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&quot;£&quot;* #,##0_-;\-&quot;£&quot;* #,##0_-;_-&quot;£&quot;* &quot;-&quot;_-;_-@_-"/>
    <numFmt numFmtId="165" formatCode="_-* #,##0_-;\-* #,##0_-;_-* &quot;-&quot;_-;_-@_-"/>
    <numFmt numFmtId="166" formatCode="_-&quot;£&quot;* #,##0.00_-;\-&quot;£&quot;* #,##0.00_-;_-&quot;£&quot;* &quot;-&quot;??_-;_-@_-"/>
    <numFmt numFmtId="167" formatCode="_-* #,##0.00_-;\-* #,##0.00_-;_-* &quot;-&quot;??_-;_-@_-"/>
    <numFmt numFmtId="168" formatCode="0.00%_);[Red]\(0.00%\)"/>
    <numFmt numFmtId="169" formatCode="0%_);[Red]\(0%\)"/>
    <numFmt numFmtId="170" formatCode="[$-409]d\-mmm\-yy;@"/>
  </numFmts>
  <fonts count="48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name val="Tahoma"/>
      <family val="2"/>
    </font>
    <font>
      <sz val="8"/>
      <name val="Verdana"/>
      <family val="2"/>
    </font>
    <font>
      <sz val="10"/>
      <name val="Arial"/>
      <family val="2"/>
    </font>
    <font>
      <b/>
      <sz val="8"/>
      <color indexed="9"/>
      <name val="Tahoma"/>
      <family val="2"/>
    </font>
    <font>
      <b/>
      <sz val="8"/>
      <color indexed="8"/>
      <name val="Tahoma"/>
      <family val="2"/>
    </font>
    <font>
      <sz val="16"/>
      <color indexed="9"/>
      <name val="Tahoma"/>
      <family val="2"/>
    </font>
    <font>
      <sz val="8"/>
      <name val="Times New Roman"/>
      <family val="1"/>
    </font>
    <font>
      <sz val="10"/>
      <name val="Helv"/>
    </font>
    <font>
      <b/>
      <sz val="9"/>
      <name val="Arial"/>
      <family val="2"/>
    </font>
    <font>
      <b/>
      <sz val="11"/>
      <color indexed="23"/>
      <name val="Verdana"/>
      <family val="2"/>
    </font>
    <font>
      <sz val="10"/>
      <color indexed="10"/>
      <name val="Helv"/>
    </font>
    <font>
      <sz val="8"/>
      <name val="Arial"/>
      <family val="2"/>
    </font>
    <font>
      <sz val="9"/>
      <color indexed="10"/>
      <name val="Arial"/>
      <family val="2"/>
    </font>
    <font>
      <i/>
      <sz val="10"/>
      <color indexed="12"/>
      <name val="Tms Rmn"/>
    </font>
    <font>
      <b/>
      <sz val="10"/>
      <color indexed="8"/>
      <name val="Tms Rmn"/>
    </font>
    <font>
      <sz val="12"/>
      <name val="Arial Narrow"/>
      <family val="2"/>
    </font>
    <font>
      <b/>
      <sz val="10"/>
      <name val="Arial"/>
      <family val="2"/>
    </font>
    <font>
      <sz val="11"/>
      <name val="Calibri"/>
      <family val="2"/>
    </font>
    <font>
      <b/>
      <sz val="30"/>
      <color rgb="FF0070C0"/>
      <name val="Arial"/>
      <family val="2"/>
    </font>
    <font>
      <sz val="18"/>
      <color theme="3"/>
      <name val="Cambria"/>
      <family val="2"/>
      <scheme val="major"/>
    </font>
    <font>
      <b/>
      <sz val="11"/>
      <color theme="3"/>
      <name val="Tahoma"/>
      <family val="2"/>
    </font>
    <font>
      <sz val="11"/>
      <color theme="1"/>
      <name val="Calibri"/>
      <family val="2"/>
      <scheme val="minor"/>
    </font>
    <font>
      <b/>
      <sz val="13"/>
      <color rgb="FF413E36"/>
      <name val="Calibri"/>
      <family val="2"/>
    </font>
    <font>
      <b/>
      <sz val="20"/>
      <color rgb="FF526D18"/>
      <name val="Calibri"/>
      <family val="2"/>
    </font>
    <font>
      <b/>
      <sz val="31"/>
      <color rgb="FF0B7E9B"/>
      <name val="Calibri"/>
      <family val="2"/>
    </font>
    <font>
      <b/>
      <sz val="20"/>
      <color theme="1" tint="0.499984740745262"/>
      <name val="Cambria"/>
      <family val="2"/>
      <scheme val="major"/>
    </font>
    <font>
      <b/>
      <sz val="20"/>
      <color rgb="FF808080"/>
      <name val="Calibri"/>
      <family val="2"/>
    </font>
    <font>
      <b/>
      <sz val="25"/>
      <color rgb="FF914106"/>
      <name val="Calibri"/>
      <family val="2"/>
    </font>
    <font>
      <b/>
      <sz val="13"/>
      <color rgb="FF914106"/>
      <name val="Calibri"/>
      <family val="2"/>
    </font>
    <font>
      <b/>
      <sz val="13"/>
      <color theme="2" tint="-0.749961851863155"/>
      <name val="Calibri"/>
      <family val="2"/>
      <scheme val="minor"/>
    </font>
    <font>
      <b/>
      <sz val="13"/>
      <color rgb="FF595959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</font>
    <font>
      <b/>
      <sz val="11"/>
      <color theme="1"/>
      <name val="Calibri"/>
      <family val="2"/>
    </font>
    <font>
      <b/>
      <sz val="18"/>
      <color theme="3" tint="-0.249977111117893"/>
      <name val="Calibri"/>
      <family val="2"/>
      <scheme val="minor"/>
    </font>
    <font>
      <sz val="11"/>
      <color rgb="FFA63B26"/>
      <name val="Calibri"/>
      <family val="2"/>
      <scheme val="minor"/>
    </font>
    <font>
      <sz val="11"/>
      <color rgb="FF339966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8"/>
      <color theme="0" tint="-0.499984740745262"/>
      <name val="Calibri"/>
      <family val="2"/>
      <scheme val="minor"/>
    </font>
    <font>
      <sz val="9"/>
      <color rgb="FF000000"/>
      <name val="Calibri"/>
      <family val="2"/>
    </font>
    <font>
      <b/>
      <sz val="11"/>
      <name val="Calibri"/>
      <family val="2"/>
    </font>
    <font>
      <u/>
      <sz val="11"/>
      <color indexed="12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5"/>
        <bgColor indexed="64"/>
      </patternFill>
    </fill>
    <fill>
      <patternFill patternType="lightGray">
        <fgColor indexed="13"/>
        <bgColor indexed="13"/>
      </patternFill>
    </fill>
    <fill>
      <patternFill patternType="darkGray">
        <fgColor indexed="22"/>
        <bgColor indexed="13"/>
      </patternFill>
    </fill>
    <fill>
      <patternFill patternType="solid">
        <fgColor indexed="8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22"/>
        <bgColor indexed="22"/>
      </patternFill>
    </fill>
    <fill>
      <patternFill patternType="solid">
        <fgColor indexed="58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18"/>
      </left>
      <right style="medium">
        <color indexed="18"/>
      </right>
      <top style="medium">
        <color indexed="18"/>
      </top>
      <bottom style="medium">
        <color indexed="18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medium">
        <color theme="2" tint="-0.24994659260841701"/>
      </top>
      <bottom/>
      <diagonal/>
    </border>
    <border>
      <left/>
      <right/>
      <top style="medium">
        <color rgb="FFBAB5AB"/>
      </top>
      <bottom/>
      <diagonal/>
    </border>
    <border>
      <left/>
      <right/>
      <top style="thin">
        <color rgb="FF837B6B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ck">
        <color theme="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0">
    <xf numFmtId="0" fontId="0" fillId="0" borderId="0"/>
    <xf numFmtId="37" fontId="3" fillId="3" borderId="1" applyBorder="0" applyProtection="0">
      <alignment vertical="center"/>
    </xf>
    <xf numFmtId="5" fontId="9" fillId="0" borderId="2">
      <protection locked="0"/>
    </xf>
    <xf numFmtId="0" fontId="4" fillId="4" borderId="0" applyBorder="0">
      <alignment horizontal="left" vertical="center" indent="1"/>
    </xf>
    <xf numFmtId="3" fontId="5" fillId="0" borderId="0" applyFont="0" applyFill="0" applyBorder="0" applyAlignment="0" applyProtection="0"/>
    <xf numFmtId="5" fontId="5" fillId="0" borderId="0" applyFont="0" applyFill="0" applyBorder="0" applyAlignment="0" applyProtection="0"/>
    <xf numFmtId="0" fontId="10" fillId="0" borderId="3"/>
    <xf numFmtId="4" fontId="9" fillId="5" borderId="3">
      <protection locked="0"/>
    </xf>
    <xf numFmtId="0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2" fontId="5" fillId="0" borderId="0" applyFont="0" applyFill="0" applyBorder="0" applyAlignment="0" applyProtection="0"/>
    <xf numFmtId="4" fontId="9" fillId="6" borderId="3"/>
    <xf numFmtId="43" fontId="11" fillId="0" borderId="4"/>
    <xf numFmtId="37" fontId="6" fillId="7" borderId="2" applyBorder="0">
      <alignment horizontal="left" vertical="center" indent="1"/>
    </xf>
    <xf numFmtId="37" fontId="7" fillId="2" borderId="5" applyFill="0">
      <alignment vertical="center"/>
    </xf>
    <xf numFmtId="0" fontId="7" fillId="8" borderId="6" applyNumberFormat="0">
      <alignment horizontal="left" vertical="top" indent="1"/>
    </xf>
    <xf numFmtId="0" fontId="7" fillId="3" borderId="0" applyBorder="0">
      <alignment horizontal="left" vertical="center" indent="1"/>
    </xf>
    <xf numFmtId="0" fontId="7" fillId="0" borderId="6" applyNumberFormat="0" applyFill="0">
      <alignment horizontal="centerContinuous" vertical="top"/>
    </xf>
    <xf numFmtId="43" fontId="11" fillId="0" borderId="7"/>
    <xf numFmtId="44" fontId="11" fillId="0" borderId="8"/>
    <xf numFmtId="0" fontId="12" fillId="2" borderId="0">
      <alignment horizontal="left" wrapText="1" indent="1"/>
    </xf>
    <xf numFmtId="37" fontId="3" fillId="3" borderId="9" applyBorder="0">
      <alignment horizontal="left" vertical="center" indent="2"/>
    </xf>
    <xf numFmtId="0" fontId="13" fillId="0" borderId="0"/>
    <xf numFmtId="169" fontId="14" fillId="9" borderId="10"/>
    <xf numFmtId="168" fontId="14" fillId="0" borderId="10" applyFont="0" applyFill="0" applyBorder="0" applyAlignment="0" applyProtection="0"/>
    <xf numFmtId="0" fontId="8" fillId="4" borderId="0">
      <alignment horizontal="left" indent="1"/>
    </xf>
    <xf numFmtId="2" fontId="15" fillId="0" borderId="0">
      <protection locked="0"/>
    </xf>
    <xf numFmtId="0" fontId="5" fillId="10" borderId="0"/>
    <xf numFmtId="49" fontId="5" fillId="0" borderId="0" applyFont="0" applyFill="0" applyBorder="0" applyAlignment="0" applyProtection="0"/>
    <xf numFmtId="0" fontId="16" fillId="0" borderId="0">
      <alignment horizontal="right"/>
    </xf>
    <xf numFmtId="0" fontId="17" fillId="0" borderId="0"/>
    <xf numFmtId="164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2" fillId="0" borderId="0"/>
    <xf numFmtId="44" fontId="5" fillId="0" borderId="0" applyFont="0" applyFill="0" applyBorder="0" applyAlignment="0" applyProtection="0"/>
    <xf numFmtId="0" fontId="18" fillId="0" borderId="0"/>
    <xf numFmtId="0" fontId="5" fillId="0" borderId="0"/>
    <xf numFmtId="44" fontId="5" fillId="0" borderId="0" applyFont="0" applyFill="0" applyBorder="0" applyAlignment="0" applyProtection="0"/>
    <xf numFmtId="0" fontId="5" fillId="0" borderId="0"/>
    <xf numFmtId="0" fontId="20" fillId="0" borderId="0"/>
    <xf numFmtId="0" fontId="22" fillId="0" borderId="0" applyNumberFormat="0" applyFill="0" applyBorder="0" applyAlignment="0" applyProtection="0"/>
    <xf numFmtId="0" fontId="23" fillId="0" borderId="14" applyNumberFormat="0" applyFill="0" applyAlignment="0" applyProtection="0"/>
    <xf numFmtId="0" fontId="23" fillId="0" borderId="0" applyNumberFormat="0" applyFill="0" applyBorder="0" applyAlignment="0" applyProtection="0"/>
    <xf numFmtId="0" fontId="24" fillId="0" borderId="0"/>
    <xf numFmtId="0" fontId="28" fillId="0" borderId="15">
      <alignment horizontal="left" vertical="center"/>
    </xf>
    <xf numFmtId="0" fontId="32" fillId="0" borderId="0"/>
    <xf numFmtId="3" fontId="32" fillId="0" borderId="0">
      <alignment horizontal="right"/>
    </xf>
    <xf numFmtId="3" fontId="32" fillId="0" borderId="0">
      <alignment horizontal="right"/>
    </xf>
    <xf numFmtId="0" fontId="47" fillId="0" borderId="0" applyNumberFormat="0" applyFill="0" applyBorder="0" applyAlignment="0" applyProtection="0"/>
  </cellStyleXfs>
  <cellXfs count="66">
    <xf numFmtId="0" fontId="0" fillId="0" borderId="0" xfId="0"/>
    <xf numFmtId="170" fontId="5" fillId="13" borderId="11" xfId="36" applyNumberFormat="1" applyFont="1" applyFill="1" applyBorder="1" applyAlignment="1">
      <alignment vertical="center"/>
    </xf>
    <xf numFmtId="0" fontId="5" fillId="13" borderId="11" xfId="39" applyFill="1" applyBorder="1" applyAlignment="1">
      <alignment vertical="center"/>
    </xf>
    <xf numFmtId="0" fontId="5" fillId="13" borderId="11" xfId="37" applyFill="1" applyBorder="1" applyAlignment="1">
      <alignment horizontal="left" vertical="center"/>
    </xf>
    <xf numFmtId="0" fontId="5" fillId="13" borderId="11" xfId="36" applyFont="1" applyFill="1" applyBorder="1" applyAlignment="1">
      <alignment vertical="center"/>
    </xf>
    <xf numFmtId="44" fontId="5" fillId="13" borderId="11" xfId="35" applyFont="1" applyFill="1" applyBorder="1" applyAlignment="1">
      <alignment horizontal="left" vertical="center"/>
    </xf>
    <xf numFmtId="170" fontId="5" fillId="12" borderId="11" xfId="36" applyNumberFormat="1" applyFont="1" applyFill="1" applyBorder="1" applyAlignment="1">
      <alignment vertical="center"/>
    </xf>
    <xf numFmtId="0" fontId="5" fillId="12" borderId="11" xfId="39" applyFill="1" applyBorder="1" applyAlignment="1">
      <alignment vertical="center"/>
    </xf>
    <xf numFmtId="0" fontId="5" fillId="12" borderId="11" xfId="37" applyFill="1" applyBorder="1" applyAlignment="1">
      <alignment horizontal="left" vertical="center"/>
    </xf>
    <xf numFmtId="0" fontId="5" fillId="12" borderId="11" xfId="36" applyFont="1" applyFill="1" applyBorder="1" applyAlignment="1">
      <alignment vertical="center"/>
    </xf>
    <xf numFmtId="44" fontId="5" fillId="12" borderId="11" xfId="35" applyFont="1" applyFill="1" applyBorder="1" applyAlignment="1">
      <alignment horizontal="left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44" fontId="5" fillId="13" borderId="12" xfId="36" applyNumberFormat="1" applyFont="1" applyFill="1" applyBorder="1" applyAlignment="1">
      <alignment vertical="center"/>
    </xf>
    <xf numFmtId="44" fontId="5" fillId="12" borderId="12" xfId="36" applyNumberFormat="1" applyFont="1" applyFill="1" applyBorder="1" applyAlignment="1">
      <alignment vertical="center"/>
    </xf>
    <xf numFmtId="170" fontId="19" fillId="11" borderId="13" xfId="36" applyNumberFormat="1" applyFont="1" applyFill="1" applyBorder="1" applyAlignment="1">
      <alignment horizontal="center" vertical="center"/>
    </xf>
    <xf numFmtId="1" fontId="19" fillId="11" borderId="13" xfId="36" applyNumberFormat="1" applyFont="1" applyFill="1" applyBorder="1" applyAlignment="1">
      <alignment horizontal="left" vertical="center"/>
    </xf>
    <xf numFmtId="0" fontId="19" fillId="11" borderId="13" xfId="37" applyFont="1" applyFill="1" applyBorder="1" applyAlignment="1">
      <alignment horizontal="left" vertical="center"/>
    </xf>
    <xf numFmtId="44" fontId="19" fillId="11" borderId="13" xfId="38" applyFont="1" applyFill="1" applyBorder="1" applyAlignment="1">
      <alignment horizontal="left" vertical="center"/>
    </xf>
    <xf numFmtId="0" fontId="21" fillId="0" borderId="0" xfId="0" applyFont="1" applyAlignment="1">
      <alignment vertical="center"/>
    </xf>
    <xf numFmtId="0" fontId="24" fillId="0" borderId="0" xfId="44"/>
    <xf numFmtId="0" fontId="25" fillId="0" borderId="0" xfId="44" applyFont="1"/>
    <xf numFmtId="0" fontId="26" fillId="0" borderId="0" xfId="43" applyFont="1" applyFill="1" applyBorder="1" applyAlignment="1">
      <alignment vertical="center"/>
    </xf>
    <xf numFmtId="3" fontId="25" fillId="0" borderId="0" xfId="44" applyNumberFormat="1" applyFont="1"/>
    <xf numFmtId="0" fontId="27" fillId="0" borderId="0" xfId="41" applyFont="1" applyFill="1" applyBorder="1" applyAlignment="1">
      <alignment horizontal="left" vertical="center"/>
    </xf>
    <xf numFmtId="0" fontId="26" fillId="0" borderId="0" xfId="43" applyFont="1" applyFill="1" applyBorder="1"/>
    <xf numFmtId="0" fontId="29" fillId="0" borderId="16" xfId="45" applyFont="1" applyBorder="1">
      <alignment horizontal="left" vertical="center"/>
    </xf>
    <xf numFmtId="0" fontId="29" fillId="0" borderId="0" xfId="45" applyFont="1" applyBorder="1">
      <alignment horizontal="left" vertical="center"/>
    </xf>
    <xf numFmtId="0" fontId="30" fillId="0" borderId="0" xfId="42" applyFont="1" applyFill="1" applyBorder="1" applyAlignment="1"/>
    <xf numFmtId="0" fontId="31" fillId="0" borderId="0" xfId="44" applyFont="1"/>
    <xf numFmtId="0" fontId="33" fillId="0" borderId="16" xfId="46" applyFont="1" applyBorder="1"/>
    <xf numFmtId="3" fontId="33" fillId="0" borderId="16" xfId="47" applyFont="1" applyBorder="1">
      <alignment horizontal="right"/>
    </xf>
    <xf numFmtId="3" fontId="33" fillId="0" borderId="16" xfId="48" applyFont="1" applyBorder="1">
      <alignment horizontal="right"/>
    </xf>
    <xf numFmtId="0" fontId="33" fillId="0" borderId="0" xfId="46" applyFont="1"/>
    <xf numFmtId="3" fontId="33" fillId="0" borderId="0" xfId="47" applyFont="1">
      <alignment horizontal="right"/>
    </xf>
    <xf numFmtId="3" fontId="33" fillId="0" borderId="0" xfId="48" applyFont="1">
      <alignment horizontal="right"/>
    </xf>
    <xf numFmtId="0" fontId="25" fillId="0" borderId="17" xfId="44" applyFont="1" applyBorder="1"/>
    <xf numFmtId="3" fontId="25" fillId="0" borderId="17" xfId="44" applyNumberFormat="1" applyFont="1" applyBorder="1"/>
    <xf numFmtId="44" fontId="19" fillId="11" borderId="18" xfId="38" applyFont="1" applyFill="1" applyBorder="1" applyAlignment="1">
      <alignment horizontal="left" vertical="center"/>
    </xf>
    <xf numFmtId="0" fontId="0" fillId="0" borderId="20" xfId="0" applyBorder="1"/>
    <xf numFmtId="0" fontId="39" fillId="0" borderId="20" xfId="0" applyFont="1" applyBorder="1"/>
    <xf numFmtId="3" fontId="0" fillId="0" borderId="20" xfId="0" applyNumberFormat="1" applyBorder="1"/>
    <xf numFmtId="9" fontId="0" fillId="0" borderId="20" xfId="0" applyNumberFormat="1" applyBorder="1"/>
    <xf numFmtId="37" fontId="40" fillId="3" borderId="0" xfId="22" applyFont="1" applyBorder="1" applyAlignment="1"/>
    <xf numFmtId="37" fontId="3" fillId="3" borderId="0" xfId="22" applyBorder="1" applyAlignment="1"/>
    <xf numFmtId="37" fontId="1" fillId="3" borderId="0" xfId="22" applyFont="1" applyBorder="1" applyAlignment="1"/>
    <xf numFmtId="37" fontId="43" fillId="3" borderId="0" xfId="22" applyFont="1" applyBorder="1" applyAlignment="1"/>
    <xf numFmtId="37" fontId="36" fillId="3" borderId="0" xfId="22" applyFont="1" applyBorder="1" applyAlignment="1"/>
    <xf numFmtId="37" fontId="44" fillId="14" borderId="0" xfId="22" applyFont="1" applyFill="1" applyBorder="1" applyAlignment="1"/>
    <xf numFmtId="37" fontId="3" fillId="14" borderId="0" xfId="22" applyFill="1" applyBorder="1" applyAlignment="1"/>
    <xf numFmtId="37" fontId="37" fillId="15" borderId="0" xfId="22" applyFont="1" applyFill="1" applyBorder="1" applyAlignment="1">
      <alignment vertical="center"/>
    </xf>
    <xf numFmtId="2" fontId="37" fillId="15" borderId="0" xfId="22" applyNumberFormat="1" applyFont="1" applyFill="1" applyBorder="1" applyAlignment="1">
      <alignment horizontal="center" vertical="center"/>
    </xf>
    <xf numFmtId="3" fontId="3" fillId="3" borderId="0" xfId="22" applyNumberFormat="1" applyBorder="1" applyAlignment="1"/>
    <xf numFmtId="0" fontId="20" fillId="0" borderId="0" xfId="40"/>
    <xf numFmtId="0" fontId="46" fillId="0" borderId="0" xfId="40" applyFont="1"/>
    <xf numFmtId="0" fontId="47" fillId="0" borderId="0" xfId="49" applyNumberFormat="1" applyFill="1" applyBorder="1" applyAlignment="1" applyProtection="1"/>
    <xf numFmtId="0" fontId="20" fillId="0" borderId="0" xfId="40" applyAlignment="1">
      <alignment horizontal="left"/>
    </xf>
    <xf numFmtId="0" fontId="21" fillId="0" borderId="0" xfId="0" applyFont="1" applyAlignment="1">
      <alignment horizontal="center" vertical="center"/>
    </xf>
    <xf numFmtId="0" fontId="38" fillId="0" borderId="1" xfId="0" applyFont="1" applyBorder="1" applyAlignment="1">
      <alignment horizontal="center"/>
    </xf>
    <xf numFmtId="0" fontId="38" fillId="0" borderId="9" xfId="0" applyFont="1" applyBorder="1" applyAlignment="1">
      <alignment horizontal="center"/>
    </xf>
    <xf numFmtId="0" fontId="38" fillId="0" borderId="19" xfId="0" applyFont="1" applyBorder="1" applyAlignment="1">
      <alignment horizontal="center"/>
    </xf>
    <xf numFmtId="37" fontId="41" fillId="3" borderId="0" xfId="22" applyFont="1" applyBorder="1" applyAlignment="1">
      <alignment horizontal="center" vertical="center" wrapText="1"/>
    </xf>
    <xf numFmtId="37" fontId="42" fillId="3" borderId="0" xfId="22" applyFont="1" applyBorder="1" applyAlignment="1">
      <alignment horizontal="center" vertical="center" wrapText="1"/>
    </xf>
    <xf numFmtId="37" fontId="3" fillId="3" borderId="0" xfId="22" applyBorder="1" applyAlignment="1">
      <alignment horizontal="center"/>
    </xf>
    <xf numFmtId="0" fontId="20" fillId="0" borderId="0" xfId="40" applyAlignment="1">
      <alignment vertical="center"/>
    </xf>
  </cellXfs>
  <cellStyles count="50">
    <cellStyle name="amount" xfId="1" xr:uid="{00000000-0005-0000-0000-000000000000}"/>
    <cellStyle name="Amounts" xfId="47" xr:uid="{36BC3C7C-A55F-4409-A9CC-BFB57F8D240A}"/>
    <cellStyle name="Blank" xfId="2" xr:uid="{00000000-0005-0000-0000-000001000000}"/>
    <cellStyle name="Body text" xfId="3" xr:uid="{00000000-0005-0000-0000-000002000000}"/>
    <cellStyle name="Comma0" xfId="4" xr:uid="{00000000-0005-0000-0000-000003000000}"/>
    <cellStyle name="Currency" xfId="35" builtinId="4"/>
    <cellStyle name="Currency_TapePivot" xfId="38" xr:uid="{00000000-0005-0000-0000-000005000000}"/>
    <cellStyle name="Currency0" xfId="5" xr:uid="{00000000-0005-0000-0000-000006000000}"/>
    <cellStyle name="DarkBlueOutline" xfId="6" xr:uid="{00000000-0005-0000-0000-000007000000}"/>
    <cellStyle name="DarkBlueOutlineYellow" xfId="7" xr:uid="{00000000-0005-0000-0000-000008000000}"/>
    <cellStyle name="Date" xfId="8" xr:uid="{00000000-0005-0000-0000-000009000000}"/>
    <cellStyle name="Dezimal [0]_Compiling Utility Macros" xfId="9" xr:uid="{00000000-0005-0000-0000-00000A000000}"/>
    <cellStyle name="Dezimal_Compiling Utility Macros" xfId="10" xr:uid="{00000000-0005-0000-0000-00000B000000}"/>
    <cellStyle name="Fixed" xfId="11" xr:uid="{00000000-0005-0000-0000-00000C000000}"/>
    <cellStyle name="GRAY" xfId="12" xr:uid="{00000000-0005-0000-0000-00000D000000}"/>
    <cellStyle name="Gross Margin" xfId="13" xr:uid="{00000000-0005-0000-0000-00000E000000}"/>
    <cellStyle name="header" xfId="14" xr:uid="{00000000-0005-0000-0000-00000F000000}"/>
    <cellStyle name="Header Total" xfId="15" xr:uid="{00000000-0005-0000-0000-000010000000}"/>
    <cellStyle name="Header1" xfId="16" xr:uid="{00000000-0005-0000-0000-000011000000}"/>
    <cellStyle name="Header2" xfId="17" xr:uid="{00000000-0005-0000-0000-000012000000}"/>
    <cellStyle name="Header3" xfId="18" xr:uid="{00000000-0005-0000-0000-000013000000}"/>
    <cellStyle name="Heading 3" xfId="42" builtinId="18"/>
    <cellStyle name="Heading 4" xfId="43" builtinId="19"/>
    <cellStyle name="Hyperlink 2" xfId="49" xr:uid="{631FD42B-73D5-452D-AD61-9D926689D2AD}"/>
    <cellStyle name="Level 2 Total" xfId="19" xr:uid="{00000000-0005-0000-0000-000014000000}"/>
    <cellStyle name="Major Total" xfId="20" xr:uid="{00000000-0005-0000-0000-000015000000}"/>
    <cellStyle name="NonPrint_TemTitle" xfId="21" xr:uid="{00000000-0005-0000-0000-000016000000}"/>
    <cellStyle name="Normal" xfId="0" builtinId="0"/>
    <cellStyle name="Normal 2" xfId="22" xr:uid="{00000000-0005-0000-0000-000018000000}"/>
    <cellStyle name="Normal 3" xfId="34" xr:uid="{00000000-0005-0000-0000-000019000000}"/>
    <cellStyle name="Normal 4" xfId="40" xr:uid="{F6E41AC8-ED7C-4F42-A334-373180B7070F}"/>
    <cellStyle name="Normal 5" xfId="44" xr:uid="{B2FE65D7-95B1-47B5-A379-A4D26EE336A0}"/>
    <cellStyle name="Normal_PivotSizeTest" xfId="36" xr:uid="{00000000-0005-0000-0000-00001A000000}"/>
    <cellStyle name="Normal_Sheet1" xfId="39" xr:uid="{00000000-0005-0000-0000-00001B000000}"/>
    <cellStyle name="Normal_TapePivot" xfId="37" xr:uid="{00000000-0005-0000-0000-00001C000000}"/>
    <cellStyle name="NormalRed" xfId="23" xr:uid="{00000000-0005-0000-0000-00001D000000}"/>
    <cellStyle name="Percent.0" xfId="24" xr:uid="{00000000-0005-0000-0000-00001E000000}"/>
    <cellStyle name="Percent.00" xfId="25" xr:uid="{00000000-0005-0000-0000-00001F000000}"/>
    <cellStyle name="Product Title" xfId="26" xr:uid="{00000000-0005-0000-0000-000020000000}"/>
    <cellStyle name="RED POSTED" xfId="27" xr:uid="{00000000-0005-0000-0000-000021000000}"/>
    <cellStyle name="Standard_Anpassen der Amortisation" xfId="28" xr:uid="{00000000-0005-0000-0000-000022000000}"/>
    <cellStyle name="Table Details" xfId="46" xr:uid="{CF07C661-F70C-4B2B-B1E8-BAF592424691}"/>
    <cellStyle name="Text_simple" xfId="29" xr:uid="{00000000-0005-0000-0000-000023000000}"/>
    <cellStyle name="Title" xfId="41" builtinId="15"/>
    <cellStyle name="TmsRmn10BlueItalic" xfId="30" xr:uid="{00000000-0005-0000-0000-000024000000}"/>
    <cellStyle name="TmsRmn10Bold" xfId="31" xr:uid="{00000000-0005-0000-0000-000025000000}"/>
    <cellStyle name="Variance" xfId="48" xr:uid="{B633D31F-61E8-40CC-86D1-0BCFEF81375F}"/>
    <cellStyle name="Währung [0]_Compiling Utility Macros" xfId="32" xr:uid="{00000000-0005-0000-0000-000026000000}"/>
    <cellStyle name="Währung_Compiling Utility Macros" xfId="33" xr:uid="{00000000-0005-0000-0000-000027000000}"/>
    <cellStyle name="Year" xfId="45" xr:uid="{B8BDDE90-1244-4305-874C-3B48B609D645}"/>
  </cellStyles>
  <dxfs count="13">
    <dxf>
      <fill>
        <patternFill>
          <bgColor rgb="FFA63B26"/>
        </patternFill>
      </fill>
    </dxf>
    <dxf>
      <fill>
        <patternFill>
          <bgColor rgb="FF339966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4" formatCode="_(&quot;$&quot;* #,##0.00_);_(&quot;$&quot;* \(#,##0.00\);_(&quot;$&quot;* &quot;-&quot;??_);_(@_)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4" formatCode="_(&quot;$&quot;* #,##0.00_);_(&quot;$&quot;* \(#,##0.00\);_(&quot;$&quot;* &quot;-&quot;??_);_(@_)"/>
      <fill>
        <patternFill patternType="solid">
          <fgColor theme="4" tint="0.79998168889431442"/>
          <bgColor theme="4" tint="0.79998168889431442"/>
        </patternFill>
      </fill>
      <alignment horizontal="left" vertical="center" textRotation="0" wrapText="0" indent="0" justifyLastLine="0" shrinkToFit="0" readingOrder="0"/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left" vertical="center" textRotation="0" wrapText="0" indent="0" justifyLastLine="0" shrinkToFit="0" readingOrder="0"/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70" formatCode="[$-409]d\-mmm\-yy;@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70" formatCode="[$-409]d\-mmm\-yy;@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0"/>
        </bottom>
      </border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4" formatCode="_(&quot;$&quot;* #,##0.00_);_(&quot;$&quot;* \(#,##0.00\);_(&quot;$&quot;* &quot;-&quot;??_);_(@_)"/>
      <fill>
        <patternFill patternType="solid">
          <fgColor theme="4"/>
          <bgColor theme="4"/>
        </patternFill>
      </fill>
      <alignment horizontal="left" vertical="center" textRotation="0" wrapText="0" indent="0" justifyLastLine="0" shrinkToFit="0" readingOrder="0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E2EDFA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FF00"/>
      <color rgb="FFF5F5F5"/>
      <color rgb="FFFFC0CB"/>
      <color rgb="FF9ACD32"/>
      <color rgb="FF9CD0F3"/>
      <color rgb="FFA63B26"/>
      <color rgb="FF339966"/>
      <color rgb="FF5786B9"/>
      <color rgb="FF538D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</a:t>
            </a:r>
            <a:r>
              <a:rPr lang="en-US" baseline="0"/>
              <a:t> Expense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Chart!$C$9</c:f>
              <c:strCache>
                <c:ptCount val="1"/>
                <c:pt idx="0">
                  <c:v>Projected</c:v>
                </c:pt>
              </c:strCache>
            </c:strRef>
          </c:tx>
          <c:spPr>
            <a:gradFill>
              <a:gsLst>
                <a:gs pos="0">
                  <a:schemeClr val="bg1"/>
                </a:gs>
                <a:gs pos="90000">
                  <a:srgbClr val="00B0F0"/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Chart!$B$10:$B$12</c:f>
              <c:strCache>
                <c:ptCount val="3"/>
                <c:pt idx="0">
                  <c:v>Groceries</c:v>
                </c:pt>
                <c:pt idx="1">
                  <c:v>Telephone</c:v>
                </c:pt>
                <c:pt idx="2">
                  <c:v>Water</c:v>
                </c:pt>
              </c:strCache>
            </c:strRef>
          </c:cat>
          <c:val>
            <c:numRef>
              <c:f>Chart!$C$10:$C$12</c:f>
              <c:numCache>
                <c:formatCode>#,##0</c:formatCode>
                <c:ptCount val="3"/>
                <c:pt idx="0">
                  <c:v>80</c:v>
                </c:pt>
                <c:pt idx="1">
                  <c:v>38</c:v>
                </c:pt>
                <c:pt idx="2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74-44A1-B4FE-7618EA29E7F4}"/>
            </c:ext>
          </c:extLst>
        </c:ser>
        <c:ser>
          <c:idx val="1"/>
          <c:order val="1"/>
          <c:tx>
            <c:strRef>
              <c:f>Chart!$D$9</c:f>
              <c:strCache>
                <c:ptCount val="1"/>
                <c:pt idx="0">
                  <c:v>Actual</c:v>
                </c:pt>
              </c:strCache>
            </c:strRef>
          </c:tx>
          <c:spPr>
            <a:gradFill>
              <a:gsLst>
                <a:gs pos="0">
                  <a:schemeClr val="bg1"/>
                </a:gs>
                <a:gs pos="90000">
                  <a:srgbClr val="92D050"/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Chart!$B$10:$B$12</c:f>
              <c:strCache>
                <c:ptCount val="3"/>
                <c:pt idx="0">
                  <c:v>Groceries</c:v>
                </c:pt>
                <c:pt idx="1">
                  <c:v>Telephone</c:v>
                </c:pt>
                <c:pt idx="2">
                  <c:v>Water</c:v>
                </c:pt>
              </c:strCache>
            </c:strRef>
          </c:cat>
          <c:val>
            <c:numRef>
              <c:f>Chart!$D$10:$D$12</c:f>
              <c:numCache>
                <c:formatCode>#,##0</c:formatCode>
                <c:ptCount val="3"/>
                <c:pt idx="0">
                  <c:v>70</c:v>
                </c:pt>
                <c:pt idx="1">
                  <c:v>38</c:v>
                </c:pt>
                <c:pt idx="2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74-44A1-B4FE-7618EA29E7F4}"/>
            </c:ext>
          </c:extLst>
        </c:ser>
        <c:ser>
          <c:idx val="2"/>
          <c:order val="2"/>
          <c:tx>
            <c:strRef>
              <c:f>Chart!$E$9</c:f>
              <c:strCache>
                <c:ptCount val="1"/>
                <c:pt idx="0">
                  <c:v>Variance</c:v>
                </c:pt>
              </c:strCache>
            </c:strRef>
          </c:tx>
          <c:spPr>
            <a:gradFill>
              <a:gsLst>
                <a:gs pos="0">
                  <a:schemeClr val="bg1"/>
                </a:gs>
                <a:gs pos="90000">
                  <a:schemeClr val="accent6"/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Chart!$B$10:$B$12</c:f>
              <c:strCache>
                <c:ptCount val="3"/>
                <c:pt idx="0">
                  <c:v>Groceries</c:v>
                </c:pt>
                <c:pt idx="1">
                  <c:v>Telephone</c:v>
                </c:pt>
                <c:pt idx="2">
                  <c:v>Water</c:v>
                </c:pt>
              </c:strCache>
            </c:strRef>
          </c:cat>
          <c:val>
            <c:numRef>
              <c:f>Chart!$E$10:$E$12</c:f>
              <c:numCache>
                <c:formatCode>#,##0</c:formatCode>
                <c:ptCount val="3"/>
                <c:pt idx="0">
                  <c:v>10</c:v>
                </c:pt>
                <c:pt idx="1">
                  <c:v>0</c:v>
                </c:pt>
                <c:pt idx="2">
                  <c:v>-13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74-44A1-B4FE-7618EA29E7F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43571768"/>
        <c:axId val="443573736"/>
      </c:barChart>
      <c:catAx>
        <c:axId val="443571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573736"/>
        <c:crosses val="autoZero"/>
        <c:auto val="1"/>
        <c:lblAlgn val="ctr"/>
        <c:lblOffset val="100"/>
        <c:noMultiLvlLbl val="0"/>
      </c:catAx>
      <c:valAx>
        <c:axId val="443573736"/>
        <c:scaling>
          <c:orientation val="minMax"/>
          <c:max val="100"/>
          <c:min val="-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571768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</a:t>
            </a:r>
            <a:r>
              <a:rPr lang="en-US" baseline="0"/>
              <a:t> Expense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Chart!$C$9</c:f>
              <c:strCache>
                <c:ptCount val="1"/>
                <c:pt idx="0">
                  <c:v>Projected</c:v>
                </c:pt>
              </c:strCache>
            </c:strRef>
          </c:tx>
          <c:spPr>
            <a:gradFill>
              <a:gsLst>
                <a:gs pos="0">
                  <a:schemeClr val="bg1"/>
                </a:gs>
                <a:gs pos="90000">
                  <a:srgbClr val="00B0F0"/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Chart!$B$10:$B$12</c:f>
              <c:strCache>
                <c:ptCount val="3"/>
                <c:pt idx="0">
                  <c:v>Groceries</c:v>
                </c:pt>
                <c:pt idx="1">
                  <c:v>Telephone</c:v>
                </c:pt>
                <c:pt idx="2">
                  <c:v>Water</c:v>
                </c:pt>
              </c:strCache>
            </c:strRef>
          </c:cat>
          <c:val>
            <c:numRef>
              <c:f>Chart!$C$10:$C$12</c:f>
              <c:numCache>
                <c:formatCode>#,##0</c:formatCode>
                <c:ptCount val="3"/>
                <c:pt idx="0">
                  <c:v>80</c:v>
                </c:pt>
                <c:pt idx="1">
                  <c:v>38</c:v>
                </c:pt>
                <c:pt idx="2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07-448F-A106-E653D6F40FB8}"/>
            </c:ext>
          </c:extLst>
        </c:ser>
        <c:ser>
          <c:idx val="1"/>
          <c:order val="1"/>
          <c:tx>
            <c:strRef>
              <c:f>Chart!$D$9</c:f>
              <c:strCache>
                <c:ptCount val="1"/>
                <c:pt idx="0">
                  <c:v>Actual</c:v>
                </c:pt>
              </c:strCache>
            </c:strRef>
          </c:tx>
          <c:spPr>
            <a:gradFill>
              <a:gsLst>
                <a:gs pos="0">
                  <a:schemeClr val="bg1"/>
                </a:gs>
                <a:gs pos="90000">
                  <a:srgbClr val="92D050"/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Chart!$B$10:$B$12</c:f>
              <c:strCache>
                <c:ptCount val="3"/>
                <c:pt idx="0">
                  <c:v>Groceries</c:v>
                </c:pt>
                <c:pt idx="1">
                  <c:v>Telephone</c:v>
                </c:pt>
                <c:pt idx="2">
                  <c:v>Water</c:v>
                </c:pt>
              </c:strCache>
            </c:strRef>
          </c:cat>
          <c:val>
            <c:numRef>
              <c:f>Chart!$D$10:$D$12</c:f>
              <c:numCache>
                <c:formatCode>#,##0</c:formatCode>
                <c:ptCount val="3"/>
                <c:pt idx="0">
                  <c:v>70</c:v>
                </c:pt>
                <c:pt idx="1">
                  <c:v>38</c:v>
                </c:pt>
                <c:pt idx="2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07-448F-A106-E653D6F40FB8}"/>
            </c:ext>
          </c:extLst>
        </c:ser>
        <c:ser>
          <c:idx val="2"/>
          <c:order val="2"/>
          <c:tx>
            <c:strRef>
              <c:f>Chart!$E$9</c:f>
              <c:strCache>
                <c:ptCount val="1"/>
                <c:pt idx="0">
                  <c:v>Variance</c:v>
                </c:pt>
              </c:strCache>
            </c:strRef>
          </c:tx>
          <c:spPr>
            <a:gradFill>
              <a:gsLst>
                <a:gs pos="0">
                  <a:schemeClr val="bg1"/>
                </a:gs>
                <a:gs pos="90000">
                  <a:schemeClr val="accent6"/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Chart!$B$10:$B$12</c:f>
              <c:strCache>
                <c:ptCount val="3"/>
                <c:pt idx="0">
                  <c:v>Groceries</c:v>
                </c:pt>
                <c:pt idx="1">
                  <c:v>Telephone</c:v>
                </c:pt>
                <c:pt idx="2">
                  <c:v>Water</c:v>
                </c:pt>
              </c:strCache>
            </c:strRef>
          </c:cat>
          <c:val>
            <c:numRef>
              <c:f>Chart!$E$10:$E$12</c:f>
              <c:numCache>
                <c:formatCode>#,##0</c:formatCode>
                <c:ptCount val="3"/>
                <c:pt idx="0">
                  <c:v>10</c:v>
                </c:pt>
                <c:pt idx="1">
                  <c:v>0</c:v>
                </c:pt>
                <c:pt idx="2">
                  <c:v>-13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E07-448F-A106-E653D6F40FB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43571768"/>
        <c:axId val="443573736"/>
      </c:barChart>
      <c:catAx>
        <c:axId val="443571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573736"/>
        <c:crosses val="autoZero"/>
        <c:auto val="1"/>
        <c:lblAlgn val="ctr"/>
        <c:lblOffset val="100"/>
        <c:noMultiLvlLbl val="0"/>
      </c:catAx>
      <c:valAx>
        <c:axId val="443573736"/>
        <c:scaling>
          <c:orientation val="minMax"/>
          <c:max val="100"/>
          <c:min val="-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571768"/>
        <c:crosses val="autoZero"/>
        <c:crossBetween val="between"/>
        <c:majorUnit val="20"/>
        <c:minorUnit val="4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CheckBox" checked="Mixed" lockText="1" noThreeD="1"/>
</file>

<file path=xl/ctrlProps/ctrlProp10.xml><?xml version="1.0" encoding="utf-8"?>
<formControlPr xmlns="http://schemas.microsoft.com/office/spreadsheetml/2009/9/main" objectType="CheckBox" fmlaLink="'Form Control'!$Z$10" lockText="1" noThreeD="1"/>
</file>

<file path=xl/ctrlProps/ctrlProp11.xml><?xml version="1.0" encoding="utf-8"?>
<formControlPr xmlns="http://schemas.microsoft.com/office/spreadsheetml/2009/9/main" objectType="CheckBox" fmlaLink="'Form Control'!$Z$11" lockText="1" noThreeD="1"/>
</file>

<file path=xl/ctrlProps/ctrlProp12.xml><?xml version="1.0" encoding="utf-8"?>
<formControlPr xmlns="http://schemas.microsoft.com/office/spreadsheetml/2009/9/main" objectType="CheckBox" fmlaLink="'Form Control'!$Z$12" lockText="1" noThreeD="1"/>
</file>

<file path=xl/ctrlProps/ctrlProp13.xml><?xml version="1.0" encoding="utf-8"?>
<formControlPr xmlns="http://schemas.microsoft.com/office/spreadsheetml/2009/9/main" objectType="CheckBox" fmlaLink="'Form Control'!$Z$13" lockText="1" noThreeD="1"/>
</file>

<file path=xl/ctrlProps/ctrlProp14.xml><?xml version="1.0" encoding="utf-8"?>
<formControlPr xmlns="http://schemas.microsoft.com/office/spreadsheetml/2009/9/main" objectType="Drop" dropStyle="combo" dx="15" fmlaRange="'Form Control'!$A$60:$A$61" noThreeD="1" sel="2" val="0"/>
</file>

<file path=xl/ctrlProps/ctrlProp15.xml><?xml version="1.0" encoding="utf-8"?>
<formControlPr xmlns="http://schemas.microsoft.com/office/spreadsheetml/2009/9/main" objectType="Radio" checked="Checked" firstButton="1" lockText="1" noThreeD="1"/>
</file>

<file path=xl/ctrlProps/ctrlProp16.xml><?xml version="1.0" encoding="utf-8"?>
<formControlPr xmlns="http://schemas.microsoft.com/office/spreadsheetml/2009/9/main" objectType="Radio" lockText="1" noThreeD="1"/>
</file>

<file path=xl/ctrlProps/ctrlProp17.xml><?xml version="1.0" encoding="utf-8"?>
<formControlPr xmlns="http://schemas.microsoft.com/office/spreadsheetml/2009/9/main" objectType="Radio" lockText="1" noThreeD="1"/>
</file>

<file path=xl/ctrlProps/ctrlProp2.xml><?xml version="1.0" encoding="utf-8"?>
<formControlPr xmlns="http://schemas.microsoft.com/office/spreadsheetml/2009/9/main" objectType="CheckBox" fmlaLink="'Form Control'!$Z$2" lockText="1" noThreeD="1"/>
</file>

<file path=xl/ctrlProps/ctrlProp3.xml><?xml version="1.0" encoding="utf-8"?>
<formControlPr xmlns="http://schemas.microsoft.com/office/spreadsheetml/2009/9/main" objectType="CheckBox" fmlaLink="'Form Control'!$Z$3" lockText="1" noThreeD="1"/>
</file>

<file path=xl/ctrlProps/ctrlProp4.xml><?xml version="1.0" encoding="utf-8"?>
<formControlPr xmlns="http://schemas.microsoft.com/office/spreadsheetml/2009/9/main" objectType="CheckBox" fmlaLink="'Form Control'!$Z$4" lockText="1" noThreeD="1"/>
</file>

<file path=xl/ctrlProps/ctrlProp5.xml><?xml version="1.0" encoding="utf-8"?>
<formControlPr xmlns="http://schemas.microsoft.com/office/spreadsheetml/2009/9/main" objectType="CheckBox" fmlaLink="'Form Control'!$Z$5" lockText="1" noThreeD="1"/>
</file>

<file path=xl/ctrlProps/ctrlProp6.xml><?xml version="1.0" encoding="utf-8"?>
<formControlPr xmlns="http://schemas.microsoft.com/office/spreadsheetml/2009/9/main" objectType="CheckBox" fmlaLink="'Form Control'!$Z$6" lockText="1" noThreeD="1"/>
</file>

<file path=xl/ctrlProps/ctrlProp7.xml><?xml version="1.0" encoding="utf-8"?>
<formControlPr xmlns="http://schemas.microsoft.com/office/spreadsheetml/2009/9/main" objectType="CheckBox" fmlaLink="'Form Control'!$Z$7" lockText="1" noThreeD="1"/>
</file>

<file path=xl/ctrlProps/ctrlProp8.xml><?xml version="1.0" encoding="utf-8"?>
<formControlPr xmlns="http://schemas.microsoft.com/office/spreadsheetml/2009/9/main" objectType="CheckBox" fmlaLink="'Form Control'!$Z$8" lockText="1" noThreeD="1"/>
</file>

<file path=xl/ctrlProps/ctrlProp9.xml><?xml version="1.0" encoding="utf-8"?>
<formControlPr xmlns="http://schemas.microsoft.com/office/spreadsheetml/2009/9/main" objectType="CheckBox" fmlaLink="'Form Control'!$Z$9" lockText="1" noThreeD="1"/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27214</xdr:colOff>
      <xdr:row>12</xdr:row>
      <xdr:rowOff>156935</xdr:rowOff>
    </xdr:from>
    <xdr:to>
      <xdr:col>6</xdr:col>
      <xdr:colOff>21771</xdr:colOff>
      <xdr:row>15</xdr:row>
      <xdr:rowOff>148771</xdr:rowOff>
    </xdr:to>
    <xdr:sp macro="" textlink="" fLocksText="0">
      <xdr:nvSpPr>
        <xdr:cNvPr id="2" name="Rectangle: Rounded Corners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1856014" y="2366735"/>
          <a:ext cx="1823357" cy="544286"/>
        </a:xfrm>
        <a:prstGeom prst="roundRect">
          <a:avLst/>
        </a:prstGeom>
        <a:gradFill>
          <a:gsLst>
            <a:gs pos="18000">
              <a:srgbClr val="EC1C24"/>
            </a:gs>
            <a:gs pos="100000">
              <a:schemeClr val="bg1"/>
            </a:gs>
          </a:gsLst>
          <a:lin ang="5400000" scaled="1"/>
        </a:gradFill>
        <a:ln cmpd="sng">
          <a:solidFill>
            <a:srgbClr val="FF0000"/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 anchorCtr="0"/>
        <a:lstStyle/>
        <a:p>
          <a:pPr algn="l"/>
          <a:r>
            <a:rPr lang="en-US" sz="2000" b="0" i="1">
              <a:solidFill>
                <a:srgbClr val="FFFFFF"/>
              </a:solidFill>
              <a:latin typeface="Segoe UI"/>
            </a:rPr>
            <a:t>E</a:t>
          </a:r>
          <a:r>
            <a:rPr lang="en-US" sz="1200" b="0" i="1">
              <a:solidFill>
                <a:srgbClr val="FFFFFF"/>
              </a:solidFill>
              <a:latin typeface="Segoe UI"/>
            </a:rPr>
            <a:t>xecution</a:t>
          </a:r>
        </a:p>
      </xdr:txBody>
    </xdr:sp>
    <xdr:clientData/>
  </xdr:twoCellAnchor>
  <xdr:twoCellAnchor>
    <xdr:from>
      <xdr:col>4</xdr:col>
      <xdr:colOff>25400</xdr:colOff>
      <xdr:row>15</xdr:row>
      <xdr:rowOff>148771</xdr:rowOff>
    </xdr:from>
    <xdr:to>
      <xdr:col>5</xdr:col>
      <xdr:colOff>23586</xdr:colOff>
      <xdr:row>17</xdr:row>
      <xdr:rowOff>143328</xdr:rowOff>
    </xdr:to>
    <xdr:sp macro="" textlink="" fLocksText="0">
      <xdr:nvSpPr>
        <xdr:cNvPr id="3" name="Arrow: Down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2463800" y="2911021"/>
          <a:ext cx="607786" cy="362857"/>
        </a:xfrm>
        <a:prstGeom prst="downArrow">
          <a:avLst/>
        </a:prstGeom>
        <a:solidFill>
          <a:srgbClr val="FFFFFF"/>
        </a:solidFill>
        <a:ln w="12700" cmpd="sng">
          <a:solidFill>
            <a:srgbClr val="0000FF"/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>
    <xdr:from>
      <xdr:col>3</xdr:col>
      <xdr:colOff>27214</xdr:colOff>
      <xdr:row>17</xdr:row>
      <xdr:rowOff>143328</xdr:rowOff>
    </xdr:from>
    <xdr:to>
      <xdr:col>6</xdr:col>
      <xdr:colOff>21771</xdr:colOff>
      <xdr:row>20</xdr:row>
      <xdr:rowOff>135164</xdr:rowOff>
    </xdr:to>
    <xdr:sp macro="" textlink="" fLocksText="0">
      <xdr:nvSpPr>
        <xdr:cNvPr id="4" name="Rectangle: Rounded Corners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>
          <a:off x="1856014" y="3273878"/>
          <a:ext cx="1823357" cy="544286"/>
        </a:xfrm>
        <a:prstGeom prst="roundRect">
          <a:avLst/>
        </a:prstGeom>
        <a:gradFill>
          <a:gsLst>
            <a:gs pos="18000">
              <a:srgbClr val="F8BC19"/>
            </a:gs>
            <a:gs pos="100000">
              <a:schemeClr val="bg1"/>
            </a:gs>
          </a:gsLst>
          <a:lin ang="5400000" scaled="1"/>
        </a:gradFill>
        <a:ln cmpd="sng">
          <a:solidFill>
            <a:srgbClr val="FFC000"/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 anchorCtr="0"/>
        <a:lstStyle/>
        <a:p>
          <a:pPr algn="l"/>
          <a:r>
            <a:rPr lang="en-US" sz="2000" b="0" i="0" u="sng">
              <a:solidFill>
                <a:srgbClr val="800000"/>
              </a:solidFill>
              <a:latin typeface="Segoe UI"/>
            </a:rPr>
            <a:t>T</a:t>
          </a:r>
          <a:r>
            <a:rPr lang="en-US" sz="1200" b="0" i="0" u="sng">
              <a:solidFill>
                <a:srgbClr val="800000"/>
              </a:solidFill>
              <a:latin typeface="Segoe UI"/>
            </a:rPr>
            <a:t>esting</a:t>
          </a:r>
        </a:p>
      </xdr:txBody>
    </xdr:sp>
    <xdr:clientData/>
  </xdr:twoCellAnchor>
  <xdr:twoCellAnchor>
    <xdr:from>
      <xdr:col>4</xdr:col>
      <xdr:colOff>25400</xdr:colOff>
      <xdr:row>20</xdr:row>
      <xdr:rowOff>135164</xdr:rowOff>
    </xdr:from>
    <xdr:to>
      <xdr:col>5</xdr:col>
      <xdr:colOff>23586</xdr:colOff>
      <xdr:row>22</xdr:row>
      <xdr:rowOff>129721</xdr:rowOff>
    </xdr:to>
    <xdr:sp macro="" textlink="" fLocksText="0">
      <xdr:nvSpPr>
        <xdr:cNvPr id="5" name="Arrow: Down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/>
      </xdr:nvSpPr>
      <xdr:spPr>
        <a:xfrm>
          <a:off x="2463800" y="3818164"/>
          <a:ext cx="607786" cy="362857"/>
        </a:xfrm>
        <a:prstGeom prst="downArrow">
          <a:avLst/>
        </a:prstGeom>
        <a:solidFill>
          <a:srgbClr val="FFFFFF"/>
        </a:solidFill>
        <a:ln w="12700" cmpd="sng">
          <a:solidFill>
            <a:srgbClr val="0000FF"/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>
    <xdr:from>
      <xdr:col>3</xdr:col>
      <xdr:colOff>27214</xdr:colOff>
      <xdr:row>22</xdr:row>
      <xdr:rowOff>129721</xdr:rowOff>
    </xdr:from>
    <xdr:to>
      <xdr:col>6</xdr:col>
      <xdr:colOff>21771</xdr:colOff>
      <xdr:row>25</xdr:row>
      <xdr:rowOff>121557</xdr:rowOff>
    </xdr:to>
    <xdr:sp macro="" textlink="" fLocksText="0">
      <xdr:nvSpPr>
        <xdr:cNvPr id="6" name="Rectangle: Rounded Corners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>
          <a:off x="1856014" y="4181021"/>
          <a:ext cx="1823357" cy="544286"/>
        </a:xfrm>
        <a:prstGeom prst="roundRect">
          <a:avLst/>
        </a:prstGeom>
        <a:gradFill>
          <a:gsLst>
            <a:gs pos="18000">
              <a:srgbClr val="5DC1D0"/>
            </a:gs>
            <a:gs pos="100000">
              <a:schemeClr val="bg1"/>
            </a:gs>
          </a:gsLst>
          <a:lin ang="5400000" scaled="1"/>
        </a:gradFill>
        <a:ln cmpd="sng">
          <a:solidFill>
            <a:srgbClr val="5786B9"/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 anchorCtr="0"/>
        <a:lstStyle/>
        <a:p>
          <a:pPr algn="l"/>
          <a:r>
            <a:rPr lang="en-US" sz="2000" b="0" i="0">
              <a:solidFill>
                <a:srgbClr val="000000"/>
              </a:solidFill>
              <a:latin typeface="Segoe UI"/>
            </a:rPr>
            <a:t>R</a:t>
          </a:r>
          <a:r>
            <a:rPr lang="en-US" sz="1200" b="0" i="0">
              <a:solidFill>
                <a:srgbClr val="000000"/>
              </a:solidFill>
              <a:latin typeface="Segoe UI"/>
            </a:rPr>
            <a:t>elease</a:t>
          </a:r>
        </a:p>
      </xdr:txBody>
    </xdr:sp>
    <xdr:clientData/>
  </xdr:twoCellAnchor>
  <xdr:twoCellAnchor>
    <xdr:from>
      <xdr:col>3</xdr:col>
      <xdr:colOff>0</xdr:colOff>
      <xdr:row>3</xdr:row>
      <xdr:rowOff>0</xdr:rowOff>
    </xdr:from>
    <xdr:to>
      <xdr:col>5</xdr:col>
      <xdr:colOff>604157</xdr:colOff>
      <xdr:row>5</xdr:row>
      <xdr:rowOff>175985</xdr:rowOff>
    </xdr:to>
    <xdr:sp macro="" textlink="" fLocksText="0">
      <xdr:nvSpPr>
        <xdr:cNvPr id="7" name="Rectangle: Rounded Corners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>
          <a:off x="1828800" y="552450"/>
          <a:ext cx="1823357" cy="544285"/>
        </a:xfrm>
        <a:prstGeom prst="roundRect">
          <a:avLst/>
        </a:prstGeom>
        <a:gradFill>
          <a:gsLst>
            <a:gs pos="21000">
              <a:srgbClr val="F5931E"/>
            </a:gs>
            <a:gs pos="100000">
              <a:schemeClr val="bg1"/>
            </a:gs>
          </a:gsLst>
          <a:lin ang="5400000" scaled="1"/>
        </a:gradFill>
        <a:ln cmpd="sng">
          <a:solidFill>
            <a:schemeClr val="accent6"/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 anchorCtr="0"/>
        <a:lstStyle/>
        <a:p>
          <a:pPr algn="l"/>
          <a:r>
            <a:rPr lang="en-US" sz="2000" b="1" i="0">
              <a:solidFill>
                <a:srgbClr val="FFFFFF"/>
              </a:solidFill>
              <a:latin typeface="Segoe UI"/>
            </a:rPr>
            <a:t>R</a:t>
          </a:r>
          <a:r>
            <a:rPr lang="en-US" sz="1200" b="1" i="0">
              <a:solidFill>
                <a:srgbClr val="FFFFFF"/>
              </a:solidFill>
              <a:latin typeface="Segoe UI"/>
            </a:rPr>
            <a:t>equirement</a:t>
          </a:r>
        </a:p>
      </xdr:txBody>
    </xdr:sp>
    <xdr:clientData/>
  </xdr:twoCellAnchor>
  <xdr:twoCellAnchor>
    <xdr:from>
      <xdr:col>3</xdr:col>
      <xdr:colOff>607786</xdr:colOff>
      <xdr:row>5</xdr:row>
      <xdr:rowOff>175985</xdr:rowOff>
    </xdr:from>
    <xdr:to>
      <xdr:col>4</xdr:col>
      <xdr:colOff>605972</xdr:colOff>
      <xdr:row>7</xdr:row>
      <xdr:rowOff>170542</xdr:rowOff>
    </xdr:to>
    <xdr:sp macro="" textlink="" fLocksText="0">
      <xdr:nvSpPr>
        <xdr:cNvPr id="8" name="Arrow: Down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/>
      </xdr:nvSpPr>
      <xdr:spPr>
        <a:xfrm>
          <a:off x="2436586" y="1096735"/>
          <a:ext cx="607786" cy="362857"/>
        </a:xfrm>
        <a:prstGeom prst="downArrow">
          <a:avLst/>
        </a:prstGeom>
        <a:solidFill>
          <a:srgbClr val="FFFFFF"/>
        </a:solidFill>
        <a:ln w="12700" cmpd="sng">
          <a:solidFill>
            <a:srgbClr val="0000FF"/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>
    <xdr:from>
      <xdr:col>3</xdr:col>
      <xdr:colOff>0</xdr:colOff>
      <xdr:row>7</xdr:row>
      <xdr:rowOff>170542</xdr:rowOff>
    </xdr:from>
    <xdr:to>
      <xdr:col>5</xdr:col>
      <xdr:colOff>604157</xdr:colOff>
      <xdr:row>10</xdr:row>
      <xdr:rowOff>162378</xdr:rowOff>
    </xdr:to>
    <xdr:sp macro="" textlink="" fLocksText="0">
      <xdr:nvSpPr>
        <xdr:cNvPr id="9" name="Rectangle: Rounded Corners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/>
      </xdr:nvSpPr>
      <xdr:spPr>
        <a:xfrm>
          <a:off x="1828800" y="1459592"/>
          <a:ext cx="1823357" cy="544286"/>
        </a:xfrm>
        <a:prstGeom prst="roundRect">
          <a:avLst/>
        </a:prstGeom>
        <a:gradFill>
          <a:gsLst>
            <a:gs pos="18000">
              <a:srgbClr val="99AF3C"/>
            </a:gs>
            <a:gs pos="100000">
              <a:schemeClr val="bg1"/>
            </a:gs>
          </a:gsLst>
          <a:lin ang="5400000" scaled="1"/>
        </a:gradFill>
        <a:ln cmpd="sng">
          <a:solidFill>
            <a:srgbClr val="92D050"/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 anchorCtr="0"/>
        <a:lstStyle/>
        <a:p>
          <a:pPr algn="l"/>
          <a:r>
            <a:rPr lang="en-US" sz="2000" b="0" i="0">
              <a:solidFill>
                <a:srgbClr val="FFFFFF"/>
              </a:solidFill>
              <a:latin typeface="Segoe UI"/>
            </a:rPr>
            <a:t>D</a:t>
          </a:r>
          <a:r>
            <a:rPr lang="en-US" sz="1200" b="0" i="0">
              <a:solidFill>
                <a:srgbClr val="FFFFFF"/>
              </a:solidFill>
              <a:latin typeface="Segoe UI"/>
            </a:rPr>
            <a:t>esign</a:t>
          </a:r>
        </a:p>
      </xdr:txBody>
    </xdr:sp>
    <xdr:clientData/>
  </xdr:twoCellAnchor>
  <xdr:twoCellAnchor>
    <xdr:from>
      <xdr:col>3</xdr:col>
      <xdr:colOff>607786</xdr:colOff>
      <xdr:row>10</xdr:row>
      <xdr:rowOff>162378</xdr:rowOff>
    </xdr:from>
    <xdr:to>
      <xdr:col>4</xdr:col>
      <xdr:colOff>605972</xdr:colOff>
      <xdr:row>12</xdr:row>
      <xdr:rowOff>156935</xdr:rowOff>
    </xdr:to>
    <xdr:sp macro="" textlink="" fLocksText="0">
      <xdr:nvSpPr>
        <xdr:cNvPr id="10" name="Arrow: Down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/>
      </xdr:nvSpPr>
      <xdr:spPr>
        <a:xfrm>
          <a:off x="2436586" y="2003878"/>
          <a:ext cx="607786" cy="362857"/>
        </a:xfrm>
        <a:prstGeom prst="downArrow">
          <a:avLst/>
        </a:prstGeom>
        <a:solidFill>
          <a:srgbClr val="FFFFFF"/>
        </a:solidFill>
        <a:ln w="12700" cmpd="sng">
          <a:solidFill>
            <a:srgbClr val="0000FF"/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2486025</xdr:colOff>
      <xdr:row>1</xdr:row>
      <xdr:rowOff>257174</xdr:rowOff>
    </xdr:from>
    <xdr:to>
      <xdr:col>5</xdr:col>
      <xdr:colOff>171450</xdr:colOff>
      <xdr:row>7</xdr:row>
      <xdr:rowOff>400049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5</xdr:row>
      <xdr:rowOff>0</xdr:rowOff>
    </xdr:from>
    <xdr:to>
      <xdr:col>8</xdr:col>
      <xdr:colOff>549275</xdr:colOff>
      <xdr:row>21</xdr:row>
      <xdr:rowOff>117475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0.09756</cdr:x>
      <cdr:y>0.02867</cdr:y>
    </cdr:from>
    <cdr:to>
      <cdr:x>0.32169</cdr:x>
      <cdr:y>0.1362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6941C039-BB6F-4E97-B416-5FF0F7B171B3}"/>
            </a:ext>
          </a:extLst>
        </cdr:cNvPr>
        <cdr:cNvSpPr txBox="1"/>
      </cdr:nvSpPr>
      <cdr:spPr>
        <a:xfrm xmlns:a="http://schemas.openxmlformats.org/drawingml/2006/main">
          <a:off x="469894" y="76190"/>
          <a:ext cx="1079505" cy="285758"/>
        </a:xfrm>
        <a:prstGeom xmlns:a="http://schemas.openxmlformats.org/drawingml/2006/main" prst="rect">
          <a:avLst/>
        </a:prstGeom>
        <a:ln xmlns:a="http://schemas.openxmlformats.org/drawingml/2006/main">
          <a:solidFill>
            <a:srgbClr val="00B050"/>
          </a:solidFill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Family</a:t>
          </a:r>
          <a:r>
            <a:rPr lang="en-US" sz="1100" baseline="0"/>
            <a:t> Budget</a:t>
          </a:r>
          <a:endParaRPr lang="en-US" sz="1100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9</xdr:col>
      <xdr:colOff>381000</xdr:colOff>
      <xdr:row>2</xdr:row>
      <xdr:rowOff>8572</xdr:rowOff>
    </xdr:to>
    <xdr:pic>
      <xdr:nvPicPr>
        <xdr:cNvPr id="2" name="contact_sales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219200" y="184150"/>
          <a:ext cx="6731000" cy="192722"/>
        </a:xfrm>
        <a:prstGeom prst="rect">
          <a:avLst/>
        </a:prstGeom>
        <a:noFill/>
      </xdr:spPr>
    </xdr:pic>
    <xdr:clientData/>
  </xdr:twoCellAnchor>
  <xdr:twoCellAnchor>
    <xdr:from>
      <xdr:col>4</xdr:col>
      <xdr:colOff>0</xdr:colOff>
      <xdr:row>14</xdr:row>
      <xdr:rowOff>0</xdr:rowOff>
    </xdr:from>
    <xdr:to>
      <xdr:col>6</xdr:col>
      <xdr:colOff>587406</xdr:colOff>
      <xdr:row>15</xdr:row>
      <xdr:rowOff>28575</xdr:rowOff>
    </xdr:to>
    <xdr:sp macro="" textlink="">
      <xdr:nvSpPr>
        <xdr:cNvPr id="3" name="TextBox 1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 txBox="1"/>
      </xdr:nvSpPr>
      <xdr:spPr>
        <a:xfrm>
          <a:off x="3962400" y="2578100"/>
          <a:ext cx="2086006" cy="212725"/>
        </a:xfrm>
        <a:prstGeom prst="rect">
          <a:avLst/>
        </a:prstGeom>
        <a:solidFill>
          <a:srgbClr val="FFFFE6"/>
        </a:solidFill>
        <a:ln cmpd="sng">
          <a:solidFill>
            <a:srgbClr val="BCBCBC"/>
          </a:solidFill>
          <a:headEnd type="none" w="med" len="med"/>
          <a:tailEnd type="none" w="med" len="med"/>
        </a:ln>
      </xdr:spPr>
      <xdr:txBody>
        <a:bodyPr/>
        <a:lstStyle/>
        <a:p>
          <a:endParaRPr lang="en-IN" sz="1100" b="0" i="0">
            <a:solidFill>
              <a:srgbClr val="000000"/>
            </a:solidFill>
            <a:latin typeface="Calibri"/>
          </a:endParaRPr>
        </a:p>
      </xdr:txBody>
    </xdr:sp>
    <xdr:clientData/>
  </xdr:twoCellAnchor>
  <xdr:twoCellAnchor>
    <xdr:from>
      <xdr:col>7</xdr:col>
      <xdr:colOff>0</xdr:colOff>
      <xdr:row>14</xdr:row>
      <xdr:rowOff>0</xdr:rowOff>
    </xdr:from>
    <xdr:to>
      <xdr:col>10</xdr:col>
      <xdr:colOff>28575</xdr:colOff>
      <xdr:row>15</xdr:row>
      <xdr:rowOff>28575</xdr:rowOff>
    </xdr:to>
    <xdr:sp macro="" textlink="">
      <xdr:nvSpPr>
        <xdr:cNvPr id="4" name="TextBox 2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SpPr txBox="1"/>
      </xdr:nvSpPr>
      <xdr:spPr>
        <a:xfrm>
          <a:off x="6210300" y="2578100"/>
          <a:ext cx="1997075" cy="212725"/>
        </a:xfrm>
        <a:prstGeom prst="rect">
          <a:avLst/>
        </a:prstGeom>
        <a:solidFill>
          <a:srgbClr val="FFFFE6"/>
        </a:solidFill>
        <a:ln cmpd="sng">
          <a:solidFill>
            <a:srgbClr val="BCBCBC"/>
          </a:solidFill>
          <a:headEnd type="none" w="med" len="med"/>
          <a:tailEnd type="none" w="med" len="med"/>
        </a:ln>
      </xdr:spPr>
      <xdr:txBody>
        <a:bodyPr/>
        <a:lstStyle/>
        <a:p>
          <a:endParaRPr lang="en-IN" sz="1100" b="0" i="0">
            <a:solidFill>
              <a:srgbClr val="000000"/>
            </a:solidFill>
            <a:latin typeface="Calibri"/>
          </a:endParaRPr>
        </a:p>
      </xdr:txBody>
    </xdr:sp>
    <xdr:clientData/>
  </xdr:twoCellAnchor>
  <xdr:twoCellAnchor>
    <xdr:from>
      <xdr:col>4</xdr:col>
      <xdr:colOff>0</xdr:colOff>
      <xdr:row>16</xdr:row>
      <xdr:rowOff>0</xdr:rowOff>
    </xdr:from>
    <xdr:to>
      <xdr:col>10</xdr:col>
      <xdr:colOff>9525</xdr:colOff>
      <xdr:row>17</xdr:row>
      <xdr:rowOff>28575</xdr:rowOff>
    </xdr:to>
    <xdr:sp macro="" textlink="">
      <xdr:nvSpPr>
        <xdr:cNvPr id="5" name="TextBox 3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SpPr txBox="1"/>
      </xdr:nvSpPr>
      <xdr:spPr>
        <a:xfrm>
          <a:off x="3962400" y="2946400"/>
          <a:ext cx="4225925" cy="212725"/>
        </a:xfrm>
        <a:prstGeom prst="rect">
          <a:avLst/>
        </a:prstGeom>
        <a:solidFill>
          <a:srgbClr val="FFFFE6"/>
        </a:solidFill>
        <a:ln cmpd="sng">
          <a:solidFill>
            <a:srgbClr val="BCBCBC"/>
          </a:solidFill>
          <a:headEnd type="none" w="med" len="med"/>
          <a:tailEnd type="none" w="med" len="med"/>
        </a:ln>
      </xdr:spPr>
      <xdr:txBody>
        <a:bodyPr/>
        <a:lstStyle/>
        <a:p>
          <a:endParaRPr lang="en-IN" sz="1100" b="0" i="0">
            <a:solidFill>
              <a:srgbClr val="000000"/>
            </a:solidFill>
            <a:latin typeface="Calibri"/>
          </a:endParaRPr>
        </a:p>
      </xdr:txBody>
    </xdr:sp>
    <xdr:clientData/>
  </xdr:twoCellAnchor>
  <xdr:twoCellAnchor>
    <xdr:from>
      <xdr:col>4</xdr:col>
      <xdr:colOff>0</xdr:colOff>
      <xdr:row>18</xdr:row>
      <xdr:rowOff>0</xdr:rowOff>
    </xdr:from>
    <xdr:to>
      <xdr:col>10</xdr:col>
      <xdr:colOff>9525</xdr:colOff>
      <xdr:row>19</xdr:row>
      <xdr:rowOff>28575</xdr:rowOff>
    </xdr:to>
    <xdr:sp macro="" textlink="">
      <xdr:nvSpPr>
        <xdr:cNvPr id="6" name="TextBox 4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SpPr txBox="1"/>
      </xdr:nvSpPr>
      <xdr:spPr>
        <a:xfrm>
          <a:off x="3962400" y="3314700"/>
          <a:ext cx="4225925" cy="212725"/>
        </a:xfrm>
        <a:prstGeom prst="rect">
          <a:avLst/>
        </a:prstGeom>
        <a:solidFill>
          <a:srgbClr val="FFFFE6"/>
        </a:solidFill>
        <a:ln cmpd="sng">
          <a:solidFill>
            <a:srgbClr val="BCBCBC"/>
          </a:solidFill>
          <a:headEnd type="none" w="med" len="med"/>
          <a:tailEnd type="none" w="med" len="med"/>
        </a:ln>
      </xdr:spPr>
      <xdr:txBody>
        <a:bodyPr/>
        <a:lstStyle/>
        <a:p>
          <a:endParaRPr lang="en-IN" sz="1100" b="0" i="0">
            <a:solidFill>
              <a:srgbClr val="000000"/>
            </a:solidFill>
            <a:latin typeface="Calibri"/>
          </a:endParaRPr>
        </a:p>
      </xdr:txBody>
    </xdr:sp>
    <xdr:clientData/>
  </xdr:twoCellAnchor>
  <xdr:twoCellAnchor>
    <xdr:from>
      <xdr:col>4</xdr:col>
      <xdr:colOff>0</xdr:colOff>
      <xdr:row>20</xdr:row>
      <xdr:rowOff>0</xdr:rowOff>
    </xdr:from>
    <xdr:to>
      <xdr:col>10</xdr:col>
      <xdr:colOff>9525</xdr:colOff>
      <xdr:row>21</xdr:row>
      <xdr:rowOff>28575</xdr:rowOff>
    </xdr:to>
    <xdr:sp macro="" textlink="">
      <xdr:nvSpPr>
        <xdr:cNvPr id="7" name="TextBox 5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SpPr txBox="1"/>
      </xdr:nvSpPr>
      <xdr:spPr>
        <a:xfrm>
          <a:off x="3962400" y="3683000"/>
          <a:ext cx="4225925" cy="212725"/>
        </a:xfrm>
        <a:prstGeom prst="rect">
          <a:avLst/>
        </a:prstGeom>
        <a:solidFill>
          <a:srgbClr val="FFFFE6"/>
        </a:solidFill>
        <a:ln cmpd="sng">
          <a:solidFill>
            <a:srgbClr val="BCBCBC"/>
          </a:solidFill>
          <a:headEnd type="none" w="med" len="med"/>
          <a:tailEnd type="none" w="med" len="med"/>
        </a:ln>
      </xdr:spPr>
      <xdr:txBody>
        <a:bodyPr/>
        <a:lstStyle/>
        <a:p>
          <a:endParaRPr lang="en-IN" sz="1100" b="0" i="0">
            <a:solidFill>
              <a:srgbClr val="000000"/>
            </a:solidFill>
            <a:latin typeface="Calibri"/>
          </a:endParaRPr>
        </a:p>
      </xdr:txBody>
    </xdr:sp>
    <xdr:clientData/>
  </xdr:twoCellAnchor>
  <xdr:twoCellAnchor>
    <xdr:from>
      <xdr:col>4</xdr:col>
      <xdr:colOff>0</xdr:colOff>
      <xdr:row>22</xdr:row>
      <xdr:rowOff>0</xdr:rowOff>
    </xdr:from>
    <xdr:to>
      <xdr:col>10</xdr:col>
      <xdr:colOff>9525</xdr:colOff>
      <xdr:row>23</xdr:row>
      <xdr:rowOff>28575</xdr:rowOff>
    </xdr:to>
    <xdr:sp macro="" textlink="">
      <xdr:nvSpPr>
        <xdr:cNvPr id="8" name="TextBox 6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SpPr txBox="1"/>
      </xdr:nvSpPr>
      <xdr:spPr>
        <a:xfrm>
          <a:off x="3962400" y="4051300"/>
          <a:ext cx="4225925" cy="212725"/>
        </a:xfrm>
        <a:prstGeom prst="rect">
          <a:avLst/>
        </a:prstGeom>
        <a:solidFill>
          <a:srgbClr val="FFFFFF"/>
        </a:solidFill>
        <a:ln cmpd="sng">
          <a:solidFill>
            <a:srgbClr val="BCBCBC"/>
          </a:solidFill>
          <a:headEnd type="none" w="med" len="med"/>
          <a:tailEnd type="none" w="med" len="med"/>
        </a:ln>
      </xdr:spPr>
      <xdr:txBody>
        <a:bodyPr/>
        <a:lstStyle/>
        <a:p>
          <a:endParaRPr lang="en-IN" sz="1100" b="0" i="0">
            <a:solidFill>
              <a:srgbClr val="000000"/>
            </a:solidFill>
            <a:latin typeface="Calibri"/>
          </a:endParaRPr>
        </a:p>
      </xdr:txBody>
    </xdr:sp>
    <xdr:clientData/>
  </xdr:twoCellAnchor>
  <xdr:twoCellAnchor>
    <xdr:from>
      <xdr:col>4</xdr:col>
      <xdr:colOff>0</xdr:colOff>
      <xdr:row>31</xdr:row>
      <xdr:rowOff>0</xdr:rowOff>
    </xdr:from>
    <xdr:to>
      <xdr:col>10</xdr:col>
      <xdr:colOff>9525</xdr:colOff>
      <xdr:row>38</xdr:row>
      <xdr:rowOff>95250</xdr:rowOff>
    </xdr:to>
    <xdr:sp macro="" textlink="">
      <xdr:nvSpPr>
        <xdr:cNvPr id="9" name="TextBox 7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SpPr txBox="1"/>
      </xdr:nvSpPr>
      <xdr:spPr>
        <a:xfrm>
          <a:off x="3962400" y="5708650"/>
          <a:ext cx="4225925" cy="1384300"/>
        </a:xfrm>
        <a:prstGeom prst="rect">
          <a:avLst/>
        </a:prstGeom>
        <a:solidFill>
          <a:srgbClr val="FFFFFF"/>
        </a:solidFill>
        <a:ln cmpd="sng">
          <a:solidFill>
            <a:srgbClr val="BCBCBC"/>
          </a:solidFill>
          <a:headEnd type="none" w="med" len="med"/>
          <a:tailEnd type="none" w="med" len="med"/>
        </a:ln>
      </xdr:spPr>
      <xdr:txBody>
        <a:bodyPr/>
        <a:lstStyle/>
        <a:p>
          <a:endParaRPr lang="en-IN" sz="1100" b="0" i="0">
            <a:solidFill>
              <a:srgbClr val="000000"/>
            </a:solidFill>
            <a:latin typeface="Calibri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24</xdr:row>
          <xdr:rowOff>0</xdr:rowOff>
        </xdr:from>
        <xdr:to>
          <xdr:col>5</xdr:col>
          <xdr:colOff>66675</xdr:colOff>
          <xdr:row>25</xdr:row>
          <xdr:rowOff>0</xdr:rowOff>
        </xdr:to>
        <xdr:sp macro="" textlink="">
          <xdr:nvSpPr>
            <xdr:cNvPr id="5121" name="CheckBox 1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00000000-0008-0000-0700-00000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26</xdr:row>
          <xdr:rowOff>0</xdr:rowOff>
        </xdr:from>
        <xdr:to>
          <xdr:col>5</xdr:col>
          <xdr:colOff>66675</xdr:colOff>
          <xdr:row>27</xdr:row>
          <xdr:rowOff>0</xdr:rowOff>
        </xdr:to>
        <xdr:sp macro="" textlink="">
          <xdr:nvSpPr>
            <xdr:cNvPr id="5122" name="CheckBox 2" hidden="1">
              <a:extLst>
                <a:ext uri="{63B3BB69-23CF-44E3-9099-C40C66FF867C}">
                  <a14:compatExt spid="_x0000_s5122"/>
                </a:ext>
                <a:ext uri="{FF2B5EF4-FFF2-40B4-BE49-F238E27FC236}">
                  <a16:creationId xmlns:a16="http://schemas.microsoft.com/office/drawing/2014/main" id="{00000000-0008-0000-0700-00000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Studio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26</xdr:row>
          <xdr:rowOff>0</xdr:rowOff>
        </xdr:from>
        <xdr:to>
          <xdr:col>6</xdr:col>
          <xdr:colOff>66675</xdr:colOff>
          <xdr:row>27</xdr:row>
          <xdr:rowOff>0</xdr:rowOff>
        </xdr:to>
        <xdr:sp macro="" textlink="">
          <xdr:nvSpPr>
            <xdr:cNvPr id="5123" name="CheckBox 3" hidden="1">
              <a:extLst>
                <a:ext uri="{63B3BB69-23CF-44E3-9099-C40C66FF867C}">
                  <a14:compatExt spid="_x0000_s5123"/>
                </a:ext>
                <a:ext uri="{FF2B5EF4-FFF2-40B4-BE49-F238E27FC236}">
                  <a16:creationId xmlns:a16="http://schemas.microsoft.com/office/drawing/2014/main" id="{00000000-0008-0000-0700-000003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Calculate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0</xdr:colOff>
          <xdr:row>26</xdr:row>
          <xdr:rowOff>0</xdr:rowOff>
        </xdr:from>
        <xdr:to>
          <xdr:col>7</xdr:col>
          <xdr:colOff>66675</xdr:colOff>
          <xdr:row>27</xdr:row>
          <xdr:rowOff>0</xdr:rowOff>
        </xdr:to>
        <xdr:sp macro="" textlink="">
          <xdr:nvSpPr>
            <xdr:cNvPr id="5124" name="CheckBox 4" hidden="1">
              <a:extLst>
                <a:ext uri="{63B3BB69-23CF-44E3-9099-C40C66FF867C}">
                  <a14:compatExt spid="_x0000_s5124"/>
                </a:ext>
                <a:ext uri="{FF2B5EF4-FFF2-40B4-BE49-F238E27FC236}">
                  <a16:creationId xmlns:a16="http://schemas.microsoft.com/office/drawing/2014/main" id="{00000000-0008-0000-0700-000004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Chart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0</xdr:colOff>
          <xdr:row>26</xdr:row>
          <xdr:rowOff>0</xdr:rowOff>
        </xdr:from>
        <xdr:to>
          <xdr:col>8</xdr:col>
          <xdr:colOff>66675</xdr:colOff>
          <xdr:row>27</xdr:row>
          <xdr:rowOff>0</xdr:rowOff>
        </xdr:to>
        <xdr:sp macro="" textlink="">
          <xdr:nvSpPr>
            <xdr:cNvPr id="5125" name="CheckBox 5" hidden="1">
              <a:extLst>
                <a:ext uri="{63B3BB69-23CF-44E3-9099-C40C66FF867C}">
                  <a14:compatExt spid="_x0000_s5125"/>
                </a:ext>
                <a:ext uri="{FF2B5EF4-FFF2-40B4-BE49-F238E27FC236}">
                  <a16:creationId xmlns:a16="http://schemas.microsoft.com/office/drawing/2014/main" id="{00000000-0008-0000-0700-000005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Diagram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0</xdr:colOff>
          <xdr:row>26</xdr:row>
          <xdr:rowOff>0</xdr:rowOff>
        </xdr:from>
        <xdr:to>
          <xdr:col>9</xdr:col>
          <xdr:colOff>66675</xdr:colOff>
          <xdr:row>27</xdr:row>
          <xdr:rowOff>0</xdr:rowOff>
        </xdr:to>
        <xdr:sp macro="" textlink="">
          <xdr:nvSpPr>
            <xdr:cNvPr id="5126" name="CheckBox 6" hidden="1">
              <a:extLst>
                <a:ext uri="{63B3BB69-23CF-44E3-9099-C40C66FF867C}">
                  <a14:compatExt spid="_x0000_s5126"/>
                </a:ext>
                <a:ext uri="{FF2B5EF4-FFF2-40B4-BE49-F238E27FC236}">
                  <a16:creationId xmlns:a16="http://schemas.microsoft.com/office/drawing/2014/main" id="{00000000-0008-0000-0700-000006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Edit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0</xdr:colOff>
          <xdr:row>26</xdr:row>
          <xdr:rowOff>0</xdr:rowOff>
        </xdr:from>
        <xdr:to>
          <xdr:col>10</xdr:col>
          <xdr:colOff>66675</xdr:colOff>
          <xdr:row>27</xdr:row>
          <xdr:rowOff>0</xdr:rowOff>
        </xdr:to>
        <xdr:sp macro="" textlink="">
          <xdr:nvSpPr>
            <xdr:cNvPr id="5127" name="CheckBox 7" hidden="1">
              <a:extLst>
                <a:ext uri="{63B3BB69-23CF-44E3-9099-C40C66FF867C}">
                  <a14:compatExt spid="_x0000_s5127"/>
                </a:ext>
                <a:ext uri="{FF2B5EF4-FFF2-40B4-BE49-F238E27FC236}">
                  <a16:creationId xmlns:a16="http://schemas.microsoft.com/office/drawing/2014/main" id="{00000000-0008-0000-0700-000007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XlsIO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27</xdr:row>
          <xdr:rowOff>0</xdr:rowOff>
        </xdr:from>
        <xdr:to>
          <xdr:col>5</xdr:col>
          <xdr:colOff>66675</xdr:colOff>
          <xdr:row>28</xdr:row>
          <xdr:rowOff>0</xdr:rowOff>
        </xdr:to>
        <xdr:sp macro="" textlink="">
          <xdr:nvSpPr>
            <xdr:cNvPr id="5128" name="CheckBox 8" hidden="1">
              <a:extLst>
                <a:ext uri="{63B3BB69-23CF-44E3-9099-C40C66FF867C}">
                  <a14:compatExt spid="_x0000_s5128"/>
                </a:ext>
                <a:ext uri="{FF2B5EF4-FFF2-40B4-BE49-F238E27FC236}">
                  <a16:creationId xmlns:a16="http://schemas.microsoft.com/office/drawing/2014/main" id="{00000000-0008-0000-0700-000008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Grid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27</xdr:row>
          <xdr:rowOff>0</xdr:rowOff>
        </xdr:from>
        <xdr:to>
          <xdr:col>6</xdr:col>
          <xdr:colOff>66675</xdr:colOff>
          <xdr:row>28</xdr:row>
          <xdr:rowOff>0</xdr:rowOff>
        </xdr:to>
        <xdr:sp macro="" textlink="">
          <xdr:nvSpPr>
            <xdr:cNvPr id="5129" name="CheckBox 9" hidden="1">
              <a:extLst>
                <a:ext uri="{63B3BB69-23CF-44E3-9099-C40C66FF867C}">
                  <a14:compatExt spid="_x0000_s5129"/>
                </a:ext>
                <a:ext uri="{FF2B5EF4-FFF2-40B4-BE49-F238E27FC236}">
                  <a16:creationId xmlns:a16="http://schemas.microsoft.com/office/drawing/2014/main" id="{00000000-0008-0000-0700-000009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Grouping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0</xdr:colOff>
          <xdr:row>27</xdr:row>
          <xdr:rowOff>0</xdr:rowOff>
        </xdr:from>
        <xdr:to>
          <xdr:col>7</xdr:col>
          <xdr:colOff>66675</xdr:colOff>
          <xdr:row>28</xdr:row>
          <xdr:rowOff>0</xdr:rowOff>
        </xdr:to>
        <xdr:sp macro="" textlink="">
          <xdr:nvSpPr>
            <xdr:cNvPr id="5130" name="CheckBox 10" hidden="1">
              <a:extLst>
                <a:ext uri="{63B3BB69-23CF-44E3-9099-C40C66FF867C}">
                  <a14:compatExt spid="_x0000_s5130"/>
                </a:ext>
                <a:ext uri="{FF2B5EF4-FFF2-40B4-BE49-F238E27FC236}">
                  <a16:creationId xmlns:a16="http://schemas.microsoft.com/office/drawing/2014/main" id="{00000000-0008-0000-0700-00000A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HTMLUI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0</xdr:colOff>
          <xdr:row>27</xdr:row>
          <xdr:rowOff>0</xdr:rowOff>
        </xdr:from>
        <xdr:to>
          <xdr:col>8</xdr:col>
          <xdr:colOff>66675</xdr:colOff>
          <xdr:row>28</xdr:row>
          <xdr:rowOff>0</xdr:rowOff>
        </xdr:to>
        <xdr:sp macro="" textlink="">
          <xdr:nvSpPr>
            <xdr:cNvPr id="5131" name="CheckBox 11" hidden="1">
              <a:extLst>
                <a:ext uri="{63B3BB69-23CF-44E3-9099-C40C66FF867C}">
                  <a14:compatExt spid="_x0000_s5131"/>
                </a:ext>
                <a:ext uri="{FF2B5EF4-FFF2-40B4-BE49-F238E27FC236}">
                  <a16:creationId xmlns:a16="http://schemas.microsoft.com/office/drawing/2014/main" id="{00000000-0008-0000-0700-00000B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PDF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0</xdr:colOff>
          <xdr:row>27</xdr:row>
          <xdr:rowOff>0</xdr:rowOff>
        </xdr:from>
        <xdr:to>
          <xdr:col>9</xdr:col>
          <xdr:colOff>66675</xdr:colOff>
          <xdr:row>28</xdr:row>
          <xdr:rowOff>0</xdr:rowOff>
        </xdr:to>
        <xdr:sp macro="" textlink="">
          <xdr:nvSpPr>
            <xdr:cNvPr id="5132" name="CheckBox 12" hidden="1">
              <a:extLst>
                <a:ext uri="{63B3BB69-23CF-44E3-9099-C40C66FF867C}">
                  <a14:compatExt spid="_x0000_s5132"/>
                </a:ext>
                <a:ext uri="{FF2B5EF4-FFF2-40B4-BE49-F238E27FC236}">
                  <a16:creationId xmlns:a16="http://schemas.microsoft.com/office/drawing/2014/main" id="{00000000-0008-0000-0700-00000C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Tools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0</xdr:colOff>
          <xdr:row>27</xdr:row>
          <xdr:rowOff>0</xdr:rowOff>
        </xdr:from>
        <xdr:to>
          <xdr:col>10</xdr:col>
          <xdr:colOff>66675</xdr:colOff>
          <xdr:row>28</xdr:row>
          <xdr:rowOff>0</xdr:rowOff>
        </xdr:to>
        <xdr:sp macro="" textlink="">
          <xdr:nvSpPr>
            <xdr:cNvPr id="5133" name="CheckBox 13" hidden="1">
              <a:extLst>
                <a:ext uri="{63B3BB69-23CF-44E3-9099-C40C66FF867C}">
                  <a14:compatExt spid="_x0000_s5133"/>
                </a:ext>
                <a:ext uri="{FF2B5EF4-FFF2-40B4-BE49-F238E27FC236}">
                  <a16:creationId xmlns:a16="http://schemas.microsoft.com/office/drawing/2014/main" id="{00000000-0008-0000-0700-00000D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DocIO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42</xdr:row>
          <xdr:rowOff>0</xdr:rowOff>
        </xdr:from>
        <xdr:to>
          <xdr:col>5</xdr:col>
          <xdr:colOff>228600</xdr:colOff>
          <xdr:row>43</xdr:row>
          <xdr:rowOff>0</xdr:rowOff>
        </xdr:to>
        <xdr:sp macro="" textlink="">
          <xdr:nvSpPr>
            <xdr:cNvPr id="5134" name="Drop Down 14" hidden="1">
              <a:extLst>
                <a:ext uri="{63B3BB69-23CF-44E3-9099-C40C66FF867C}">
                  <a14:compatExt spid="_x0000_s5134"/>
                </a:ext>
                <a:ext uri="{FF2B5EF4-FFF2-40B4-BE49-F238E27FC236}">
                  <a16:creationId xmlns:a16="http://schemas.microsoft.com/office/drawing/2014/main" id="{00000000-0008-0000-0700-00000E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45</xdr:row>
          <xdr:rowOff>0</xdr:rowOff>
        </xdr:from>
        <xdr:to>
          <xdr:col>6</xdr:col>
          <xdr:colOff>76200</xdr:colOff>
          <xdr:row>46</xdr:row>
          <xdr:rowOff>0</xdr:rowOff>
        </xdr:to>
        <xdr:sp macro="" textlink="">
          <xdr:nvSpPr>
            <xdr:cNvPr id="5135" name="Option Button 1" hidden="1">
              <a:extLst>
                <a:ext uri="{63B3BB69-23CF-44E3-9099-C40C66FF867C}">
                  <a14:compatExt spid="_x0000_s5135"/>
                </a:ext>
                <a:ext uri="{FF2B5EF4-FFF2-40B4-BE49-F238E27FC236}">
                  <a16:creationId xmlns:a16="http://schemas.microsoft.com/office/drawing/2014/main" id="{00000000-0008-0000-0700-00000F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FFFFFF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American Express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0</xdr:colOff>
          <xdr:row>45</xdr:row>
          <xdr:rowOff>0</xdr:rowOff>
        </xdr:from>
        <xdr:to>
          <xdr:col>8</xdr:col>
          <xdr:colOff>76200</xdr:colOff>
          <xdr:row>46</xdr:row>
          <xdr:rowOff>0</xdr:rowOff>
        </xdr:to>
        <xdr:sp macro="" textlink="">
          <xdr:nvSpPr>
            <xdr:cNvPr id="5136" name="Option Button 2" hidden="1">
              <a:extLst>
                <a:ext uri="{63B3BB69-23CF-44E3-9099-C40C66FF867C}">
                  <a14:compatExt spid="_x0000_s5136"/>
                </a:ext>
                <a:ext uri="{FF2B5EF4-FFF2-40B4-BE49-F238E27FC236}">
                  <a16:creationId xmlns:a16="http://schemas.microsoft.com/office/drawing/2014/main" id="{00000000-0008-0000-0700-000010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FFFFFF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Master Card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0</xdr:colOff>
          <xdr:row>45</xdr:row>
          <xdr:rowOff>0</xdr:rowOff>
        </xdr:from>
        <xdr:to>
          <xdr:col>10</xdr:col>
          <xdr:colOff>76200</xdr:colOff>
          <xdr:row>46</xdr:row>
          <xdr:rowOff>0</xdr:rowOff>
        </xdr:to>
        <xdr:sp macro="" textlink="">
          <xdr:nvSpPr>
            <xdr:cNvPr id="5137" name="Option Button 3" hidden="1">
              <a:extLst>
                <a:ext uri="{63B3BB69-23CF-44E3-9099-C40C66FF867C}">
                  <a14:compatExt spid="_x0000_s5137"/>
                </a:ext>
                <a:ext uri="{FF2B5EF4-FFF2-40B4-BE49-F238E27FC236}">
                  <a16:creationId xmlns:a16="http://schemas.microsoft.com/office/drawing/2014/main" id="{00000000-0008-0000-0700-00001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FFFFFF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Visa</a:t>
              </a:r>
            </a:p>
          </xdr:txBody>
        </xdr:sp>
        <xdr:clientData/>
      </xdr:twoCellAnchor>
    </mc:Choice>
    <mc:Fallback/>
  </mc:AlternateContent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abuser" refreshedDate="43532.512713310185" createdVersion="6" refreshedVersion="6" minRefreshableVersion="3" recordCount="29" xr:uid="{08B72039-5352-49F3-8C28-BC72CFDD421B}">
  <cacheSource type="worksheet">
    <worksheetSource ref="A1:H30" sheet="Data"/>
  </cacheSource>
  <cacheFields count="8">
    <cacheField name="Date" numFmtId="170">
      <sharedItems containsSemiMixedTypes="0" containsNonDate="0" containsDate="1" containsString="0" minDate="2007-12-15T00:00:00" maxDate="2008-03-09T00:00:00"/>
    </cacheField>
    <cacheField name="Weekday" numFmtId="170">
      <sharedItems/>
    </cacheField>
    <cacheField name="Region" numFmtId="0">
      <sharedItems count="3">
        <s v="Central"/>
        <s v="West"/>
        <s v="East"/>
      </sharedItems>
    </cacheField>
    <cacheField name="Employee" numFmtId="0">
      <sharedItems count="8">
        <s v="Jones"/>
        <s v="Kivell"/>
        <s v="Howard"/>
        <s v="Gill"/>
        <s v="Anderson"/>
        <s v="Wilson"/>
        <s v="Parent"/>
        <s v="Smith"/>
      </sharedItems>
    </cacheField>
    <cacheField name="Item" numFmtId="0">
      <sharedItems count="7">
        <s v="Pen Set"/>
        <s v="Binder"/>
        <s v="Pen &amp; Pencil"/>
        <s v="Pen"/>
        <s v="Paper"/>
        <s v="Desk"/>
        <s v="File Folder" u="1"/>
      </sharedItems>
    </cacheField>
    <cacheField name="Units" numFmtId="0">
      <sharedItems containsSemiMixedTypes="0" containsString="0" containsNumber="1" containsInteger="1" minValue="2" maxValue="700"/>
    </cacheField>
    <cacheField name="Unit Cost" numFmtId="44">
      <sharedItems containsSemiMixedTypes="0" containsString="0" containsNumber="1" minValue="1.29" maxValue="125"/>
    </cacheField>
    <cacheField name="Total" numFmtId="44">
      <sharedItems containsSemiMixedTypes="0" containsString="0" containsNumber="1" minValue="11.94" maxValue="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">
  <r>
    <d v="2007-12-15T00:00:00"/>
    <s v="Saturday"/>
    <x v="0"/>
    <x v="0"/>
    <x v="0"/>
    <n v="700"/>
    <n v="1.99"/>
    <n v="1393"/>
  </r>
  <r>
    <d v="2007-12-18T00:00:00"/>
    <s v="Tuesday"/>
    <x v="1"/>
    <x v="1"/>
    <x v="1"/>
    <n v="85"/>
    <n v="19.989999999999998"/>
    <n v="1699.1499999999999"/>
  </r>
  <r>
    <d v="2007-12-21T00:00:00"/>
    <s v="Friday"/>
    <x v="0"/>
    <x v="2"/>
    <x v="2"/>
    <n v="62"/>
    <n v="4.99"/>
    <n v="309.38"/>
  </r>
  <r>
    <d v="2007-12-24T00:00:00"/>
    <s v="Monday"/>
    <x v="2"/>
    <x v="3"/>
    <x v="3"/>
    <n v="58"/>
    <n v="19.989999999999998"/>
    <n v="1159.4199999999998"/>
  </r>
  <r>
    <d v="2007-12-27T00:00:00"/>
    <s v="Thursday"/>
    <x v="2"/>
    <x v="4"/>
    <x v="1"/>
    <n v="10"/>
    <n v="4.99"/>
    <n v="49.900000000000006"/>
  </r>
  <r>
    <d v="2007-12-30T00:00:00"/>
    <s v="Sunday"/>
    <x v="2"/>
    <x v="4"/>
    <x v="0"/>
    <n v="19"/>
    <n v="2.99"/>
    <n v="56.81"/>
  </r>
  <r>
    <d v="2008-01-02T00:00:00"/>
    <s v="Wednesday"/>
    <x v="2"/>
    <x v="4"/>
    <x v="0"/>
    <n v="6"/>
    <n v="1.99"/>
    <n v="11.94"/>
  </r>
  <r>
    <d v="2008-01-05T00:00:00"/>
    <s v="Saturday"/>
    <x v="0"/>
    <x v="2"/>
    <x v="2"/>
    <n v="10"/>
    <n v="4.99"/>
    <n v="49.900000000000006"/>
  </r>
  <r>
    <d v="2008-01-08T00:00:00"/>
    <s v="Tuesday"/>
    <x v="1"/>
    <x v="5"/>
    <x v="4"/>
    <n v="39"/>
    <n v="1.99"/>
    <n v="77.61"/>
  </r>
  <r>
    <d v="2008-01-11T00:00:00"/>
    <s v="Friday"/>
    <x v="1"/>
    <x v="5"/>
    <x v="1"/>
    <n v="2"/>
    <n v="8.99"/>
    <n v="17.98"/>
  </r>
  <r>
    <d v="2008-01-14T00:00:00"/>
    <s v="Monday"/>
    <x v="1"/>
    <x v="5"/>
    <x v="2"/>
    <n v="80"/>
    <n v="4.99"/>
    <n v="399.20000000000005"/>
  </r>
  <r>
    <d v="2008-01-17T00:00:00"/>
    <s v="Thursday"/>
    <x v="1"/>
    <x v="5"/>
    <x v="1"/>
    <n v="51"/>
    <n v="1.99"/>
    <n v="101.49"/>
  </r>
  <r>
    <d v="2008-01-20T00:00:00"/>
    <s v="Sunday"/>
    <x v="1"/>
    <x v="5"/>
    <x v="1"/>
    <n v="10"/>
    <n v="19.989999999999998"/>
    <n v="199.89999999999998"/>
  </r>
  <r>
    <d v="2008-01-23T00:00:00"/>
    <s v="Wednesday"/>
    <x v="1"/>
    <x v="5"/>
    <x v="0"/>
    <n v="15"/>
    <n v="4.99"/>
    <n v="74.850000000000009"/>
  </r>
  <r>
    <d v="2008-01-26T00:00:00"/>
    <s v="Saturday"/>
    <x v="1"/>
    <x v="5"/>
    <x v="5"/>
    <n v="31"/>
    <n v="125"/>
    <n v="3875"/>
  </r>
  <r>
    <d v="2008-01-29T00:00:00"/>
    <s v="Tuesday"/>
    <x v="0"/>
    <x v="0"/>
    <x v="0"/>
    <n v="46"/>
    <n v="15.99"/>
    <n v="735.54"/>
  </r>
  <r>
    <d v="2008-02-01T00:00:00"/>
    <s v="Friday"/>
    <x v="1"/>
    <x v="1"/>
    <x v="1"/>
    <n v="61"/>
    <n v="8.99"/>
    <n v="548.39"/>
  </r>
  <r>
    <d v="2008-02-04T00:00:00"/>
    <s v="Monday"/>
    <x v="0"/>
    <x v="0"/>
    <x v="3"/>
    <n v="90"/>
    <n v="8.99"/>
    <n v="809.1"/>
  </r>
  <r>
    <d v="2008-02-07T00:00:00"/>
    <s v="Thursday"/>
    <x v="2"/>
    <x v="6"/>
    <x v="3"/>
    <n v="43"/>
    <n v="19.989999999999998"/>
    <n v="859.56999999999994"/>
  </r>
  <r>
    <d v="2008-02-10T00:00:00"/>
    <s v="Sunday"/>
    <x v="1"/>
    <x v="1"/>
    <x v="0"/>
    <n v="32"/>
    <n v="4.99"/>
    <n v="159.68"/>
  </r>
  <r>
    <d v="2008-02-13T00:00:00"/>
    <s v="Wednesday"/>
    <x v="1"/>
    <x v="7"/>
    <x v="0"/>
    <n v="37"/>
    <n v="1.29"/>
    <n v="47.730000000000004"/>
  </r>
  <r>
    <d v="2008-02-16T00:00:00"/>
    <s v="Saturday"/>
    <x v="2"/>
    <x v="6"/>
    <x v="0"/>
    <n v="26"/>
    <n v="15.99"/>
    <n v="415.74"/>
  </r>
  <r>
    <d v="2008-02-19T00:00:00"/>
    <s v="Tuesday"/>
    <x v="2"/>
    <x v="3"/>
    <x v="1"/>
    <n v="79"/>
    <n v="8.99"/>
    <n v="710.21"/>
  </r>
  <r>
    <d v="2008-02-22T00:00:00"/>
    <s v="Friday"/>
    <x v="1"/>
    <x v="7"/>
    <x v="0"/>
    <n v="72"/>
    <n v="15"/>
    <n v="1080"/>
  </r>
  <r>
    <d v="2008-02-25T00:00:00"/>
    <s v="Monday"/>
    <x v="0"/>
    <x v="0"/>
    <x v="0"/>
    <n v="27"/>
    <n v="4.99"/>
    <n v="134.73000000000002"/>
  </r>
  <r>
    <d v="2008-02-28T00:00:00"/>
    <s v="Thursday"/>
    <x v="0"/>
    <x v="0"/>
    <x v="1"/>
    <n v="5"/>
    <n v="19.989999999999998"/>
    <n v="99.949999999999989"/>
  </r>
  <r>
    <d v="2008-03-02T00:00:00"/>
    <s v="Sunday"/>
    <x v="0"/>
    <x v="2"/>
    <x v="0"/>
    <n v="59"/>
    <n v="4.99"/>
    <n v="294.41000000000003"/>
  </r>
  <r>
    <d v="2008-03-05T00:00:00"/>
    <s v="Wednesday"/>
    <x v="2"/>
    <x v="3"/>
    <x v="0"/>
    <n v="41"/>
    <n v="1.99"/>
    <n v="81.59"/>
  </r>
  <r>
    <d v="2008-03-08T00:00:00"/>
    <s v="Saturday"/>
    <x v="0"/>
    <x v="2"/>
    <x v="3"/>
    <n v="85"/>
    <n v="4.99"/>
    <n v="424.1500000000000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F4A71A-7984-40A0-87A6-553C83BD34F1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C10:L27" firstHeaderRow="1" firstDataRow="2" firstDataCol="1"/>
  <pivotFields count="8">
    <pivotField numFmtId="170" showAll="0"/>
    <pivotField showAll="0"/>
    <pivotField axis="axisRow" showAll="0">
      <items count="4">
        <item x="0"/>
        <item x="2"/>
        <item x="1"/>
        <item t="default"/>
      </items>
    </pivotField>
    <pivotField axis="axisCol" showAll="0">
      <items count="9">
        <item x="4"/>
        <item x="3"/>
        <item x="2"/>
        <item x="0"/>
        <item x="1"/>
        <item x="6"/>
        <item x="7"/>
        <item x="5"/>
        <item t="default"/>
      </items>
    </pivotField>
    <pivotField axis="axisRow" showAll="0">
      <items count="8">
        <item x="1"/>
        <item x="5"/>
        <item m="1" x="6"/>
        <item x="4"/>
        <item x="3"/>
        <item x="2"/>
        <item x="0"/>
        <item t="default"/>
      </items>
    </pivotField>
    <pivotField dataField="1" showAll="0"/>
    <pivotField numFmtId="44" showAll="0"/>
    <pivotField numFmtId="44" showAll="0"/>
  </pivotFields>
  <rowFields count="2">
    <field x="2"/>
    <field x="4"/>
  </rowFields>
  <rowItems count="16">
    <i>
      <x/>
    </i>
    <i r="1">
      <x/>
    </i>
    <i r="1">
      <x v="4"/>
    </i>
    <i r="1">
      <x v="5"/>
    </i>
    <i r="1">
      <x v="6"/>
    </i>
    <i>
      <x v="1"/>
    </i>
    <i r="1">
      <x/>
    </i>
    <i r="1">
      <x v="4"/>
    </i>
    <i r="1">
      <x v="6"/>
    </i>
    <i>
      <x v="2"/>
    </i>
    <i r="1">
      <x/>
    </i>
    <i r="1">
      <x v="1"/>
    </i>
    <i r="1">
      <x v="3"/>
    </i>
    <i r="1">
      <x v="5"/>
    </i>
    <i r="1">
      <x v="6"/>
    </i>
    <i t="grand">
      <x/>
    </i>
  </rowItems>
  <colFields count="1">
    <field x="3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Sum of Units" fld="5" baseField="0" baseItem="0"/>
  </dataFields>
  <pivotTableStyleInfo name="PivotStyleMedium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3942FD3-A473-4D9F-A497-D7263F9D4E58}" name="Table1" displayName="Table1" ref="A1:H30" totalsRowShown="0" headerRowDxfId="12" headerRowBorderDxfId="11" tableBorderDxfId="10" headerRowCellStyle="Currency_TapePivot">
  <autoFilter ref="A1:H30" xr:uid="{A5BC75BE-14FE-45D2-B35A-EC20B546993F}"/>
  <tableColumns count="8">
    <tableColumn id="1" xr3:uid="{4B666CE4-D4BF-47FE-A3DA-94DEFA2D661F}" name="Date" dataDxfId="9" dataCellStyle="Normal_PivotSizeTest"/>
    <tableColumn id="2" xr3:uid="{65F08137-D4DE-408C-A045-1A94B02EC181}" name="Weekday" dataDxfId="8" dataCellStyle="Normal_PivotSizeTest">
      <calculatedColumnFormula>TEXT(A2,"dddd")</calculatedColumnFormula>
    </tableColumn>
    <tableColumn id="3" xr3:uid="{23627D32-E1A8-4F2D-9BD5-B54B55B43FC5}" name="Region" dataDxfId="7" dataCellStyle="Normal_Sheet1"/>
    <tableColumn id="4" xr3:uid="{50A55DAE-0048-4A90-B657-6667BBF289F2}" name="Employee" dataDxfId="6" dataCellStyle="Normal_Sheet1"/>
    <tableColumn id="5" xr3:uid="{E6E219BE-0F13-4C0E-8AC2-2B2E9B7016F0}" name="Item" dataDxfId="5" dataCellStyle="Normal_TapePivot"/>
    <tableColumn id="6" xr3:uid="{6377E0B3-21AD-4672-96D8-452BDD45470B}" name="Units" dataDxfId="4" dataCellStyle="Normal_PivotSizeTest"/>
    <tableColumn id="7" xr3:uid="{ABC2151F-4EC5-495D-9078-F02A02997837}" name="Unit Cost" dataDxfId="3" dataCellStyle="Currency"/>
    <tableColumn id="8" xr3:uid="{2C662E03-7C14-4AA2-BC91-9B6772686E41}" name="Total" dataDxfId="2" dataCellStyle="Normal_PivotSizeTest">
      <calculatedColumnFormula>G2*F2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.xml"/><Relationship Id="rId13" Type="http://schemas.openxmlformats.org/officeDocument/2006/relationships/ctrlProp" Target="../ctrlProps/ctrlProp9.xml"/><Relationship Id="rId18" Type="http://schemas.openxmlformats.org/officeDocument/2006/relationships/ctrlProp" Target="../ctrlProps/ctrlProp14.xml"/><Relationship Id="rId3" Type="http://schemas.openxmlformats.org/officeDocument/2006/relationships/drawing" Target="../drawings/drawing5.xml"/><Relationship Id="rId21" Type="http://schemas.openxmlformats.org/officeDocument/2006/relationships/ctrlProp" Target="../ctrlProps/ctrlProp17.xml"/><Relationship Id="rId7" Type="http://schemas.openxmlformats.org/officeDocument/2006/relationships/ctrlProp" Target="../ctrlProps/ctrlProp3.xml"/><Relationship Id="rId12" Type="http://schemas.openxmlformats.org/officeDocument/2006/relationships/ctrlProp" Target="../ctrlProps/ctrlProp8.xml"/><Relationship Id="rId17" Type="http://schemas.openxmlformats.org/officeDocument/2006/relationships/ctrlProp" Target="../ctrlProps/ctrlProp13.xml"/><Relationship Id="rId2" Type="http://schemas.openxmlformats.org/officeDocument/2006/relationships/printerSettings" Target="../printerSettings/printerSettings6.bin"/><Relationship Id="rId16" Type="http://schemas.openxmlformats.org/officeDocument/2006/relationships/ctrlProp" Target="../ctrlProps/ctrlProp12.xml"/><Relationship Id="rId20" Type="http://schemas.openxmlformats.org/officeDocument/2006/relationships/ctrlProp" Target="../ctrlProps/ctrlProp16.xml"/><Relationship Id="rId1" Type="http://schemas.openxmlformats.org/officeDocument/2006/relationships/hyperlink" Target="mailto:sales@syncfusion.com" TargetMode="External"/><Relationship Id="rId6" Type="http://schemas.openxmlformats.org/officeDocument/2006/relationships/ctrlProp" Target="../ctrlProps/ctrlProp2.xml"/><Relationship Id="rId11" Type="http://schemas.openxmlformats.org/officeDocument/2006/relationships/ctrlProp" Target="../ctrlProps/ctrlProp7.xml"/><Relationship Id="rId5" Type="http://schemas.openxmlformats.org/officeDocument/2006/relationships/ctrlProp" Target="../ctrlProps/ctrlProp1.xml"/><Relationship Id="rId15" Type="http://schemas.openxmlformats.org/officeDocument/2006/relationships/ctrlProp" Target="../ctrlProps/ctrlProp11.xml"/><Relationship Id="rId10" Type="http://schemas.openxmlformats.org/officeDocument/2006/relationships/ctrlProp" Target="../ctrlProps/ctrlProp6.xml"/><Relationship Id="rId19" Type="http://schemas.openxmlformats.org/officeDocument/2006/relationships/ctrlProp" Target="../ctrlProps/ctrlProp15.xml"/><Relationship Id="rId4" Type="http://schemas.openxmlformats.org/officeDocument/2006/relationships/vmlDrawing" Target="../drawings/vmlDrawing2.vml"/><Relationship Id="rId9" Type="http://schemas.openxmlformats.org/officeDocument/2006/relationships/ctrlProp" Target="../ctrlProps/ctrlProp5.xml"/><Relationship Id="rId14" Type="http://schemas.openxmlformats.org/officeDocument/2006/relationships/ctrlProp" Target="../ctrlProps/ctrlProp10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0"/>
  <sheetViews>
    <sheetView workbookViewId="0">
      <selection activeCell="H1" sqref="H1"/>
    </sheetView>
  </sheetViews>
  <sheetFormatPr defaultRowHeight="12.75" x14ac:dyDescent="0.2"/>
  <cols>
    <col min="1" max="1" width="9.7109375" bestFit="1" customWidth="1"/>
    <col min="2" max="2" width="14" bestFit="1" customWidth="1"/>
    <col min="3" max="3" width="9.7109375" bestFit="1" customWidth="1"/>
    <col min="4" max="4" width="12.28515625" bestFit="1" customWidth="1"/>
    <col min="5" max="5" width="11.85546875" bestFit="1" customWidth="1"/>
    <col min="6" max="6" width="8.85546875" bestFit="1" customWidth="1"/>
    <col min="7" max="7" width="12.42578125" bestFit="1" customWidth="1"/>
    <col min="8" max="8" width="13.28515625" customWidth="1"/>
  </cols>
  <sheetData>
    <row r="1" spans="1:8" ht="13.5" thickBot="1" x14ac:dyDescent="0.25">
      <c r="A1" s="16" t="s">
        <v>0</v>
      </c>
      <c r="B1" s="16" t="s">
        <v>1</v>
      </c>
      <c r="C1" s="17" t="s">
        <v>2</v>
      </c>
      <c r="D1" s="17" t="s">
        <v>3</v>
      </c>
      <c r="E1" s="18" t="s">
        <v>4</v>
      </c>
      <c r="F1" s="19" t="s">
        <v>5</v>
      </c>
      <c r="G1" s="19" t="s">
        <v>6</v>
      </c>
      <c r="H1" s="39" t="s">
        <v>7</v>
      </c>
    </row>
    <row r="2" spans="1:8" ht="13.5" thickTop="1" x14ac:dyDescent="0.2">
      <c r="A2" s="1">
        <v>39431</v>
      </c>
      <c r="B2" s="1" t="str">
        <f t="shared" ref="B2:B30" si="0">TEXT(A2,"dddd")</f>
        <v>Saturday</v>
      </c>
      <c r="C2" s="2" t="s">
        <v>8</v>
      </c>
      <c r="D2" s="2" t="s">
        <v>9</v>
      </c>
      <c r="E2" s="3" t="s">
        <v>10</v>
      </c>
      <c r="F2" s="4">
        <v>700</v>
      </c>
      <c r="G2" s="5">
        <v>1.99</v>
      </c>
      <c r="H2" s="14">
        <f t="shared" ref="H2:H30" si="1">G2*F2</f>
        <v>1393</v>
      </c>
    </row>
    <row r="3" spans="1:8" x14ac:dyDescent="0.2">
      <c r="A3" s="6">
        <v>39434</v>
      </c>
      <c r="B3" s="6" t="str">
        <f t="shared" si="0"/>
        <v>Tuesday</v>
      </c>
      <c r="C3" s="7" t="s">
        <v>11</v>
      </c>
      <c r="D3" s="7" t="s">
        <v>12</v>
      </c>
      <c r="E3" s="8" t="s">
        <v>13</v>
      </c>
      <c r="F3" s="9">
        <v>85</v>
      </c>
      <c r="G3" s="10">
        <v>19.989999999999998</v>
      </c>
      <c r="H3" s="15">
        <f t="shared" si="1"/>
        <v>1699.1499999999999</v>
      </c>
    </row>
    <row r="4" spans="1:8" x14ac:dyDescent="0.2">
      <c r="A4" s="1">
        <v>39437</v>
      </c>
      <c r="B4" s="1" t="str">
        <f t="shared" si="0"/>
        <v>Friday</v>
      </c>
      <c r="C4" s="2" t="s">
        <v>8</v>
      </c>
      <c r="D4" s="2" t="s">
        <v>14</v>
      </c>
      <c r="E4" s="3" t="s">
        <v>15</v>
      </c>
      <c r="F4" s="4">
        <v>62</v>
      </c>
      <c r="G4" s="5">
        <v>4.99</v>
      </c>
      <c r="H4" s="14">
        <f>G4*F4</f>
        <v>309.38</v>
      </c>
    </row>
    <row r="5" spans="1:8" x14ac:dyDescent="0.2">
      <c r="A5" s="6">
        <v>39440</v>
      </c>
      <c r="B5" s="6" t="str">
        <f t="shared" si="0"/>
        <v>Monday</v>
      </c>
      <c r="C5" s="9" t="s">
        <v>16</v>
      </c>
      <c r="D5" s="9" t="s">
        <v>17</v>
      </c>
      <c r="E5" s="8" t="s">
        <v>18</v>
      </c>
      <c r="F5" s="9">
        <v>58</v>
      </c>
      <c r="G5" s="10">
        <v>19.989999999999998</v>
      </c>
      <c r="H5" s="15">
        <f t="shared" si="1"/>
        <v>1159.4199999999998</v>
      </c>
    </row>
    <row r="6" spans="1:8" x14ac:dyDescent="0.2">
      <c r="A6" s="1">
        <v>39443</v>
      </c>
      <c r="B6" s="1" t="str">
        <f t="shared" si="0"/>
        <v>Thursday</v>
      </c>
      <c r="C6" s="2" t="s">
        <v>16</v>
      </c>
      <c r="D6" s="2" t="s">
        <v>19</v>
      </c>
      <c r="E6" s="3" t="s">
        <v>13</v>
      </c>
      <c r="F6" s="4">
        <v>10</v>
      </c>
      <c r="G6" s="5">
        <v>4.99</v>
      </c>
      <c r="H6" s="14">
        <f t="shared" si="1"/>
        <v>49.900000000000006</v>
      </c>
    </row>
    <row r="7" spans="1:8" x14ac:dyDescent="0.2">
      <c r="A7" s="6">
        <v>39446</v>
      </c>
      <c r="B7" s="6" t="str">
        <f t="shared" si="0"/>
        <v>Sunday</v>
      </c>
      <c r="C7" s="7" t="s">
        <v>16</v>
      </c>
      <c r="D7" s="7" t="s">
        <v>19</v>
      </c>
      <c r="E7" s="8" t="s">
        <v>10</v>
      </c>
      <c r="F7" s="9">
        <v>19</v>
      </c>
      <c r="G7" s="10">
        <v>2.99</v>
      </c>
      <c r="H7" s="15">
        <f t="shared" si="1"/>
        <v>56.81</v>
      </c>
    </row>
    <row r="8" spans="1:8" x14ac:dyDescent="0.2">
      <c r="A8" s="1">
        <v>39449</v>
      </c>
      <c r="B8" s="1" t="str">
        <f t="shared" si="0"/>
        <v>Wednesday</v>
      </c>
      <c r="C8" s="4" t="s">
        <v>16</v>
      </c>
      <c r="D8" s="2" t="s">
        <v>19</v>
      </c>
      <c r="E8" s="3" t="s">
        <v>10</v>
      </c>
      <c r="F8" s="4">
        <v>6</v>
      </c>
      <c r="G8" s="5">
        <v>1.99</v>
      </c>
      <c r="H8" s="14">
        <f t="shared" si="1"/>
        <v>11.94</v>
      </c>
    </row>
    <row r="9" spans="1:8" x14ac:dyDescent="0.2">
      <c r="A9" s="6">
        <v>39452</v>
      </c>
      <c r="B9" s="6" t="str">
        <f t="shared" si="0"/>
        <v>Saturday</v>
      </c>
      <c r="C9" s="7" t="s">
        <v>8</v>
      </c>
      <c r="D9" s="7" t="s">
        <v>14</v>
      </c>
      <c r="E9" s="8" t="s">
        <v>15</v>
      </c>
      <c r="F9" s="9">
        <v>10</v>
      </c>
      <c r="G9" s="10">
        <v>4.99</v>
      </c>
      <c r="H9" s="15">
        <f t="shared" si="1"/>
        <v>49.900000000000006</v>
      </c>
    </row>
    <row r="10" spans="1:8" x14ac:dyDescent="0.2">
      <c r="A10" s="1">
        <v>39455</v>
      </c>
      <c r="B10" s="1" t="str">
        <f t="shared" si="0"/>
        <v>Tuesday</v>
      </c>
      <c r="C10" s="2" t="s">
        <v>11</v>
      </c>
      <c r="D10" s="2" t="s">
        <v>20</v>
      </c>
      <c r="E10" s="3" t="s">
        <v>21</v>
      </c>
      <c r="F10" s="4">
        <v>39</v>
      </c>
      <c r="G10" s="5">
        <v>1.99</v>
      </c>
      <c r="H10" s="14">
        <f t="shared" si="1"/>
        <v>77.61</v>
      </c>
    </row>
    <row r="11" spans="1:8" x14ac:dyDescent="0.2">
      <c r="A11" s="6">
        <v>39458</v>
      </c>
      <c r="B11" s="6" t="str">
        <f t="shared" si="0"/>
        <v>Friday</v>
      </c>
      <c r="C11" s="7" t="s">
        <v>11</v>
      </c>
      <c r="D11" s="7" t="s">
        <v>20</v>
      </c>
      <c r="E11" s="8" t="s">
        <v>13</v>
      </c>
      <c r="F11" s="9">
        <v>2</v>
      </c>
      <c r="G11" s="10">
        <v>8.99</v>
      </c>
      <c r="H11" s="15">
        <f t="shared" si="1"/>
        <v>17.98</v>
      </c>
    </row>
    <row r="12" spans="1:8" x14ac:dyDescent="0.2">
      <c r="A12" s="1">
        <v>39461</v>
      </c>
      <c r="B12" s="1" t="str">
        <f t="shared" si="0"/>
        <v>Monday</v>
      </c>
      <c r="C12" s="2" t="s">
        <v>11</v>
      </c>
      <c r="D12" s="4" t="s">
        <v>20</v>
      </c>
      <c r="E12" s="3" t="s">
        <v>15</v>
      </c>
      <c r="F12" s="4">
        <v>80</v>
      </c>
      <c r="G12" s="5">
        <v>4.99</v>
      </c>
      <c r="H12" s="14">
        <f t="shared" si="1"/>
        <v>399.20000000000005</v>
      </c>
    </row>
    <row r="13" spans="1:8" x14ac:dyDescent="0.2">
      <c r="A13" s="6">
        <v>39464</v>
      </c>
      <c r="B13" s="6" t="str">
        <f t="shared" si="0"/>
        <v>Thursday</v>
      </c>
      <c r="C13" s="7" t="s">
        <v>11</v>
      </c>
      <c r="D13" s="7" t="s">
        <v>20</v>
      </c>
      <c r="E13" s="8" t="s">
        <v>13</v>
      </c>
      <c r="F13" s="9">
        <v>51</v>
      </c>
      <c r="G13" s="10">
        <v>1.99</v>
      </c>
      <c r="H13" s="15">
        <f t="shared" si="1"/>
        <v>101.49</v>
      </c>
    </row>
    <row r="14" spans="1:8" x14ac:dyDescent="0.2">
      <c r="A14" s="1">
        <v>39467</v>
      </c>
      <c r="B14" s="1" t="str">
        <f t="shared" si="0"/>
        <v>Sunday</v>
      </c>
      <c r="C14" s="4" t="s">
        <v>11</v>
      </c>
      <c r="D14" s="4" t="s">
        <v>20</v>
      </c>
      <c r="E14" s="3" t="s">
        <v>13</v>
      </c>
      <c r="F14" s="4">
        <v>10</v>
      </c>
      <c r="G14" s="5">
        <v>19.989999999999998</v>
      </c>
      <c r="H14" s="14">
        <f t="shared" si="1"/>
        <v>199.89999999999998</v>
      </c>
    </row>
    <row r="15" spans="1:8" x14ac:dyDescent="0.2">
      <c r="A15" s="6">
        <v>39470</v>
      </c>
      <c r="B15" s="6" t="str">
        <f t="shared" si="0"/>
        <v>Wednesday</v>
      </c>
      <c r="C15" s="7" t="s">
        <v>11</v>
      </c>
      <c r="D15" s="9" t="s">
        <v>20</v>
      </c>
      <c r="E15" s="8" t="s">
        <v>10</v>
      </c>
      <c r="F15" s="9">
        <v>15</v>
      </c>
      <c r="G15" s="10">
        <v>4.99</v>
      </c>
      <c r="H15" s="15">
        <f t="shared" si="1"/>
        <v>74.850000000000009</v>
      </c>
    </row>
    <row r="16" spans="1:8" x14ac:dyDescent="0.2">
      <c r="A16" s="1">
        <v>39473</v>
      </c>
      <c r="B16" s="1" t="str">
        <f t="shared" si="0"/>
        <v>Saturday</v>
      </c>
      <c r="C16" s="2" t="s">
        <v>11</v>
      </c>
      <c r="D16" s="2" t="s">
        <v>20</v>
      </c>
      <c r="E16" s="3" t="s">
        <v>22</v>
      </c>
      <c r="F16" s="4">
        <v>31</v>
      </c>
      <c r="G16" s="5">
        <v>125</v>
      </c>
      <c r="H16" s="14">
        <f t="shared" si="1"/>
        <v>3875</v>
      </c>
    </row>
    <row r="17" spans="1:8" x14ac:dyDescent="0.2">
      <c r="A17" s="6">
        <v>39476</v>
      </c>
      <c r="B17" s="6" t="str">
        <f t="shared" si="0"/>
        <v>Tuesday</v>
      </c>
      <c r="C17" s="7" t="s">
        <v>8</v>
      </c>
      <c r="D17" s="7" t="s">
        <v>9</v>
      </c>
      <c r="E17" s="8" t="s">
        <v>10</v>
      </c>
      <c r="F17" s="9">
        <v>46</v>
      </c>
      <c r="G17" s="10">
        <v>15.99</v>
      </c>
      <c r="H17" s="15">
        <f t="shared" si="1"/>
        <v>735.54</v>
      </c>
    </row>
    <row r="18" spans="1:8" x14ac:dyDescent="0.2">
      <c r="A18" s="1">
        <v>39479</v>
      </c>
      <c r="B18" s="1" t="str">
        <f t="shared" si="0"/>
        <v>Friday</v>
      </c>
      <c r="C18" s="2" t="s">
        <v>11</v>
      </c>
      <c r="D18" s="4" t="s">
        <v>12</v>
      </c>
      <c r="E18" s="3" t="s">
        <v>13</v>
      </c>
      <c r="F18" s="4">
        <v>61</v>
      </c>
      <c r="G18" s="5">
        <v>8.99</v>
      </c>
      <c r="H18" s="14">
        <f t="shared" si="1"/>
        <v>548.39</v>
      </c>
    </row>
    <row r="19" spans="1:8" x14ac:dyDescent="0.2">
      <c r="A19" s="6">
        <v>39482</v>
      </c>
      <c r="B19" s="6" t="str">
        <f t="shared" si="0"/>
        <v>Monday</v>
      </c>
      <c r="C19" s="7" t="s">
        <v>8</v>
      </c>
      <c r="D19" s="9" t="s">
        <v>9</v>
      </c>
      <c r="E19" s="8" t="s">
        <v>18</v>
      </c>
      <c r="F19" s="9">
        <v>90</v>
      </c>
      <c r="G19" s="10">
        <v>8.99</v>
      </c>
      <c r="H19" s="15">
        <f t="shared" si="1"/>
        <v>809.1</v>
      </c>
    </row>
    <row r="20" spans="1:8" x14ac:dyDescent="0.2">
      <c r="A20" s="1">
        <v>39485</v>
      </c>
      <c r="B20" s="1" t="str">
        <f t="shared" si="0"/>
        <v>Thursday</v>
      </c>
      <c r="C20" s="4" t="s">
        <v>16</v>
      </c>
      <c r="D20" s="4" t="s">
        <v>23</v>
      </c>
      <c r="E20" s="3" t="s">
        <v>18</v>
      </c>
      <c r="F20" s="4">
        <v>43</v>
      </c>
      <c r="G20" s="5">
        <v>19.989999999999998</v>
      </c>
      <c r="H20" s="14">
        <f t="shared" si="1"/>
        <v>859.56999999999994</v>
      </c>
    </row>
    <row r="21" spans="1:8" x14ac:dyDescent="0.2">
      <c r="A21" s="6">
        <v>39488</v>
      </c>
      <c r="B21" s="6" t="str">
        <f t="shared" si="0"/>
        <v>Sunday</v>
      </c>
      <c r="C21" s="7" t="s">
        <v>11</v>
      </c>
      <c r="D21" s="9" t="s">
        <v>12</v>
      </c>
      <c r="E21" s="8" t="s">
        <v>10</v>
      </c>
      <c r="F21" s="9">
        <v>32</v>
      </c>
      <c r="G21" s="10">
        <v>4.99</v>
      </c>
      <c r="H21" s="15">
        <f t="shared" si="1"/>
        <v>159.68</v>
      </c>
    </row>
    <row r="22" spans="1:8" x14ac:dyDescent="0.2">
      <c r="A22" s="1">
        <v>39491</v>
      </c>
      <c r="B22" s="1" t="str">
        <f t="shared" si="0"/>
        <v>Wednesday</v>
      </c>
      <c r="C22" s="2" t="s">
        <v>11</v>
      </c>
      <c r="D22" s="4" t="s">
        <v>24</v>
      </c>
      <c r="E22" s="3" t="s">
        <v>10</v>
      </c>
      <c r="F22" s="4">
        <v>37</v>
      </c>
      <c r="G22" s="5">
        <v>1.29</v>
      </c>
      <c r="H22" s="14">
        <f t="shared" si="1"/>
        <v>47.730000000000004</v>
      </c>
    </row>
    <row r="23" spans="1:8" x14ac:dyDescent="0.2">
      <c r="A23" s="6">
        <v>39494</v>
      </c>
      <c r="B23" s="6" t="str">
        <f t="shared" si="0"/>
        <v>Saturday</v>
      </c>
      <c r="C23" s="9" t="s">
        <v>16</v>
      </c>
      <c r="D23" s="9" t="s">
        <v>23</v>
      </c>
      <c r="E23" s="8" t="s">
        <v>10</v>
      </c>
      <c r="F23" s="9">
        <v>26</v>
      </c>
      <c r="G23" s="10">
        <v>15.99</v>
      </c>
      <c r="H23" s="15">
        <f t="shared" si="1"/>
        <v>415.74</v>
      </c>
    </row>
    <row r="24" spans="1:8" x14ac:dyDescent="0.2">
      <c r="A24" s="1">
        <v>39497</v>
      </c>
      <c r="B24" s="1" t="str">
        <f t="shared" si="0"/>
        <v>Tuesday</v>
      </c>
      <c r="C24" s="4" t="s">
        <v>16</v>
      </c>
      <c r="D24" s="4" t="s">
        <v>17</v>
      </c>
      <c r="E24" s="3" t="s">
        <v>13</v>
      </c>
      <c r="F24" s="4">
        <v>79</v>
      </c>
      <c r="G24" s="5">
        <v>8.99</v>
      </c>
      <c r="H24" s="14">
        <f t="shared" si="1"/>
        <v>710.21</v>
      </c>
    </row>
    <row r="25" spans="1:8" x14ac:dyDescent="0.2">
      <c r="A25" s="6">
        <v>39500</v>
      </c>
      <c r="B25" s="6" t="str">
        <f t="shared" si="0"/>
        <v>Friday</v>
      </c>
      <c r="C25" s="9" t="s">
        <v>11</v>
      </c>
      <c r="D25" s="9" t="s">
        <v>24</v>
      </c>
      <c r="E25" s="8" t="s">
        <v>10</v>
      </c>
      <c r="F25" s="9">
        <v>72</v>
      </c>
      <c r="G25" s="10">
        <v>15</v>
      </c>
      <c r="H25" s="15">
        <f t="shared" si="1"/>
        <v>1080</v>
      </c>
    </row>
    <row r="26" spans="1:8" x14ac:dyDescent="0.2">
      <c r="A26" s="1">
        <v>39503</v>
      </c>
      <c r="B26" s="1" t="str">
        <f t="shared" si="0"/>
        <v>Monday</v>
      </c>
      <c r="C26" s="2" t="s">
        <v>8</v>
      </c>
      <c r="D26" s="2" t="s">
        <v>9</v>
      </c>
      <c r="E26" s="3" t="s">
        <v>10</v>
      </c>
      <c r="F26" s="4">
        <v>27</v>
      </c>
      <c r="G26" s="5">
        <v>4.99</v>
      </c>
      <c r="H26" s="14">
        <f t="shared" si="1"/>
        <v>134.73000000000002</v>
      </c>
    </row>
    <row r="27" spans="1:8" x14ac:dyDescent="0.2">
      <c r="A27" s="6">
        <v>39506</v>
      </c>
      <c r="B27" s="6" t="str">
        <f t="shared" si="0"/>
        <v>Thursday</v>
      </c>
      <c r="C27" s="7" t="s">
        <v>8</v>
      </c>
      <c r="D27" s="7" t="s">
        <v>9</v>
      </c>
      <c r="E27" s="8" t="s">
        <v>13</v>
      </c>
      <c r="F27" s="9">
        <v>5</v>
      </c>
      <c r="G27" s="10">
        <v>19.989999999999998</v>
      </c>
      <c r="H27" s="15">
        <f t="shared" si="1"/>
        <v>99.949999999999989</v>
      </c>
    </row>
    <row r="28" spans="1:8" x14ac:dyDescent="0.2">
      <c r="A28" s="1">
        <v>39509</v>
      </c>
      <c r="B28" s="1" t="str">
        <f t="shared" si="0"/>
        <v>Sunday</v>
      </c>
      <c r="C28" s="2" t="s">
        <v>8</v>
      </c>
      <c r="D28" s="2" t="s">
        <v>14</v>
      </c>
      <c r="E28" s="3" t="s">
        <v>10</v>
      </c>
      <c r="F28" s="4">
        <v>59</v>
      </c>
      <c r="G28" s="5">
        <v>4.99</v>
      </c>
      <c r="H28" s="14">
        <f t="shared" si="1"/>
        <v>294.41000000000003</v>
      </c>
    </row>
    <row r="29" spans="1:8" x14ac:dyDescent="0.2">
      <c r="A29" s="6">
        <v>39512</v>
      </c>
      <c r="B29" s="6" t="str">
        <f t="shared" si="0"/>
        <v>Wednesday</v>
      </c>
      <c r="C29" s="9" t="s">
        <v>16</v>
      </c>
      <c r="D29" s="9" t="s">
        <v>17</v>
      </c>
      <c r="E29" s="8" t="s">
        <v>10</v>
      </c>
      <c r="F29" s="9">
        <v>41</v>
      </c>
      <c r="G29" s="10">
        <v>1.99</v>
      </c>
      <c r="H29" s="15">
        <f t="shared" si="1"/>
        <v>81.59</v>
      </c>
    </row>
    <row r="30" spans="1:8" x14ac:dyDescent="0.2">
      <c r="A30" s="1">
        <v>39515</v>
      </c>
      <c r="B30" s="1" t="str">
        <f t="shared" si="0"/>
        <v>Saturday</v>
      </c>
      <c r="C30" s="2" t="s">
        <v>8</v>
      </c>
      <c r="D30" s="2" t="s">
        <v>14</v>
      </c>
      <c r="E30" s="3" t="s">
        <v>18</v>
      </c>
      <c r="F30" s="4">
        <v>85</v>
      </c>
      <c r="G30" s="5">
        <v>4.99</v>
      </c>
      <c r="H30" s="14">
        <f t="shared" si="1"/>
        <v>424.15000000000003</v>
      </c>
    </row>
  </sheetData>
  <pageMargins left="0.7" right="0.7" top="0.75" bottom="0.75" header="0.3" footer="0.3"/>
  <pageSetup orientation="portrait" cellComments="atEnd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2034B-5363-4A53-869C-00E67BE23915}">
  <dimension ref="A1:P27"/>
  <sheetViews>
    <sheetView workbookViewId="0"/>
  </sheetViews>
  <sheetFormatPr defaultRowHeight="12.75" x14ac:dyDescent="0.2"/>
  <cols>
    <col min="3" max="3" width="16.42578125" bestFit="1" customWidth="1"/>
    <col min="4" max="4" width="15.7109375" bestFit="1" customWidth="1"/>
    <col min="5" max="5" width="4" bestFit="1" customWidth="1"/>
    <col min="6" max="6" width="7.140625" bestFit="1" customWidth="1"/>
    <col min="7" max="7" width="5.85546875" bestFit="1" customWidth="1"/>
    <col min="8" max="8" width="5.28515625" bestFit="1" customWidth="1"/>
    <col min="9" max="9" width="6.42578125" bestFit="1" customWidth="1"/>
    <col min="10" max="10" width="5.85546875" bestFit="1" customWidth="1"/>
    <col min="11" max="11" width="6.7109375" bestFit="1" customWidth="1"/>
    <col min="12" max="13" width="10.5703125" bestFit="1" customWidth="1"/>
  </cols>
  <sheetData>
    <row r="1" spans="1:16" ht="12.75" customHeight="1" x14ac:dyDescent="0.2">
      <c r="B1" s="58" t="s">
        <v>29</v>
      </c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20"/>
      <c r="O1" s="20"/>
      <c r="P1" s="20"/>
    </row>
    <row r="2" spans="1:16" ht="12.75" customHeight="1" x14ac:dyDescent="0.2">
      <c r="A2" s="20"/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20"/>
      <c r="O2" s="20"/>
      <c r="P2" s="20"/>
    </row>
    <row r="3" spans="1:16" ht="12.75" customHeight="1" x14ac:dyDescent="0.2">
      <c r="A3" s="20"/>
      <c r="B3" s="58"/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  <c r="N3" s="20"/>
      <c r="O3" s="20"/>
      <c r="P3" s="20"/>
    </row>
    <row r="4" spans="1:16" ht="12.75" customHeight="1" x14ac:dyDescent="0.2">
      <c r="A4" s="20"/>
      <c r="B4" s="58"/>
      <c r="C4" s="58"/>
      <c r="D4" s="58"/>
      <c r="E4" s="58"/>
      <c r="F4" s="58"/>
      <c r="G4" s="58"/>
      <c r="H4" s="58"/>
      <c r="I4" s="58"/>
      <c r="J4" s="58"/>
      <c r="K4" s="58"/>
      <c r="L4" s="58"/>
      <c r="M4" s="58"/>
      <c r="N4" s="20"/>
      <c r="O4" s="20"/>
      <c r="P4" s="20"/>
    </row>
    <row r="5" spans="1:16" ht="12.75" customHeight="1" x14ac:dyDescent="0.2">
      <c r="B5" s="58"/>
      <c r="C5" s="58"/>
      <c r="D5" s="58"/>
      <c r="E5" s="58"/>
      <c r="F5" s="58"/>
      <c r="G5" s="58"/>
      <c r="H5" s="58"/>
      <c r="I5" s="58"/>
      <c r="J5" s="58"/>
      <c r="K5" s="58"/>
      <c r="L5" s="58"/>
      <c r="M5" s="58"/>
      <c r="N5" s="20"/>
      <c r="O5" s="20"/>
      <c r="P5" s="20"/>
    </row>
    <row r="10" spans="1:16" x14ac:dyDescent="0.2">
      <c r="C10" s="11" t="s">
        <v>28</v>
      </c>
      <c r="D10" s="11" t="s">
        <v>27</v>
      </c>
    </row>
    <row r="11" spans="1:16" x14ac:dyDescent="0.2">
      <c r="C11" s="11" t="s">
        <v>25</v>
      </c>
      <c r="D11" t="s">
        <v>19</v>
      </c>
      <c r="E11" t="s">
        <v>17</v>
      </c>
      <c r="F11" t="s">
        <v>14</v>
      </c>
      <c r="G11" t="s">
        <v>9</v>
      </c>
      <c r="H11" t="s">
        <v>12</v>
      </c>
      <c r="I11" t="s">
        <v>23</v>
      </c>
      <c r="J11" t="s">
        <v>24</v>
      </c>
      <c r="K11" t="s">
        <v>20</v>
      </c>
      <c r="L11" t="s">
        <v>26</v>
      </c>
    </row>
    <row r="12" spans="1:16" x14ac:dyDescent="0.2">
      <c r="C12" s="12" t="s">
        <v>8</v>
      </c>
      <c r="F12">
        <v>216</v>
      </c>
      <c r="G12">
        <v>868</v>
      </c>
      <c r="L12">
        <v>1084</v>
      </c>
    </row>
    <row r="13" spans="1:16" x14ac:dyDescent="0.2">
      <c r="C13" s="13" t="s">
        <v>13</v>
      </c>
      <c r="G13">
        <v>5</v>
      </c>
      <c r="L13">
        <v>5</v>
      </c>
    </row>
    <row r="14" spans="1:16" x14ac:dyDescent="0.2">
      <c r="C14" s="13" t="s">
        <v>18</v>
      </c>
      <c r="F14">
        <v>85</v>
      </c>
      <c r="G14">
        <v>90</v>
      </c>
      <c r="L14">
        <v>175</v>
      </c>
    </row>
    <row r="15" spans="1:16" x14ac:dyDescent="0.2">
      <c r="C15" s="13" t="s">
        <v>15</v>
      </c>
      <c r="F15">
        <v>72</v>
      </c>
      <c r="L15">
        <v>72</v>
      </c>
    </row>
    <row r="16" spans="1:16" x14ac:dyDescent="0.2">
      <c r="C16" s="13" t="s">
        <v>10</v>
      </c>
      <c r="F16">
        <v>59</v>
      </c>
      <c r="G16">
        <v>773</v>
      </c>
      <c r="L16">
        <v>832</v>
      </c>
    </row>
    <row r="17" spans="3:12" x14ac:dyDescent="0.2">
      <c r="C17" s="12" t="s">
        <v>16</v>
      </c>
      <c r="D17">
        <v>35</v>
      </c>
      <c r="E17">
        <v>178</v>
      </c>
      <c r="I17">
        <v>69</v>
      </c>
      <c r="L17">
        <v>282</v>
      </c>
    </row>
    <row r="18" spans="3:12" x14ac:dyDescent="0.2">
      <c r="C18" s="13" t="s">
        <v>13</v>
      </c>
      <c r="D18">
        <v>10</v>
      </c>
      <c r="E18">
        <v>79</v>
      </c>
      <c r="L18">
        <v>89</v>
      </c>
    </row>
    <row r="19" spans="3:12" x14ac:dyDescent="0.2">
      <c r="C19" s="13" t="s">
        <v>18</v>
      </c>
      <c r="E19">
        <v>58</v>
      </c>
      <c r="I19">
        <v>43</v>
      </c>
      <c r="L19">
        <v>101</v>
      </c>
    </row>
    <row r="20" spans="3:12" x14ac:dyDescent="0.2">
      <c r="C20" s="13" t="s">
        <v>10</v>
      </c>
      <c r="D20">
        <v>25</v>
      </c>
      <c r="E20">
        <v>41</v>
      </c>
      <c r="I20">
        <v>26</v>
      </c>
      <c r="L20">
        <v>92</v>
      </c>
    </row>
    <row r="21" spans="3:12" x14ac:dyDescent="0.2">
      <c r="C21" s="12" t="s">
        <v>11</v>
      </c>
      <c r="H21">
        <v>178</v>
      </c>
      <c r="J21">
        <v>109</v>
      </c>
      <c r="K21">
        <v>228</v>
      </c>
      <c r="L21">
        <v>515</v>
      </c>
    </row>
    <row r="22" spans="3:12" x14ac:dyDescent="0.2">
      <c r="C22" s="13" t="s">
        <v>13</v>
      </c>
      <c r="H22">
        <v>146</v>
      </c>
      <c r="K22">
        <v>63</v>
      </c>
      <c r="L22">
        <v>209</v>
      </c>
    </row>
    <row r="23" spans="3:12" x14ac:dyDescent="0.2">
      <c r="C23" s="13" t="s">
        <v>22</v>
      </c>
      <c r="K23">
        <v>31</v>
      </c>
      <c r="L23">
        <v>31</v>
      </c>
    </row>
    <row r="24" spans="3:12" x14ac:dyDescent="0.2">
      <c r="C24" s="13" t="s">
        <v>21</v>
      </c>
      <c r="K24">
        <v>39</v>
      </c>
      <c r="L24">
        <v>39</v>
      </c>
    </row>
    <row r="25" spans="3:12" x14ac:dyDescent="0.2">
      <c r="C25" s="13" t="s">
        <v>15</v>
      </c>
      <c r="K25">
        <v>80</v>
      </c>
      <c r="L25">
        <v>80</v>
      </c>
    </row>
    <row r="26" spans="3:12" x14ac:dyDescent="0.2">
      <c r="C26" s="13" t="s">
        <v>10</v>
      </c>
      <c r="H26">
        <v>32</v>
      </c>
      <c r="J26">
        <v>109</v>
      </c>
      <c r="K26">
        <v>15</v>
      </c>
      <c r="L26">
        <v>156</v>
      </c>
    </row>
    <row r="27" spans="3:12" x14ac:dyDescent="0.2">
      <c r="C27" s="12" t="s">
        <v>26</v>
      </c>
      <c r="D27">
        <v>35</v>
      </c>
      <c r="E27">
        <v>178</v>
      </c>
      <c r="F27">
        <v>216</v>
      </c>
      <c r="G27">
        <v>868</v>
      </c>
      <c r="H27">
        <v>178</v>
      </c>
      <c r="I27">
        <v>69</v>
      </c>
      <c r="J27">
        <v>109</v>
      </c>
      <c r="K27">
        <v>228</v>
      </c>
      <c r="L27">
        <v>1881</v>
      </c>
    </row>
  </sheetData>
  <mergeCells count="1">
    <mergeCell ref="B1:M5"/>
  </mergeCells>
  <pageMargins left="0.7" right="0.7" top="0.75" bottom="0.75" header="0.3" footer="0.3"/>
  <pageSetup orientation="landscape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45DE8-22C0-46BF-9AA5-681C1BC0D17C}">
  <dimension ref="A1"/>
  <sheetViews>
    <sheetView zoomScale="85" zoomScaleNormal="85" zoomScalePageLayoutView="85" workbookViewId="0">
      <selection activeCell="H21" sqref="H21"/>
    </sheetView>
  </sheetViews>
  <sheetFormatPr defaultColWidth="8.7109375" defaultRowHeight="15" x14ac:dyDescent="0.25"/>
  <cols>
    <col min="1" max="16384" width="8.7109375" style="54"/>
  </cols>
  <sheetData/>
  <pageMargins left="0.7" right="0.7" top="0.75" bottom="0.75" header="0.3" footer="0.3"/>
  <pageSetup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A2137-92DA-4085-BDB2-BC407715E3DD}">
  <sheetPr>
    <pageSetUpPr fitToPage="1"/>
  </sheetPr>
  <dimension ref="A2:E26"/>
  <sheetViews>
    <sheetView showGridLines="0" workbookViewId="0">
      <selection activeCell="C1" sqref="C1"/>
    </sheetView>
  </sheetViews>
  <sheetFormatPr defaultColWidth="9.140625" defaultRowHeight="15" x14ac:dyDescent="0.25"/>
  <cols>
    <col min="1" max="1" width="3.5703125" style="21" customWidth="1"/>
    <col min="2" max="2" width="37.42578125" style="21" bestFit="1" customWidth="1"/>
    <col min="3" max="3" width="21.7109375" style="21" customWidth="1"/>
    <col min="4" max="5" width="21.42578125" style="21" customWidth="1"/>
    <col min="6" max="6" width="6.42578125" style="21" customWidth="1"/>
    <col min="7" max="7" width="20.85546875" style="21" customWidth="1"/>
    <col min="8" max="16384" width="9.140625" style="21"/>
  </cols>
  <sheetData>
    <row r="2" spans="1:5" ht="30.75" customHeight="1" x14ac:dyDescent="0.25"/>
    <row r="3" spans="1:5" ht="26.25" x14ac:dyDescent="0.3">
      <c r="A3" s="22"/>
      <c r="B3" s="23" t="s">
        <v>50</v>
      </c>
      <c r="C3" s="24"/>
      <c r="D3" s="24"/>
      <c r="E3" s="24"/>
    </row>
    <row r="4" spans="1:5" ht="72" customHeight="1" x14ac:dyDescent="0.3">
      <c r="A4" s="22"/>
      <c r="B4" s="25" t="s">
        <v>51</v>
      </c>
      <c r="C4" s="24"/>
      <c r="D4" s="24"/>
      <c r="E4" s="24"/>
    </row>
    <row r="5" spans="1:5" ht="17.25" customHeight="1" x14ac:dyDescent="0.3">
      <c r="A5" s="22"/>
      <c r="B5" s="25"/>
      <c r="C5" s="24"/>
      <c r="D5" s="24"/>
      <c r="E5" s="24"/>
    </row>
    <row r="6" spans="1:5" ht="27" thickBot="1" x14ac:dyDescent="0.45">
      <c r="A6" s="22"/>
      <c r="B6" s="26" t="s">
        <v>52</v>
      </c>
      <c r="C6" s="24"/>
      <c r="D6" s="24"/>
      <c r="E6" s="24"/>
    </row>
    <row r="7" spans="1:5" ht="26.25" x14ac:dyDescent="0.3">
      <c r="A7" s="22"/>
      <c r="B7" s="27">
        <v>2019</v>
      </c>
      <c r="C7" s="24"/>
      <c r="D7" s="24"/>
      <c r="E7" s="24"/>
    </row>
    <row r="8" spans="1:5" ht="32.25" customHeight="1" x14ac:dyDescent="0.3">
      <c r="A8" s="22"/>
      <c r="B8" s="28"/>
      <c r="C8" s="24"/>
      <c r="D8" s="24"/>
      <c r="E8" s="24"/>
    </row>
    <row r="9" spans="1:5" ht="33" thickBot="1" x14ac:dyDescent="0.55000000000000004">
      <c r="A9" s="22"/>
      <c r="B9" s="29" t="s">
        <v>30</v>
      </c>
      <c r="C9" s="30" t="s">
        <v>31</v>
      </c>
      <c r="D9" s="30" t="s">
        <v>32</v>
      </c>
      <c r="E9" s="30" t="s">
        <v>33</v>
      </c>
    </row>
    <row r="10" spans="1:5" ht="18" customHeight="1" x14ac:dyDescent="0.3">
      <c r="A10" s="22"/>
      <c r="B10" s="31" t="s">
        <v>34</v>
      </c>
      <c r="C10" s="32">
        <v>80</v>
      </c>
      <c r="D10" s="32">
        <v>70</v>
      </c>
      <c r="E10" s="33">
        <v>10</v>
      </c>
    </row>
    <row r="11" spans="1:5" ht="18" customHeight="1" x14ac:dyDescent="0.3">
      <c r="A11" s="22"/>
      <c r="B11" s="34" t="s">
        <v>35</v>
      </c>
      <c r="C11" s="35">
        <v>38</v>
      </c>
      <c r="D11" s="35">
        <v>38</v>
      </c>
      <c r="E11" s="36">
        <v>0</v>
      </c>
    </row>
    <row r="12" spans="1:5" ht="18" customHeight="1" x14ac:dyDescent="0.3">
      <c r="A12" s="22"/>
      <c r="B12" s="34" t="s">
        <v>36</v>
      </c>
      <c r="C12" s="35">
        <v>65</v>
      </c>
      <c r="D12" s="35">
        <v>78</v>
      </c>
      <c r="E12" s="36">
        <v>-13</v>
      </c>
    </row>
    <row r="13" spans="1:5" ht="18" customHeight="1" x14ac:dyDescent="0.3">
      <c r="A13" s="22"/>
      <c r="B13" s="34" t="s">
        <v>37</v>
      </c>
      <c r="C13" s="35">
        <v>25</v>
      </c>
      <c r="D13" s="35">
        <v>21</v>
      </c>
      <c r="E13" s="36">
        <v>4</v>
      </c>
    </row>
    <row r="14" spans="1:5" ht="18" customHeight="1" x14ac:dyDescent="0.3">
      <c r="A14" s="22"/>
      <c r="B14" s="34" t="s">
        <v>38</v>
      </c>
      <c r="C14" s="35">
        <v>75</v>
      </c>
      <c r="D14" s="35">
        <v>83</v>
      </c>
      <c r="E14" s="36">
        <v>-8</v>
      </c>
    </row>
    <row r="15" spans="1:5" ht="18" customHeight="1" x14ac:dyDescent="0.3">
      <c r="A15" s="22"/>
      <c r="B15" s="34" t="s">
        <v>39</v>
      </c>
      <c r="C15" s="35">
        <v>60</v>
      </c>
      <c r="D15" s="35">
        <v>60</v>
      </c>
      <c r="E15" s="36">
        <v>0</v>
      </c>
    </row>
    <row r="16" spans="1:5" ht="18" customHeight="1" x14ac:dyDescent="0.3">
      <c r="A16" s="22"/>
      <c r="B16" s="34" t="s">
        <v>40</v>
      </c>
      <c r="C16" s="35">
        <v>0</v>
      </c>
      <c r="D16" s="35">
        <v>60</v>
      </c>
      <c r="E16" s="36">
        <v>-60</v>
      </c>
    </row>
    <row r="17" spans="1:5" ht="18" customHeight="1" x14ac:dyDescent="0.3">
      <c r="A17" s="22"/>
      <c r="B17" s="34" t="s">
        <v>41</v>
      </c>
      <c r="C17" s="35">
        <v>180</v>
      </c>
      <c r="D17" s="35">
        <v>150</v>
      </c>
      <c r="E17" s="36">
        <v>30</v>
      </c>
    </row>
    <row r="18" spans="1:5" ht="18" customHeight="1" x14ac:dyDescent="0.3">
      <c r="A18" s="22"/>
      <c r="B18" s="34" t="s">
        <v>42</v>
      </c>
      <c r="C18" s="35">
        <v>250</v>
      </c>
      <c r="D18" s="35">
        <v>250</v>
      </c>
      <c r="E18" s="36">
        <v>0</v>
      </c>
    </row>
    <row r="19" spans="1:5" ht="18" customHeight="1" x14ac:dyDescent="0.3">
      <c r="A19" s="22"/>
      <c r="B19" s="34" t="s">
        <v>43</v>
      </c>
      <c r="C19" s="35">
        <v>75</v>
      </c>
      <c r="D19" s="35">
        <v>80</v>
      </c>
      <c r="E19" s="36">
        <v>-5</v>
      </c>
    </row>
    <row r="20" spans="1:5" ht="18" customHeight="1" x14ac:dyDescent="0.3">
      <c r="A20" s="22"/>
      <c r="B20" s="34" t="s">
        <v>44</v>
      </c>
      <c r="C20" s="35">
        <v>280</v>
      </c>
      <c r="D20" s="35">
        <v>260</v>
      </c>
      <c r="E20" s="36">
        <v>20</v>
      </c>
    </row>
    <row r="21" spans="1:5" ht="18" customHeight="1" x14ac:dyDescent="0.3">
      <c r="A21" s="22"/>
      <c r="B21" s="34" t="s">
        <v>45</v>
      </c>
      <c r="C21" s="35">
        <v>75</v>
      </c>
      <c r="D21" s="35">
        <v>65</v>
      </c>
      <c r="E21" s="36">
        <v>10</v>
      </c>
    </row>
    <row r="22" spans="1:5" ht="18" customHeight="1" x14ac:dyDescent="0.3">
      <c r="A22" s="22"/>
      <c r="B22" s="34" t="s">
        <v>46</v>
      </c>
      <c r="C22" s="35">
        <v>255</v>
      </c>
      <c r="D22" s="35">
        <v>255</v>
      </c>
      <c r="E22" s="36">
        <v>0</v>
      </c>
    </row>
    <row r="23" spans="1:5" ht="18" customHeight="1" x14ac:dyDescent="0.3">
      <c r="A23" s="22"/>
      <c r="B23" s="34" t="s">
        <v>47</v>
      </c>
      <c r="C23" s="35">
        <v>100</v>
      </c>
      <c r="D23" s="35">
        <v>100</v>
      </c>
      <c r="E23" s="36">
        <v>0</v>
      </c>
    </row>
    <row r="24" spans="1:5" ht="18" customHeight="1" x14ac:dyDescent="0.3">
      <c r="A24" s="22"/>
      <c r="B24" s="34" t="s">
        <v>48</v>
      </c>
      <c r="C24" s="35">
        <v>225</v>
      </c>
      <c r="D24" s="35">
        <v>225</v>
      </c>
      <c r="E24" s="36">
        <v>0</v>
      </c>
    </row>
    <row r="25" spans="1:5" ht="18" customHeight="1" x14ac:dyDescent="0.3">
      <c r="A25" s="22"/>
      <c r="B25" s="34" t="s">
        <v>49</v>
      </c>
      <c r="C25" s="35">
        <v>0</v>
      </c>
      <c r="D25" s="35">
        <v>0</v>
      </c>
      <c r="E25" s="36">
        <v>0</v>
      </c>
    </row>
    <row r="26" spans="1:5" ht="18" customHeight="1" x14ac:dyDescent="0.3">
      <c r="A26" s="22"/>
      <c r="B26" s="37" t="s">
        <v>7</v>
      </c>
      <c r="C26" s="38">
        <v>1933</v>
      </c>
      <c r="D26" s="38">
        <v>1945</v>
      </c>
      <c r="E26" s="38">
        <v>-12</v>
      </c>
    </row>
  </sheetData>
  <dataValidations count="9">
    <dataValidation allowBlank="1" showInputMessage="1" showErrorMessage="1" prompt="Enter details in Expense table in this worksheet for tracking Projected and Actual Monthly Expenses" sqref="A3" xr:uid="{73436623-CE00-462E-841D-FCB9CEB0C482}"/>
    <dataValidation allowBlank="1" showInputMessage="1" showErrorMessage="1" prompt="Name is automatically updated based on name entered in cell B1 in Cash Flow worksheet" sqref="B3" xr:uid="{B40FDCC4-FA90-4C74-9E39-858DB726CF19}"/>
    <dataValidation allowBlank="1" showInputMessage="1" showErrorMessage="1" prompt="Month is automatically updated based on month entered in cell B3 in Cash Flow worksheet" sqref="B6" xr:uid="{7456823F-33C8-49F7-AD93-11665EB8CADB}"/>
    <dataValidation allowBlank="1" showInputMessage="1" showErrorMessage="1" prompt="Year is automatically updated based on year entered in cell B4 in Cash Flow worksheet. Enter expense details in table below" sqref="B7:B8" xr:uid="{68589EC1-609C-4D86-8ABC-450812A49D85}"/>
    <dataValidation allowBlank="1" showInputMessage="1" showErrorMessage="1" prompt="Enter Monthly Expense items in this column under this heading. Use heading filters to find specific entries" sqref="B9" xr:uid="{5C2E12AE-47E7-43A6-9993-2F5AF38148B7}"/>
    <dataValidation allowBlank="1" showInputMessage="1" showErrorMessage="1" prompt="Enter Projected expense in this column under this heading" sqref="C9" xr:uid="{9A1C339F-5A75-41A1-8A0E-6A7518493CB9}"/>
    <dataValidation allowBlank="1" showInputMessage="1" showErrorMessage="1" prompt="Enter Actual expense in this column under this heading" sqref="D9" xr:uid="{866070D5-26A1-430C-BAF0-ECB0C9E2FCD2}"/>
    <dataValidation allowBlank="1" showInputMessage="1" showErrorMessage="1" prompt="Variance is automatically calculated, and icon is updated in this column under this heading" sqref="E9" xr:uid="{E69E85B7-FF25-400A-8B63-5D3CCF41CFAF}"/>
    <dataValidation allowBlank="1" showInputMessage="1" showErrorMessage="1" prompt="Title is automatically updated based on title entered in cell B2 in Cash Flow worksheet" sqref="B4:B5" xr:uid="{D03F88D0-251A-4672-80DA-6D8B098E3F49}"/>
  </dataValidations>
  <pageMargins left="0.7" right="0.7" top="0.75" bottom="0.75" header="0.3" footer="0.3"/>
  <pageSetup scale="80" fitToHeight="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AA6F84-D07D-4046-97C3-E43A42109DAF}">
  <dimension ref="A1"/>
  <sheetViews>
    <sheetView tabSelected="1" workbookViewId="0">
      <selection activeCell="G34" sqref="G34"/>
    </sheetView>
  </sheetViews>
  <sheetFormatPr defaultRowHeight="12.75" x14ac:dyDescent="0.2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872D78-38DD-4088-B4DA-074F40E8A154}">
  <dimension ref="B3:E46"/>
  <sheetViews>
    <sheetView showGridLines="0" workbookViewId="0"/>
  </sheetViews>
  <sheetFormatPr defaultRowHeight="12.75" x14ac:dyDescent="0.2"/>
  <cols>
    <col min="1" max="1" width="2.42578125" customWidth="1"/>
    <col min="2" max="2" width="24" customWidth="1"/>
    <col min="3" max="3" width="18.42578125" customWidth="1"/>
    <col min="4" max="4" width="19.28515625" customWidth="1"/>
    <col min="5" max="5" width="17" customWidth="1"/>
  </cols>
  <sheetData>
    <row r="3" spans="2:5" ht="20.45" customHeight="1" x14ac:dyDescent="0.3">
      <c r="B3" s="59" t="s">
        <v>53</v>
      </c>
      <c r="C3" s="60"/>
      <c r="D3" s="60"/>
      <c r="E3" s="61"/>
    </row>
    <row r="4" spans="2:5" ht="18" customHeight="1" x14ac:dyDescent="0.2">
      <c r="B4" s="40"/>
      <c r="C4" s="40"/>
      <c r="D4" s="40"/>
      <c r="E4" s="40"/>
    </row>
    <row r="5" spans="2:5" ht="18" customHeight="1" x14ac:dyDescent="0.25">
      <c r="B5" s="41" t="s">
        <v>54</v>
      </c>
      <c r="C5" s="41" t="s">
        <v>55</v>
      </c>
      <c r="D5" s="41" t="s">
        <v>56</v>
      </c>
      <c r="E5" s="41" t="s">
        <v>57</v>
      </c>
    </row>
    <row r="6" spans="2:5" ht="18" customHeight="1" x14ac:dyDescent="0.2">
      <c r="B6" s="40"/>
      <c r="C6" s="40"/>
      <c r="D6" s="40"/>
      <c r="E6" s="40"/>
    </row>
    <row r="7" spans="2:5" ht="18" customHeight="1" x14ac:dyDescent="0.2">
      <c r="B7" s="40" t="s">
        <v>58</v>
      </c>
      <c r="C7" s="42">
        <v>45000</v>
      </c>
      <c r="D7" s="42">
        <v>60000</v>
      </c>
      <c r="E7" s="43">
        <v>0.28999999999999998</v>
      </c>
    </row>
    <row r="8" spans="2:5" ht="18" customHeight="1" x14ac:dyDescent="0.2">
      <c r="B8" s="40" t="s">
        <v>59</v>
      </c>
      <c r="C8" s="42">
        <v>34000</v>
      </c>
      <c r="D8" s="42">
        <v>65000</v>
      </c>
      <c r="E8" s="43">
        <v>0.91</v>
      </c>
    </row>
    <row r="9" spans="2:5" ht="18" customHeight="1" x14ac:dyDescent="0.2">
      <c r="B9" s="40" t="s">
        <v>60</v>
      </c>
      <c r="C9" s="42">
        <v>75000</v>
      </c>
      <c r="D9" s="42">
        <v>64000</v>
      </c>
      <c r="E9" s="43">
        <v>-0.15</v>
      </c>
    </row>
    <row r="10" spans="2:5" ht="18" customHeight="1" x14ac:dyDescent="0.2">
      <c r="B10" s="40" t="s">
        <v>61</v>
      </c>
      <c r="C10" s="42">
        <v>56500</v>
      </c>
      <c r="D10" s="42">
        <v>32000</v>
      </c>
      <c r="E10" s="43">
        <v>-0.4</v>
      </c>
    </row>
    <row r="11" spans="2:5" ht="18" customHeight="1" x14ac:dyDescent="0.2">
      <c r="B11" s="40" t="s">
        <v>62</v>
      </c>
      <c r="C11" s="42">
        <v>46500</v>
      </c>
      <c r="D11" s="42">
        <v>52000</v>
      </c>
      <c r="E11" s="43">
        <v>0.12</v>
      </c>
    </row>
    <row r="12" spans="2:5" ht="18" customHeight="1" x14ac:dyDescent="0.2">
      <c r="B12" s="40" t="s">
        <v>63</v>
      </c>
      <c r="C12" s="42">
        <v>48000</v>
      </c>
      <c r="D12" s="42">
        <v>58000</v>
      </c>
      <c r="E12" s="43">
        <v>0.28999999999999998</v>
      </c>
    </row>
    <row r="13" spans="2:5" ht="18" customHeight="1" x14ac:dyDescent="0.2">
      <c r="B13" s="40" t="s">
        <v>64</v>
      </c>
      <c r="C13" s="42">
        <v>34000</v>
      </c>
      <c r="D13" s="42">
        <v>65000</v>
      </c>
      <c r="E13" s="43">
        <v>0.91</v>
      </c>
    </row>
    <row r="14" spans="2:5" ht="18" customHeight="1" x14ac:dyDescent="0.2">
      <c r="B14" s="40" t="s">
        <v>65</v>
      </c>
      <c r="C14" s="42">
        <v>90000</v>
      </c>
      <c r="D14" s="42">
        <v>64000</v>
      </c>
      <c r="E14" s="43">
        <v>-0.15</v>
      </c>
    </row>
    <row r="15" spans="2:5" ht="18" customHeight="1" x14ac:dyDescent="0.2">
      <c r="B15" s="40" t="s">
        <v>66</v>
      </c>
      <c r="C15" s="42">
        <v>56500</v>
      </c>
      <c r="D15" s="42">
        <v>33600</v>
      </c>
      <c r="E15" s="43">
        <v>-0.4</v>
      </c>
    </row>
    <row r="16" spans="2:5" ht="18" customHeight="1" x14ac:dyDescent="0.2">
      <c r="B16" s="40" t="s">
        <v>67</v>
      </c>
      <c r="C16" s="42">
        <v>46500</v>
      </c>
      <c r="D16" s="42">
        <v>52000</v>
      </c>
      <c r="E16" s="43">
        <v>0.12</v>
      </c>
    </row>
    <row r="17" spans="2:5" ht="18" customHeight="1" x14ac:dyDescent="0.2">
      <c r="B17" s="40" t="s">
        <v>68</v>
      </c>
      <c r="C17" s="42">
        <v>45000</v>
      </c>
      <c r="D17" s="42">
        <v>58500</v>
      </c>
      <c r="E17" s="43">
        <v>0.28999999999999998</v>
      </c>
    </row>
    <row r="18" spans="2:5" ht="18" customHeight="1" x14ac:dyDescent="0.2">
      <c r="B18" s="40" t="s">
        <v>69</v>
      </c>
      <c r="C18" s="42">
        <v>34000</v>
      </c>
      <c r="D18" s="42">
        <v>65000</v>
      </c>
      <c r="E18" s="43">
        <v>0.91</v>
      </c>
    </row>
    <row r="19" spans="2:5" ht="18" customHeight="1" x14ac:dyDescent="0.2">
      <c r="B19" s="40" t="s">
        <v>70</v>
      </c>
      <c r="C19" s="42">
        <v>75000</v>
      </c>
      <c r="D19" s="42">
        <v>64000</v>
      </c>
      <c r="E19" s="43">
        <v>-0.15</v>
      </c>
    </row>
    <row r="20" spans="2:5" ht="18" customHeight="1" x14ac:dyDescent="0.2">
      <c r="B20" s="40" t="s">
        <v>71</v>
      </c>
      <c r="C20" s="42">
        <v>56500</v>
      </c>
      <c r="D20" s="42">
        <v>33600</v>
      </c>
      <c r="E20" s="43">
        <v>-0.4</v>
      </c>
    </row>
    <row r="21" spans="2:5" ht="18" customHeight="1" x14ac:dyDescent="0.2">
      <c r="B21" s="40" t="s">
        <v>72</v>
      </c>
      <c r="C21" s="42">
        <v>25000</v>
      </c>
      <c r="D21" s="42">
        <v>52000</v>
      </c>
      <c r="E21" s="43">
        <v>0.12</v>
      </c>
    </row>
    <row r="22" spans="2:5" ht="18" customHeight="1" x14ac:dyDescent="0.2">
      <c r="B22" s="40" t="s">
        <v>73</v>
      </c>
      <c r="C22" s="42">
        <v>45000</v>
      </c>
      <c r="D22" s="42">
        <v>58000</v>
      </c>
      <c r="E22" s="43">
        <v>0.28999999999999998</v>
      </c>
    </row>
    <row r="23" spans="2:5" ht="18" customHeight="1" x14ac:dyDescent="0.2">
      <c r="B23" s="40" t="s">
        <v>74</v>
      </c>
      <c r="C23" s="42">
        <v>34000</v>
      </c>
      <c r="D23" s="42">
        <v>65700</v>
      </c>
      <c r="E23" s="43">
        <v>0.91</v>
      </c>
    </row>
    <row r="24" spans="2:5" ht="18" customHeight="1" x14ac:dyDescent="0.2">
      <c r="B24" s="40" t="s">
        <v>75</v>
      </c>
      <c r="C24" s="42">
        <v>75000</v>
      </c>
      <c r="D24" s="42">
        <v>64000</v>
      </c>
      <c r="E24" s="43">
        <v>-0.15</v>
      </c>
    </row>
    <row r="25" spans="2:5" ht="18" customHeight="1" x14ac:dyDescent="0.2">
      <c r="B25" s="40" t="s">
        <v>76</v>
      </c>
      <c r="C25" s="42">
        <v>56500</v>
      </c>
      <c r="D25" s="42">
        <v>33600</v>
      </c>
      <c r="E25" s="43">
        <v>-0.4</v>
      </c>
    </row>
    <row r="26" spans="2:5" ht="18" customHeight="1" x14ac:dyDescent="0.2">
      <c r="B26" s="40" t="s">
        <v>77</v>
      </c>
      <c r="C26" s="42">
        <v>46500</v>
      </c>
      <c r="D26" s="42">
        <v>52000</v>
      </c>
      <c r="E26" s="43">
        <v>0.12</v>
      </c>
    </row>
    <row r="27" spans="2:5" ht="18" customHeight="1" x14ac:dyDescent="0.2">
      <c r="B27" s="40" t="s">
        <v>78</v>
      </c>
      <c r="C27" s="42">
        <v>45000</v>
      </c>
      <c r="D27" s="42">
        <v>58000</v>
      </c>
      <c r="E27" s="43">
        <v>0.28999999999999998</v>
      </c>
    </row>
    <row r="28" spans="2:5" ht="18" customHeight="1" x14ac:dyDescent="0.2">
      <c r="B28" s="40" t="s">
        <v>79</v>
      </c>
      <c r="C28" s="42">
        <v>34000</v>
      </c>
      <c r="D28" s="42">
        <v>65000</v>
      </c>
      <c r="E28" s="43">
        <v>0.91</v>
      </c>
    </row>
    <row r="29" spans="2:5" ht="18" customHeight="1" x14ac:dyDescent="0.2">
      <c r="B29" s="40" t="s">
        <v>80</v>
      </c>
      <c r="C29" s="42">
        <v>75000</v>
      </c>
      <c r="D29" s="42">
        <v>64000</v>
      </c>
      <c r="E29" s="43">
        <v>-0.15</v>
      </c>
    </row>
    <row r="30" spans="2:5" ht="18" customHeight="1" x14ac:dyDescent="0.2">
      <c r="B30" s="40" t="s">
        <v>81</v>
      </c>
      <c r="C30" s="42">
        <v>88000</v>
      </c>
      <c r="D30" s="42">
        <v>33600</v>
      </c>
      <c r="E30" s="43">
        <v>-0.4</v>
      </c>
    </row>
    <row r="31" spans="2:5" ht="18" customHeight="1" x14ac:dyDescent="0.2">
      <c r="B31" s="40" t="s">
        <v>82</v>
      </c>
      <c r="C31" s="42">
        <v>46500</v>
      </c>
      <c r="D31" s="42">
        <v>52000</v>
      </c>
      <c r="E31" s="43">
        <v>0.12</v>
      </c>
    </row>
    <row r="32" spans="2:5" ht="18" customHeight="1" x14ac:dyDescent="0.2">
      <c r="B32" s="40" t="s">
        <v>83</v>
      </c>
      <c r="C32" s="42">
        <v>45000</v>
      </c>
      <c r="D32" s="42">
        <v>58000</v>
      </c>
      <c r="E32" s="43">
        <v>0.28999999999999998</v>
      </c>
    </row>
    <row r="33" spans="2:5" ht="18" customHeight="1" x14ac:dyDescent="0.2">
      <c r="B33" s="40" t="s">
        <v>84</v>
      </c>
      <c r="C33" s="42">
        <v>34000</v>
      </c>
      <c r="D33" s="42">
        <v>65000</v>
      </c>
      <c r="E33" s="43">
        <v>0.91</v>
      </c>
    </row>
    <row r="34" spans="2:5" ht="18" customHeight="1" x14ac:dyDescent="0.2">
      <c r="B34" s="40" t="s">
        <v>85</v>
      </c>
      <c r="C34" s="42">
        <v>95000</v>
      </c>
      <c r="D34" s="42">
        <v>64000</v>
      </c>
      <c r="E34" s="43">
        <v>-0.15</v>
      </c>
    </row>
    <row r="35" spans="2:5" ht="18" customHeight="1" x14ac:dyDescent="0.2">
      <c r="B35" s="40" t="s">
        <v>86</v>
      </c>
      <c r="C35" s="42">
        <v>56500</v>
      </c>
      <c r="D35" s="42">
        <v>33600</v>
      </c>
      <c r="E35" s="43">
        <v>-0.4</v>
      </c>
    </row>
    <row r="36" spans="2:5" ht="18" customHeight="1" x14ac:dyDescent="0.2">
      <c r="B36" s="40" t="s">
        <v>87</v>
      </c>
      <c r="C36" s="42">
        <v>46500</v>
      </c>
      <c r="D36" s="42">
        <v>51500</v>
      </c>
      <c r="E36" s="43">
        <v>0.12</v>
      </c>
    </row>
    <row r="37" spans="2:5" ht="18" customHeight="1" x14ac:dyDescent="0.2">
      <c r="B37" s="40" t="s">
        <v>88</v>
      </c>
      <c r="C37" s="42">
        <v>45000</v>
      </c>
      <c r="D37" s="42">
        <v>58000</v>
      </c>
      <c r="E37" s="43">
        <v>0.28999999999999998</v>
      </c>
    </row>
    <row r="38" spans="2:5" ht="18" customHeight="1" x14ac:dyDescent="0.2">
      <c r="B38" s="40" t="s">
        <v>89</v>
      </c>
      <c r="C38" s="42">
        <v>34000</v>
      </c>
      <c r="D38" s="42">
        <v>65000</v>
      </c>
      <c r="E38" s="43">
        <v>0.91</v>
      </c>
    </row>
    <row r="39" spans="2:5" ht="18" customHeight="1" x14ac:dyDescent="0.2">
      <c r="B39" s="40" t="s">
        <v>90</v>
      </c>
      <c r="C39" s="42">
        <v>75000</v>
      </c>
      <c r="D39" s="42">
        <v>64000</v>
      </c>
      <c r="E39" s="43">
        <v>-0.15</v>
      </c>
    </row>
    <row r="40" spans="2:5" ht="18" customHeight="1" x14ac:dyDescent="0.2">
      <c r="B40" s="40" t="s">
        <v>91</v>
      </c>
      <c r="C40" s="42">
        <v>56500</v>
      </c>
      <c r="D40" s="42">
        <v>33600</v>
      </c>
      <c r="E40" s="43">
        <v>-0.4</v>
      </c>
    </row>
    <row r="41" spans="2:5" ht="18" customHeight="1" x14ac:dyDescent="0.2">
      <c r="B41" s="40" t="s">
        <v>92</v>
      </c>
      <c r="C41" s="42">
        <v>82000</v>
      </c>
      <c r="D41" s="42">
        <v>52000</v>
      </c>
      <c r="E41" s="43">
        <v>0.12</v>
      </c>
    </row>
    <row r="42" spans="2:5" ht="18" customHeight="1" x14ac:dyDescent="0.2">
      <c r="B42" s="40" t="s">
        <v>93</v>
      </c>
      <c r="C42" s="42">
        <v>45000</v>
      </c>
      <c r="D42" s="42">
        <v>58300</v>
      </c>
      <c r="E42" s="43">
        <v>0.28999999999999998</v>
      </c>
    </row>
    <row r="43" spans="2:5" ht="18" customHeight="1" x14ac:dyDescent="0.2">
      <c r="B43" s="40" t="s">
        <v>94</v>
      </c>
      <c r="C43" s="42">
        <v>34000</v>
      </c>
      <c r="D43" s="42">
        <v>62400</v>
      </c>
      <c r="E43" s="43">
        <v>0.91</v>
      </c>
    </row>
    <row r="44" spans="2:5" ht="18" customHeight="1" x14ac:dyDescent="0.2">
      <c r="B44" s="40" t="s">
        <v>95</v>
      </c>
      <c r="C44" s="42">
        <v>75000</v>
      </c>
      <c r="D44" s="42">
        <v>64000</v>
      </c>
      <c r="E44" s="43">
        <v>-0.15</v>
      </c>
    </row>
    <row r="45" spans="2:5" ht="18" customHeight="1" x14ac:dyDescent="0.2">
      <c r="B45" s="40" t="s">
        <v>96</v>
      </c>
      <c r="C45" s="42">
        <v>56500</v>
      </c>
      <c r="D45" s="42">
        <v>33600</v>
      </c>
      <c r="E45" s="43">
        <v>-0.4</v>
      </c>
    </row>
    <row r="46" spans="2:5" ht="18" customHeight="1" x14ac:dyDescent="0.2">
      <c r="B46" s="40" t="s">
        <v>97</v>
      </c>
      <c r="C46" s="42">
        <v>46500</v>
      </c>
      <c r="D46" s="42">
        <v>52000</v>
      </c>
      <c r="E46" s="43">
        <v>0.12</v>
      </c>
    </row>
  </sheetData>
  <mergeCells count="1">
    <mergeCell ref="B3:E3"/>
  </mergeCells>
  <conditionalFormatting sqref="C7:C46">
    <cfRule type="dataBar" priority="5">
      <dataBar showValue="0">
        <cfvo type="min"/>
        <cfvo type="max"/>
        <color rgb="FF9CD0F3"/>
      </dataBar>
      <extLst>
        <ext xmlns:x14="http://schemas.microsoft.com/office/spreadsheetml/2009/9/main" uri="{B025F937-C7B1-47D3-B67F-A62EFF666E3E}">
          <x14:id>{98B51F51-F371-451C-91DF-21B8376335E6}</x14:id>
        </ext>
      </extLst>
    </cfRule>
    <cfRule type="iconSet" priority="4">
      <iconSet iconSet="4Rating" showValue="0">
        <cfvo type="percent" val="0"/>
        <cfvo type="num" val="0"/>
        <cfvo type="percent" val="50"/>
        <cfvo type="percent" val="75"/>
      </iconSet>
    </cfRule>
  </conditionalFormatting>
  <conditionalFormatting sqref="E7:E46">
    <cfRule type="iconSet" priority="3">
      <iconSet iconSet="3Symbols" showValue="0">
        <cfvo type="percent" val="0"/>
        <cfvo type="num" val="0"/>
        <cfvo type="percent" val="67"/>
      </iconSet>
    </cfRule>
    <cfRule type="dataBar" priority="2">
      <dataBar showValue="0">
        <cfvo type="min"/>
        <cfvo type="max"/>
        <color rgb="FF9ACD32"/>
      </dataBar>
      <extLst>
        <ext xmlns:x14="http://schemas.microsoft.com/office/spreadsheetml/2009/9/main" uri="{B025F937-C7B1-47D3-B67F-A62EFF666E3E}">
          <x14:id>{B1E1AE35-A3A9-4609-96E2-E9834DEE9C62}</x14:id>
        </ext>
      </extLst>
    </cfRule>
  </conditionalFormatting>
  <conditionalFormatting sqref="D7:D4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8B51F51-F371-451C-91DF-21B8376335E6}">
            <x14:dataBar minLength="0" maxLength="100">
              <x14:cfvo type="min"/>
              <x14:cfvo type="max"/>
              <x14:negativeFillColor rgb="FFFF0000"/>
              <x14:axisColor rgb="FF000000"/>
            </x14:dataBar>
          </x14:cfRule>
          <xm:sqref>C7:C46</xm:sqref>
        </x14:conditionalFormatting>
        <x14:conditionalFormatting xmlns:xm="http://schemas.microsoft.com/office/excel/2006/main">
          <x14:cfRule type="dataBar" id="{B1E1AE35-A3A9-4609-96E2-E9834DEE9C62}">
            <x14:dataBar minLength="0" maxLength="100" border="1" negativeBarBorderColorSameAsPositive="0" axisPosition="middle">
              <x14:cfvo type="autoMin"/>
              <x14:cfvo type="autoMax"/>
              <x14:borderColor rgb="FFF5F5F5"/>
              <x14:negativeFillColor rgb="FFFFC0CB"/>
              <x14:negativeBorderColor rgb="FFF5F5F5"/>
              <x14:axisColor rgb="FFFFFF00"/>
            </x14:dataBar>
          </x14:cfRule>
          <xm:sqref>E7:E46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0F057-DE13-4125-B8B4-9B21127D3DFA}">
  <dimension ref="A1:N35"/>
  <sheetViews>
    <sheetView workbookViewId="0">
      <selection activeCell="D2" sqref="D2"/>
    </sheetView>
  </sheetViews>
  <sheetFormatPr defaultColWidth="8.7109375" defaultRowHeight="14.45" customHeight="1" x14ac:dyDescent="0.15"/>
  <cols>
    <col min="1" max="1" width="17.85546875" style="45" customWidth="1"/>
    <col min="2" max="11" width="10.5703125" style="45" customWidth="1"/>
    <col min="12" max="12" width="8.42578125" style="45" customWidth="1"/>
    <col min="13" max="13" width="9.85546875" style="45" customWidth="1"/>
    <col min="14" max="16384" width="8.7109375" style="45"/>
  </cols>
  <sheetData>
    <row r="1" spans="1:14" ht="23.25" x14ac:dyDescent="0.35">
      <c r="A1" s="44" t="s">
        <v>98</v>
      </c>
      <c r="I1" s="46"/>
      <c r="J1" s="46"/>
      <c r="K1" s="46"/>
      <c r="L1" s="46"/>
      <c r="M1" s="62" t="s">
        <v>99</v>
      </c>
      <c r="N1" s="63" t="s">
        <v>100</v>
      </c>
    </row>
    <row r="2" spans="1:14" ht="15" x14ac:dyDescent="0.25">
      <c r="A2" s="47" t="s">
        <v>101</v>
      </c>
      <c r="G2" s="64"/>
      <c r="H2" s="64"/>
      <c r="I2" s="46"/>
      <c r="J2" s="46"/>
      <c r="K2" s="48"/>
      <c r="L2" s="46"/>
      <c r="M2" s="62"/>
      <c r="N2" s="63"/>
    </row>
    <row r="3" spans="1:14" ht="15" x14ac:dyDescent="0.25">
      <c r="I3" s="46"/>
      <c r="J3" s="46"/>
      <c r="K3" s="46"/>
      <c r="L3" s="46"/>
      <c r="M3" s="62"/>
      <c r="N3" s="63"/>
    </row>
    <row r="4" spans="1:14" ht="23.25" x14ac:dyDescent="0.35">
      <c r="A4" s="49"/>
      <c r="B4" s="50"/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</row>
    <row r="5" spans="1:14" ht="15" x14ac:dyDescent="0.15">
      <c r="A5" s="51" t="s">
        <v>102</v>
      </c>
      <c r="B5" s="52" t="s">
        <v>103</v>
      </c>
      <c r="C5" s="52" t="s">
        <v>104</v>
      </c>
      <c r="D5" s="52" t="s">
        <v>105</v>
      </c>
      <c r="E5" s="52" t="s">
        <v>106</v>
      </c>
      <c r="F5" s="52" t="s">
        <v>107</v>
      </c>
      <c r="G5" s="52" t="s">
        <v>108</v>
      </c>
      <c r="H5" s="52" t="s">
        <v>109</v>
      </c>
      <c r="I5" s="52" t="s">
        <v>110</v>
      </c>
      <c r="J5" s="52" t="s">
        <v>111</v>
      </c>
      <c r="K5" s="52" t="s">
        <v>112</v>
      </c>
      <c r="L5" s="52" t="s">
        <v>7</v>
      </c>
      <c r="M5" s="52" t="s">
        <v>113</v>
      </c>
      <c r="N5" s="52" t="s">
        <v>114</v>
      </c>
    </row>
    <row r="6" spans="1:14" ht="14.45" customHeight="1" x14ac:dyDescent="0.15">
      <c r="A6" s="45" t="s">
        <v>115</v>
      </c>
      <c r="B6" s="53">
        <v>99</v>
      </c>
      <c r="C6" s="53">
        <v>97</v>
      </c>
      <c r="D6" s="53">
        <v>93</v>
      </c>
      <c r="E6" s="53">
        <v>100</v>
      </c>
      <c r="F6" s="53">
        <v>91</v>
      </c>
      <c r="G6" s="53">
        <v>92</v>
      </c>
      <c r="H6" s="53">
        <v>92</v>
      </c>
      <c r="I6" s="53">
        <v>95</v>
      </c>
      <c r="J6" s="53">
        <v>91</v>
      </c>
      <c r="K6" s="53">
        <v>89</v>
      </c>
      <c r="L6" s="53">
        <f>SUM(B6:K6)</f>
        <v>939</v>
      </c>
      <c r="M6" s="53">
        <f>AVERAGE(B6:K6)</f>
        <v>93.9</v>
      </c>
      <c r="N6" s="45">
        <f>RANK(L6,L6:L35)</f>
        <v>3</v>
      </c>
    </row>
    <row r="7" spans="1:14" ht="14.45" customHeight="1" x14ac:dyDescent="0.15">
      <c r="A7" s="45" t="s">
        <v>116</v>
      </c>
      <c r="B7" s="53">
        <v>86</v>
      </c>
      <c r="C7" s="53">
        <v>88</v>
      </c>
      <c r="D7" s="53">
        <v>90</v>
      </c>
      <c r="E7" s="53">
        <v>92</v>
      </c>
      <c r="F7" s="53">
        <v>91</v>
      </c>
      <c r="G7" s="53">
        <v>87</v>
      </c>
      <c r="H7" s="53">
        <v>96</v>
      </c>
      <c r="I7" s="53">
        <v>75</v>
      </c>
      <c r="J7" s="53">
        <v>80</v>
      </c>
      <c r="K7" s="53">
        <v>92</v>
      </c>
      <c r="L7" s="53">
        <f t="shared" ref="L7:L35" si="0">SUM(B7:K7)</f>
        <v>877</v>
      </c>
      <c r="M7" s="53">
        <f t="shared" ref="M7:M35" si="1">AVERAGE(B7:K7)</f>
        <v>87.7</v>
      </c>
      <c r="N7" s="45">
        <f>RANK(L7,L6:L35)</f>
        <v>9</v>
      </c>
    </row>
    <row r="8" spans="1:14" ht="14.45" customHeight="1" x14ac:dyDescent="0.15">
      <c r="A8" s="45" t="s">
        <v>117</v>
      </c>
      <c r="B8" s="53">
        <v>91</v>
      </c>
      <c r="C8" s="53">
        <v>92</v>
      </c>
      <c r="D8" s="53">
        <v>97</v>
      </c>
      <c r="E8" s="53">
        <v>94</v>
      </c>
      <c r="F8" s="53">
        <v>91</v>
      </c>
      <c r="G8" s="53">
        <v>92</v>
      </c>
      <c r="H8" s="53">
        <v>95</v>
      </c>
      <c r="I8" s="53">
        <v>99</v>
      </c>
      <c r="J8" s="53">
        <v>100</v>
      </c>
      <c r="K8" s="53">
        <v>94</v>
      </c>
      <c r="L8" s="53">
        <f t="shared" si="0"/>
        <v>945</v>
      </c>
      <c r="M8" s="53">
        <f t="shared" si="1"/>
        <v>94.5</v>
      </c>
      <c r="N8" s="45">
        <f>RANK(L8,L6:L35)</f>
        <v>1</v>
      </c>
    </row>
    <row r="9" spans="1:14" ht="14.45" customHeight="1" x14ac:dyDescent="0.15">
      <c r="A9" s="45" t="s">
        <v>118</v>
      </c>
      <c r="B9" s="53">
        <v>64</v>
      </c>
      <c r="C9" s="53">
        <v>71</v>
      </c>
      <c r="D9" s="53">
        <v>82</v>
      </c>
      <c r="E9" s="53">
        <v>80</v>
      </c>
      <c r="F9" s="53">
        <v>63</v>
      </c>
      <c r="G9" s="53">
        <v>71</v>
      </c>
      <c r="H9" s="53">
        <v>88</v>
      </c>
      <c r="I9" s="53">
        <v>78</v>
      </c>
      <c r="J9" s="53">
        <v>76</v>
      </c>
      <c r="K9" s="53">
        <v>83</v>
      </c>
      <c r="L9" s="53">
        <f t="shared" si="0"/>
        <v>756</v>
      </c>
      <c r="M9" s="53">
        <f t="shared" si="1"/>
        <v>75.599999999999994</v>
      </c>
      <c r="N9" s="45">
        <f>RANK(L9,L6:L35)</f>
        <v>26</v>
      </c>
    </row>
    <row r="10" spans="1:14" ht="14.45" customHeight="1" x14ac:dyDescent="0.15">
      <c r="A10" s="45" t="s">
        <v>119</v>
      </c>
      <c r="B10" s="53">
        <v>91</v>
      </c>
      <c r="C10" s="53">
        <v>85</v>
      </c>
      <c r="D10" s="53">
        <v>79</v>
      </c>
      <c r="E10" s="53">
        <v>92</v>
      </c>
      <c r="F10" s="53">
        <v>86</v>
      </c>
      <c r="G10" s="53">
        <v>81</v>
      </c>
      <c r="H10" s="53">
        <v>83</v>
      </c>
      <c r="I10" s="53">
        <v>90</v>
      </c>
      <c r="J10" s="53">
        <v>82</v>
      </c>
      <c r="K10" s="53">
        <v>82</v>
      </c>
      <c r="L10" s="53">
        <f t="shared" si="0"/>
        <v>851</v>
      </c>
      <c r="M10" s="53">
        <f t="shared" si="1"/>
        <v>85.1</v>
      </c>
      <c r="N10" s="45">
        <f>RANK(L10,L6:L35)</f>
        <v>17</v>
      </c>
    </row>
    <row r="11" spans="1:14" ht="14.45" customHeight="1" x14ac:dyDescent="0.15">
      <c r="A11" s="45" t="s">
        <v>120</v>
      </c>
      <c r="B11" s="53">
        <v>90</v>
      </c>
      <c r="C11" s="53">
        <v>81</v>
      </c>
      <c r="D11" s="53">
        <v>90</v>
      </c>
      <c r="E11" s="53">
        <v>83</v>
      </c>
      <c r="F11" s="53">
        <v>82</v>
      </c>
      <c r="G11" s="53">
        <v>92</v>
      </c>
      <c r="H11" s="53">
        <v>95</v>
      </c>
      <c r="I11" s="53">
        <v>89</v>
      </c>
      <c r="J11" s="53">
        <v>87</v>
      </c>
      <c r="K11" s="53">
        <v>88</v>
      </c>
      <c r="L11" s="53">
        <f t="shared" si="0"/>
        <v>877</v>
      </c>
      <c r="M11" s="53">
        <f t="shared" si="1"/>
        <v>87.7</v>
      </c>
      <c r="N11" s="45">
        <f>RANK(L11,L6:L35)</f>
        <v>9</v>
      </c>
    </row>
    <row r="12" spans="1:14" ht="14.45" customHeight="1" x14ac:dyDescent="0.15">
      <c r="A12" s="45" t="s">
        <v>121</v>
      </c>
      <c r="B12" s="53">
        <v>82</v>
      </c>
      <c r="C12" s="53">
        <v>89</v>
      </c>
      <c r="D12" s="53">
        <v>94</v>
      </c>
      <c r="E12" s="53">
        <v>91</v>
      </c>
      <c r="F12" s="53">
        <v>86</v>
      </c>
      <c r="G12" s="53">
        <v>87</v>
      </c>
      <c r="H12" s="53">
        <v>80</v>
      </c>
      <c r="I12" s="53">
        <v>83</v>
      </c>
      <c r="J12" s="53">
        <v>86</v>
      </c>
      <c r="K12" s="53">
        <v>80</v>
      </c>
      <c r="L12" s="53">
        <f t="shared" si="0"/>
        <v>858</v>
      </c>
      <c r="M12" s="53">
        <f t="shared" si="1"/>
        <v>85.8</v>
      </c>
      <c r="N12" s="45">
        <f>RANK(L12,L6:L35)</f>
        <v>16</v>
      </c>
    </row>
    <row r="13" spans="1:14" ht="14.45" customHeight="1" x14ac:dyDescent="0.15">
      <c r="A13" s="45" t="s">
        <v>122</v>
      </c>
      <c r="B13" s="53">
        <v>77</v>
      </c>
      <c r="C13" s="53">
        <v>78</v>
      </c>
      <c r="D13" s="53">
        <v>60</v>
      </c>
      <c r="E13" s="53">
        <v>79</v>
      </c>
      <c r="F13" s="53">
        <v>65</v>
      </c>
      <c r="G13" s="53">
        <v>77</v>
      </c>
      <c r="H13" s="53">
        <v>80</v>
      </c>
      <c r="I13" s="53">
        <v>73</v>
      </c>
      <c r="J13" s="53">
        <v>70</v>
      </c>
      <c r="K13" s="53">
        <v>81</v>
      </c>
      <c r="L13" s="53">
        <f t="shared" si="0"/>
        <v>740</v>
      </c>
      <c r="M13" s="53">
        <f t="shared" si="1"/>
        <v>74</v>
      </c>
      <c r="N13" s="45">
        <f>RANK(L13,L6:L35)</f>
        <v>29</v>
      </c>
    </row>
    <row r="14" spans="1:14" ht="14.45" customHeight="1" x14ac:dyDescent="0.15">
      <c r="A14" s="45" t="s">
        <v>123</v>
      </c>
      <c r="B14" s="53">
        <v>71</v>
      </c>
      <c r="C14" s="53">
        <v>82</v>
      </c>
      <c r="D14" s="53">
        <v>69</v>
      </c>
      <c r="E14" s="53">
        <v>75</v>
      </c>
      <c r="F14" s="53">
        <v>69</v>
      </c>
      <c r="G14" s="53">
        <v>81</v>
      </c>
      <c r="H14" s="53">
        <v>70</v>
      </c>
      <c r="I14" s="53">
        <v>72</v>
      </c>
      <c r="J14" s="53">
        <v>74</v>
      </c>
      <c r="K14" s="53">
        <v>84</v>
      </c>
      <c r="L14" s="53">
        <f t="shared" si="0"/>
        <v>747</v>
      </c>
      <c r="M14" s="53">
        <f t="shared" si="1"/>
        <v>74.7</v>
      </c>
      <c r="N14" s="45">
        <f>RANK(L14,L6:L35)</f>
        <v>27</v>
      </c>
    </row>
    <row r="15" spans="1:14" ht="14.45" customHeight="1" x14ac:dyDescent="0.15">
      <c r="A15" s="45" t="s">
        <v>124</v>
      </c>
      <c r="B15" s="53">
        <v>85</v>
      </c>
      <c r="C15" s="53">
        <v>81</v>
      </c>
      <c r="D15" s="53">
        <v>84</v>
      </c>
      <c r="E15" s="53">
        <v>88</v>
      </c>
      <c r="F15" s="53">
        <v>83</v>
      </c>
      <c r="G15" s="53">
        <v>81</v>
      </c>
      <c r="H15" s="53">
        <v>89</v>
      </c>
      <c r="I15" s="53">
        <v>88</v>
      </c>
      <c r="J15" s="53">
        <v>82</v>
      </c>
      <c r="K15" s="53">
        <v>85</v>
      </c>
      <c r="L15" s="53">
        <f t="shared" si="0"/>
        <v>846</v>
      </c>
      <c r="M15" s="53">
        <f t="shared" si="1"/>
        <v>84.6</v>
      </c>
      <c r="N15" s="45">
        <f>RANK(L15,L6:L35)</f>
        <v>18</v>
      </c>
    </row>
    <row r="16" spans="1:14" ht="14.45" customHeight="1" x14ac:dyDescent="0.15">
      <c r="A16" s="45" t="s">
        <v>125</v>
      </c>
      <c r="B16" s="53">
        <v>85</v>
      </c>
      <c r="C16" s="53">
        <v>75</v>
      </c>
      <c r="D16" s="53">
        <v>79</v>
      </c>
      <c r="E16" s="53">
        <v>78</v>
      </c>
      <c r="F16" s="53">
        <v>82</v>
      </c>
      <c r="G16" s="53">
        <v>86</v>
      </c>
      <c r="H16" s="53">
        <v>81</v>
      </c>
      <c r="I16" s="53">
        <v>70</v>
      </c>
      <c r="J16" s="53">
        <v>79</v>
      </c>
      <c r="K16" s="53">
        <v>86</v>
      </c>
      <c r="L16" s="53">
        <f t="shared" si="0"/>
        <v>801</v>
      </c>
      <c r="M16" s="53">
        <f t="shared" si="1"/>
        <v>80.099999999999994</v>
      </c>
      <c r="N16" s="45">
        <f>RANK(L16,L6:L35)</f>
        <v>25</v>
      </c>
    </row>
    <row r="17" spans="1:14" ht="14.45" customHeight="1" x14ac:dyDescent="0.15">
      <c r="A17" s="45" t="s">
        <v>126</v>
      </c>
      <c r="B17" s="53">
        <v>91</v>
      </c>
      <c r="C17" s="53">
        <v>92</v>
      </c>
      <c r="D17" s="53">
        <v>90</v>
      </c>
      <c r="E17" s="53">
        <v>100</v>
      </c>
      <c r="F17" s="53">
        <v>91</v>
      </c>
      <c r="G17" s="53">
        <v>91</v>
      </c>
      <c r="H17" s="53">
        <v>92</v>
      </c>
      <c r="I17" s="53">
        <v>92</v>
      </c>
      <c r="J17" s="53">
        <v>92</v>
      </c>
      <c r="K17" s="53">
        <v>91</v>
      </c>
      <c r="L17" s="53">
        <f t="shared" si="0"/>
        <v>922</v>
      </c>
      <c r="M17" s="53">
        <f t="shared" si="1"/>
        <v>92.2</v>
      </c>
      <c r="N17" s="45">
        <f>RANK(L17,L6:L35)</f>
        <v>4</v>
      </c>
    </row>
    <row r="18" spans="1:14" ht="14.45" customHeight="1" x14ac:dyDescent="0.15">
      <c r="A18" s="45" t="s">
        <v>127</v>
      </c>
      <c r="B18" s="53">
        <v>94</v>
      </c>
      <c r="C18" s="53">
        <v>81</v>
      </c>
      <c r="D18" s="53">
        <v>93</v>
      </c>
      <c r="E18" s="53">
        <v>69</v>
      </c>
      <c r="F18" s="53">
        <v>82</v>
      </c>
      <c r="G18" s="53">
        <v>90</v>
      </c>
      <c r="H18" s="53">
        <v>91</v>
      </c>
      <c r="I18" s="53">
        <v>92</v>
      </c>
      <c r="J18" s="53">
        <v>89</v>
      </c>
      <c r="K18" s="53">
        <v>81</v>
      </c>
      <c r="L18" s="53">
        <f t="shared" si="0"/>
        <v>862</v>
      </c>
      <c r="M18" s="53">
        <f t="shared" si="1"/>
        <v>86.2</v>
      </c>
      <c r="N18" s="45">
        <f>RANK(L18,L6:L35)</f>
        <v>14</v>
      </c>
    </row>
    <row r="19" spans="1:14" ht="14.45" customHeight="1" x14ac:dyDescent="0.15">
      <c r="A19" s="45" t="s">
        <v>128</v>
      </c>
      <c r="B19" s="53">
        <v>87</v>
      </c>
      <c r="C19" s="53">
        <v>89</v>
      </c>
      <c r="D19" s="53">
        <v>87</v>
      </c>
      <c r="E19" s="53">
        <v>86</v>
      </c>
      <c r="F19" s="53">
        <v>82</v>
      </c>
      <c r="G19" s="53">
        <v>80</v>
      </c>
      <c r="H19" s="53">
        <v>84</v>
      </c>
      <c r="I19" s="53">
        <v>92</v>
      </c>
      <c r="J19" s="53">
        <v>90</v>
      </c>
      <c r="K19" s="53">
        <v>89</v>
      </c>
      <c r="L19" s="53">
        <f t="shared" si="0"/>
        <v>866</v>
      </c>
      <c r="M19" s="53">
        <f t="shared" si="1"/>
        <v>86.6</v>
      </c>
      <c r="N19" s="45">
        <f>RANK(L19,L6:L35)</f>
        <v>12</v>
      </c>
    </row>
    <row r="20" spans="1:14" ht="14.45" customHeight="1" x14ac:dyDescent="0.15">
      <c r="A20" s="45" t="s">
        <v>129</v>
      </c>
      <c r="B20" s="53">
        <v>78</v>
      </c>
      <c r="C20" s="53">
        <v>75</v>
      </c>
      <c r="D20" s="53">
        <v>71</v>
      </c>
      <c r="E20" s="53">
        <v>75</v>
      </c>
      <c r="F20" s="53">
        <v>79</v>
      </c>
      <c r="G20" s="53">
        <v>70</v>
      </c>
      <c r="H20" s="53">
        <v>72</v>
      </c>
      <c r="I20" s="53">
        <v>73</v>
      </c>
      <c r="J20" s="53">
        <v>76</v>
      </c>
      <c r="K20" s="53">
        <v>77</v>
      </c>
      <c r="L20" s="53">
        <f t="shared" si="0"/>
        <v>746</v>
      </c>
      <c r="M20" s="53">
        <f t="shared" si="1"/>
        <v>74.599999999999994</v>
      </c>
      <c r="N20" s="45">
        <f>RANK(L20,L6:L35)</f>
        <v>28</v>
      </c>
    </row>
    <row r="21" spans="1:14" ht="14.45" customHeight="1" x14ac:dyDescent="0.15">
      <c r="A21" s="45" t="s">
        <v>130</v>
      </c>
      <c r="B21" s="53">
        <v>93</v>
      </c>
      <c r="C21" s="53">
        <v>91</v>
      </c>
      <c r="D21" s="53">
        <v>90</v>
      </c>
      <c r="E21" s="53">
        <v>89</v>
      </c>
      <c r="F21" s="53">
        <v>82</v>
      </c>
      <c r="G21" s="53">
        <v>85</v>
      </c>
      <c r="H21" s="53">
        <v>87</v>
      </c>
      <c r="I21" s="53">
        <v>88</v>
      </c>
      <c r="J21" s="53">
        <v>87</v>
      </c>
      <c r="K21" s="53">
        <v>84</v>
      </c>
      <c r="L21" s="53">
        <f t="shared" si="0"/>
        <v>876</v>
      </c>
      <c r="M21" s="53">
        <f t="shared" si="1"/>
        <v>87.6</v>
      </c>
      <c r="N21" s="45">
        <f>RANK(L21,L6:L35)</f>
        <v>11</v>
      </c>
    </row>
    <row r="22" spans="1:14" ht="14.45" customHeight="1" x14ac:dyDescent="0.15">
      <c r="A22" s="45" t="s">
        <v>131</v>
      </c>
      <c r="B22" s="53">
        <v>88</v>
      </c>
      <c r="C22" s="53">
        <v>82</v>
      </c>
      <c r="D22" s="53">
        <v>80</v>
      </c>
      <c r="E22" s="53">
        <v>81</v>
      </c>
      <c r="F22" s="53">
        <v>84</v>
      </c>
      <c r="G22" s="53">
        <v>81</v>
      </c>
      <c r="H22" s="53">
        <v>80</v>
      </c>
      <c r="I22" s="53">
        <v>82</v>
      </c>
      <c r="J22" s="53">
        <v>91</v>
      </c>
      <c r="K22" s="53">
        <v>87</v>
      </c>
      <c r="L22" s="53">
        <f t="shared" si="0"/>
        <v>836</v>
      </c>
      <c r="M22" s="53">
        <f t="shared" si="1"/>
        <v>83.6</v>
      </c>
      <c r="N22" s="45">
        <f>RANK(L22,L6:L35)</f>
        <v>20</v>
      </c>
    </row>
    <row r="23" spans="1:14" ht="14.45" customHeight="1" x14ac:dyDescent="0.15">
      <c r="A23" s="45" t="s">
        <v>132</v>
      </c>
      <c r="B23" s="53">
        <v>93</v>
      </c>
      <c r="C23" s="53">
        <v>94</v>
      </c>
      <c r="D23" s="53">
        <v>95</v>
      </c>
      <c r="E23" s="53">
        <v>92</v>
      </c>
      <c r="F23" s="53">
        <v>90</v>
      </c>
      <c r="G23" s="53">
        <v>90</v>
      </c>
      <c r="H23" s="53">
        <v>98</v>
      </c>
      <c r="I23" s="53">
        <v>100</v>
      </c>
      <c r="J23" s="53">
        <v>99</v>
      </c>
      <c r="K23" s="53">
        <v>94</v>
      </c>
      <c r="L23" s="53">
        <f t="shared" si="0"/>
        <v>945</v>
      </c>
      <c r="M23" s="53">
        <f t="shared" si="1"/>
        <v>94.5</v>
      </c>
      <c r="N23" s="45">
        <f>RANK(L23,L6:L35)</f>
        <v>1</v>
      </c>
    </row>
    <row r="24" spans="1:14" ht="14.45" customHeight="1" x14ac:dyDescent="0.15">
      <c r="A24" s="45" t="s">
        <v>133</v>
      </c>
      <c r="B24" s="53">
        <v>84</v>
      </c>
      <c r="C24" s="53">
        <v>90</v>
      </c>
      <c r="D24" s="53">
        <v>91</v>
      </c>
      <c r="E24" s="53">
        <v>93</v>
      </c>
      <c r="F24" s="53">
        <v>90</v>
      </c>
      <c r="G24" s="53">
        <v>92</v>
      </c>
      <c r="H24" s="53">
        <v>91</v>
      </c>
      <c r="I24" s="53">
        <v>81</v>
      </c>
      <c r="J24" s="53">
        <v>85</v>
      </c>
      <c r="K24" s="53">
        <v>84</v>
      </c>
      <c r="L24" s="53">
        <f t="shared" si="0"/>
        <v>881</v>
      </c>
      <c r="M24" s="53">
        <f t="shared" si="1"/>
        <v>88.1</v>
      </c>
      <c r="N24" s="45">
        <f>RANK(L24,L6:L35)</f>
        <v>7</v>
      </c>
    </row>
    <row r="25" spans="1:14" ht="14.45" customHeight="1" x14ac:dyDescent="0.15">
      <c r="A25" s="45" t="s">
        <v>134</v>
      </c>
      <c r="B25" s="53">
        <v>83</v>
      </c>
      <c r="C25" s="53">
        <v>75</v>
      </c>
      <c r="D25" s="53">
        <v>74</v>
      </c>
      <c r="E25" s="53">
        <v>76</v>
      </c>
      <c r="F25" s="53">
        <v>78</v>
      </c>
      <c r="G25" s="53">
        <v>89</v>
      </c>
      <c r="H25" s="53">
        <v>90</v>
      </c>
      <c r="I25" s="53">
        <v>87</v>
      </c>
      <c r="J25" s="53">
        <v>82</v>
      </c>
      <c r="K25" s="53">
        <v>88</v>
      </c>
      <c r="L25" s="53">
        <f t="shared" si="0"/>
        <v>822</v>
      </c>
      <c r="M25" s="53">
        <f t="shared" si="1"/>
        <v>82.2</v>
      </c>
      <c r="N25" s="45">
        <f>RANK(L25,L6:L35)</f>
        <v>22</v>
      </c>
    </row>
    <row r="26" spans="1:14" ht="14.45" customHeight="1" x14ac:dyDescent="0.15">
      <c r="A26" s="45" t="s">
        <v>135</v>
      </c>
      <c r="B26" s="53">
        <v>89</v>
      </c>
      <c r="C26" s="53">
        <v>87</v>
      </c>
      <c r="D26" s="53">
        <v>83</v>
      </c>
      <c r="E26" s="53">
        <v>80</v>
      </c>
      <c r="F26" s="53">
        <v>91</v>
      </c>
      <c r="G26" s="53">
        <v>72</v>
      </c>
      <c r="H26" s="53">
        <v>92</v>
      </c>
      <c r="I26" s="53">
        <v>85</v>
      </c>
      <c r="J26" s="53">
        <v>89</v>
      </c>
      <c r="K26" s="53">
        <v>94</v>
      </c>
      <c r="L26" s="53">
        <f t="shared" si="0"/>
        <v>862</v>
      </c>
      <c r="M26" s="53">
        <f t="shared" si="1"/>
        <v>86.2</v>
      </c>
      <c r="N26" s="45">
        <f>RANK(L26,L6:L35)</f>
        <v>14</v>
      </c>
    </row>
    <row r="27" spans="1:14" ht="14.45" customHeight="1" x14ac:dyDescent="0.15">
      <c r="A27" s="45" t="s">
        <v>136</v>
      </c>
      <c r="B27" s="53">
        <v>89</v>
      </c>
      <c r="C27" s="53">
        <v>87</v>
      </c>
      <c r="D27" s="53">
        <v>91</v>
      </c>
      <c r="E27" s="53">
        <v>90</v>
      </c>
      <c r="F27" s="53">
        <v>90</v>
      </c>
      <c r="G27" s="53">
        <v>83</v>
      </c>
      <c r="H27" s="53">
        <v>87</v>
      </c>
      <c r="I27" s="53">
        <v>91</v>
      </c>
      <c r="J27" s="53">
        <v>90</v>
      </c>
      <c r="K27" s="53">
        <v>94</v>
      </c>
      <c r="L27" s="53">
        <f t="shared" si="0"/>
        <v>892</v>
      </c>
      <c r="M27" s="53">
        <f t="shared" si="1"/>
        <v>89.2</v>
      </c>
      <c r="N27" s="45">
        <f>RANK(L27,L6:L35)</f>
        <v>5</v>
      </c>
    </row>
    <row r="28" spans="1:14" ht="14.45" customHeight="1" x14ac:dyDescent="0.15">
      <c r="A28" s="45" t="s">
        <v>137</v>
      </c>
      <c r="B28" s="53">
        <v>87</v>
      </c>
      <c r="C28" s="53">
        <v>91</v>
      </c>
      <c r="D28" s="53">
        <v>90</v>
      </c>
      <c r="E28" s="53">
        <v>90</v>
      </c>
      <c r="F28" s="53">
        <v>81</v>
      </c>
      <c r="G28" s="53">
        <v>79</v>
      </c>
      <c r="H28" s="53">
        <v>78</v>
      </c>
      <c r="I28" s="53">
        <v>79</v>
      </c>
      <c r="J28" s="53">
        <v>80</v>
      </c>
      <c r="K28" s="53">
        <v>87</v>
      </c>
      <c r="L28" s="53">
        <f t="shared" si="0"/>
        <v>842</v>
      </c>
      <c r="M28" s="53">
        <f t="shared" si="1"/>
        <v>84.2</v>
      </c>
      <c r="N28" s="45">
        <f>RANK(L28,L6:L35)</f>
        <v>19</v>
      </c>
    </row>
    <row r="29" spans="1:14" ht="14.45" customHeight="1" x14ac:dyDescent="0.15">
      <c r="A29" s="45" t="s">
        <v>138</v>
      </c>
      <c r="B29" s="53">
        <v>79</v>
      </c>
      <c r="C29" s="53">
        <v>86</v>
      </c>
      <c r="D29" s="53">
        <v>75</v>
      </c>
      <c r="E29" s="53">
        <v>75</v>
      </c>
      <c r="F29" s="53">
        <v>71</v>
      </c>
      <c r="G29" s="53">
        <v>82</v>
      </c>
      <c r="H29" s="53">
        <v>85</v>
      </c>
      <c r="I29" s="53">
        <v>80</v>
      </c>
      <c r="J29" s="53">
        <v>93</v>
      </c>
      <c r="K29" s="53">
        <v>94</v>
      </c>
      <c r="L29" s="53">
        <f t="shared" si="0"/>
        <v>820</v>
      </c>
      <c r="M29" s="53">
        <f t="shared" si="1"/>
        <v>82</v>
      </c>
      <c r="N29" s="45">
        <f>RANK(L29,L6:L35)</f>
        <v>23</v>
      </c>
    </row>
    <row r="30" spans="1:14" ht="14.45" customHeight="1" x14ac:dyDescent="0.15">
      <c r="A30" s="45" t="s">
        <v>139</v>
      </c>
      <c r="B30" s="53">
        <v>80</v>
      </c>
      <c r="C30" s="53">
        <v>79</v>
      </c>
      <c r="D30" s="53">
        <v>87</v>
      </c>
      <c r="E30" s="53">
        <v>89</v>
      </c>
      <c r="F30" s="53">
        <v>91</v>
      </c>
      <c r="G30" s="53">
        <v>90</v>
      </c>
      <c r="H30" s="53">
        <v>94</v>
      </c>
      <c r="I30" s="53">
        <v>93</v>
      </c>
      <c r="J30" s="53">
        <v>91</v>
      </c>
      <c r="K30" s="53">
        <v>94</v>
      </c>
      <c r="L30" s="53">
        <f t="shared" si="0"/>
        <v>888</v>
      </c>
      <c r="M30" s="53">
        <f t="shared" si="1"/>
        <v>88.8</v>
      </c>
      <c r="N30" s="45">
        <f>RANK(L30,L6:L35)</f>
        <v>6</v>
      </c>
    </row>
    <row r="31" spans="1:14" ht="14.45" customHeight="1" x14ac:dyDescent="0.15">
      <c r="A31" s="45" t="s">
        <v>140</v>
      </c>
      <c r="B31" s="53">
        <v>69</v>
      </c>
      <c r="C31" s="53">
        <v>67</v>
      </c>
      <c r="D31" s="53">
        <v>71</v>
      </c>
      <c r="E31" s="53">
        <v>69</v>
      </c>
      <c r="F31" s="53">
        <v>71</v>
      </c>
      <c r="G31" s="53">
        <v>69</v>
      </c>
      <c r="H31" s="53">
        <v>69</v>
      </c>
      <c r="I31" s="53">
        <v>60</v>
      </c>
      <c r="J31" s="53">
        <v>71</v>
      </c>
      <c r="K31" s="53">
        <v>73</v>
      </c>
      <c r="L31" s="53">
        <f t="shared" si="0"/>
        <v>689</v>
      </c>
      <c r="M31" s="53">
        <f t="shared" si="1"/>
        <v>68.900000000000006</v>
      </c>
      <c r="N31" s="45">
        <f>RANK(L31,L6:L35)</f>
        <v>30</v>
      </c>
    </row>
    <row r="32" spans="1:14" ht="14.45" customHeight="1" x14ac:dyDescent="0.15">
      <c r="A32" s="45" t="s">
        <v>141</v>
      </c>
      <c r="B32" s="53">
        <v>73</v>
      </c>
      <c r="C32" s="53">
        <v>77</v>
      </c>
      <c r="D32" s="53">
        <v>78</v>
      </c>
      <c r="E32" s="53">
        <v>82</v>
      </c>
      <c r="F32" s="53">
        <v>84</v>
      </c>
      <c r="G32" s="53">
        <v>90</v>
      </c>
      <c r="H32" s="53">
        <v>91</v>
      </c>
      <c r="I32" s="53">
        <v>75</v>
      </c>
      <c r="J32" s="53">
        <v>80</v>
      </c>
      <c r="K32" s="53">
        <v>85</v>
      </c>
      <c r="L32" s="53">
        <f t="shared" si="0"/>
        <v>815</v>
      </c>
      <c r="M32" s="53">
        <f t="shared" si="1"/>
        <v>81.5</v>
      </c>
      <c r="N32" s="45">
        <f>RANK(L32,L6:L35)</f>
        <v>24</v>
      </c>
    </row>
    <row r="33" spans="1:14" ht="14.45" customHeight="1" x14ac:dyDescent="0.15">
      <c r="A33" s="45" t="s">
        <v>142</v>
      </c>
      <c r="B33" s="53">
        <v>93</v>
      </c>
      <c r="C33" s="53">
        <v>87</v>
      </c>
      <c r="D33" s="53">
        <v>85</v>
      </c>
      <c r="E33" s="53">
        <v>83</v>
      </c>
      <c r="F33" s="53">
        <v>71</v>
      </c>
      <c r="G33" s="53">
        <v>80</v>
      </c>
      <c r="H33" s="53">
        <v>82</v>
      </c>
      <c r="I33" s="53">
        <v>85</v>
      </c>
      <c r="J33" s="53">
        <v>81</v>
      </c>
      <c r="K33" s="53">
        <v>84</v>
      </c>
      <c r="L33" s="53">
        <f t="shared" si="0"/>
        <v>831</v>
      </c>
      <c r="M33" s="53">
        <f t="shared" si="1"/>
        <v>83.1</v>
      </c>
      <c r="N33" s="45">
        <f>RANK(L33,L6:L35)</f>
        <v>21</v>
      </c>
    </row>
    <row r="34" spans="1:14" ht="14.45" customHeight="1" x14ac:dyDescent="0.15">
      <c r="A34" s="45" t="s">
        <v>143</v>
      </c>
      <c r="B34" s="53">
        <v>85</v>
      </c>
      <c r="C34" s="53">
        <v>90</v>
      </c>
      <c r="D34" s="53">
        <v>93</v>
      </c>
      <c r="E34" s="53">
        <v>91</v>
      </c>
      <c r="F34" s="53">
        <v>91</v>
      </c>
      <c r="G34" s="53">
        <v>92</v>
      </c>
      <c r="H34" s="53">
        <v>87</v>
      </c>
      <c r="I34" s="53">
        <v>85</v>
      </c>
      <c r="J34" s="53">
        <v>85</v>
      </c>
      <c r="K34" s="53">
        <v>80</v>
      </c>
      <c r="L34" s="53">
        <f t="shared" si="0"/>
        <v>879</v>
      </c>
      <c r="M34" s="53">
        <f t="shared" si="1"/>
        <v>87.9</v>
      </c>
      <c r="N34" s="45">
        <f>RANK(L34,L6:L35)</f>
        <v>8</v>
      </c>
    </row>
    <row r="35" spans="1:14" ht="14.45" customHeight="1" x14ac:dyDescent="0.15">
      <c r="A35" s="45" t="s">
        <v>144</v>
      </c>
      <c r="B35" s="53">
        <v>89</v>
      </c>
      <c r="C35" s="53">
        <v>87</v>
      </c>
      <c r="D35" s="53">
        <v>83</v>
      </c>
      <c r="E35" s="53">
        <v>86</v>
      </c>
      <c r="F35" s="53">
        <v>81</v>
      </c>
      <c r="G35" s="53">
        <v>80</v>
      </c>
      <c r="H35" s="53">
        <v>92</v>
      </c>
      <c r="I35" s="53">
        <v>80</v>
      </c>
      <c r="J35" s="53">
        <v>94</v>
      </c>
      <c r="K35" s="53">
        <v>92</v>
      </c>
      <c r="L35" s="53">
        <f t="shared" si="0"/>
        <v>864</v>
      </c>
      <c r="M35" s="53">
        <f t="shared" si="1"/>
        <v>86.4</v>
      </c>
      <c r="N35" s="45">
        <f>RANK(L35,L6:L35)</f>
        <v>13</v>
      </c>
    </row>
  </sheetData>
  <mergeCells count="3">
    <mergeCell ref="M1:M3"/>
    <mergeCell ref="N1:N3"/>
    <mergeCell ref="G2:H2"/>
  </mergeCells>
  <conditionalFormatting sqref="N6:N35">
    <cfRule type="top10" dxfId="1" priority="2" bottom="1" rank="10"/>
  </conditionalFormatting>
  <conditionalFormatting sqref="M6:M35">
    <cfRule type="aboveAverage" dxfId="0" priority="1" aboveAverage="0"/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3C3B5-0723-4996-AAE5-1673A3F156D9}">
  <dimension ref="A2:AA61"/>
  <sheetViews>
    <sheetView showGridLines="0" workbookViewId="0"/>
  </sheetViews>
  <sheetFormatPr defaultColWidth="8.7109375" defaultRowHeight="15" x14ac:dyDescent="0.25"/>
  <cols>
    <col min="1" max="2" width="8.7109375" style="54"/>
    <col min="3" max="3" width="30.5703125" style="54" bestFit="1" customWidth="1"/>
    <col min="4" max="5" width="8.7109375" style="54"/>
    <col min="6" max="6" width="12.7109375" style="54" customWidth="1"/>
    <col min="7" max="8" width="10.7109375" style="54" customWidth="1"/>
    <col min="9" max="16384" width="8.7109375" style="54"/>
  </cols>
  <sheetData>
    <row r="2" spans="3:27" x14ac:dyDescent="0.25">
      <c r="Z2" s="54" t="b">
        <v>0</v>
      </c>
      <c r="AA2" s="54">
        <f t="shared" ref="AA2:AA13" si="0">IF(Z2,1,0)</f>
        <v>0</v>
      </c>
    </row>
    <row r="3" spans="3:27" x14ac:dyDescent="0.25">
      <c r="Z3" s="54" t="b">
        <v>0</v>
      </c>
      <c r="AA3" s="54">
        <f t="shared" si="0"/>
        <v>0</v>
      </c>
    </row>
    <row r="4" spans="3:27" x14ac:dyDescent="0.25">
      <c r="C4" s="55" t="s">
        <v>145</v>
      </c>
      <c r="Z4" s="54" t="b">
        <v>0</v>
      </c>
      <c r="AA4" s="54">
        <f t="shared" si="0"/>
        <v>0</v>
      </c>
    </row>
    <row r="5" spans="3:27" x14ac:dyDescent="0.25">
      <c r="C5" s="54" t="s">
        <v>146</v>
      </c>
      <c r="E5" s="54" t="s">
        <v>147</v>
      </c>
      <c r="Z5" s="54" t="b">
        <v>0</v>
      </c>
      <c r="AA5" s="54">
        <f t="shared" si="0"/>
        <v>0</v>
      </c>
    </row>
    <row r="6" spans="3:27" x14ac:dyDescent="0.25">
      <c r="E6" s="54" t="s">
        <v>148</v>
      </c>
      <c r="Z6" s="54" t="b">
        <v>0</v>
      </c>
      <c r="AA6" s="54">
        <f t="shared" si="0"/>
        <v>0</v>
      </c>
    </row>
    <row r="7" spans="3:27" x14ac:dyDescent="0.25">
      <c r="E7" s="54" t="s">
        <v>149</v>
      </c>
      <c r="Z7" s="54" t="b">
        <v>0</v>
      </c>
      <c r="AA7" s="54">
        <f t="shared" si="0"/>
        <v>0</v>
      </c>
    </row>
    <row r="8" spans="3:27" x14ac:dyDescent="0.25">
      <c r="C8" s="54" t="s">
        <v>150</v>
      </c>
      <c r="E8" s="54" t="s">
        <v>151</v>
      </c>
      <c r="Z8" s="54" t="b">
        <v>0</v>
      </c>
      <c r="AA8" s="54">
        <f t="shared" si="0"/>
        <v>0</v>
      </c>
    </row>
    <row r="9" spans="3:27" x14ac:dyDescent="0.25">
      <c r="C9" s="54" t="s">
        <v>152</v>
      </c>
      <c r="Z9" s="54" t="b">
        <v>0</v>
      </c>
      <c r="AA9" s="54">
        <f t="shared" si="0"/>
        <v>0</v>
      </c>
    </row>
    <row r="10" spans="3:27" x14ac:dyDescent="0.25">
      <c r="C10" s="54" t="s">
        <v>153</v>
      </c>
      <c r="E10" s="56" t="s">
        <v>154</v>
      </c>
      <c r="Z10" s="54" t="b">
        <v>0</v>
      </c>
      <c r="AA10" s="54">
        <f t="shared" si="0"/>
        <v>0</v>
      </c>
    </row>
    <row r="11" spans="3:27" x14ac:dyDescent="0.25">
      <c r="Z11" s="54" t="b">
        <v>0</v>
      </c>
      <c r="AA11" s="54">
        <f t="shared" si="0"/>
        <v>0</v>
      </c>
    </row>
    <row r="12" spans="3:27" x14ac:dyDescent="0.25">
      <c r="C12" s="54" t="s">
        <v>155</v>
      </c>
      <c r="Z12" s="54" t="b">
        <v>0</v>
      </c>
      <c r="AA12" s="54">
        <f t="shared" si="0"/>
        <v>0</v>
      </c>
    </row>
    <row r="13" spans="3:27" x14ac:dyDescent="0.25">
      <c r="Z13" s="54" t="b">
        <v>0</v>
      </c>
      <c r="AA13" s="54">
        <f t="shared" si="0"/>
        <v>0</v>
      </c>
    </row>
    <row r="14" spans="3:27" x14ac:dyDescent="0.25">
      <c r="E14" s="55" t="s">
        <v>156</v>
      </c>
      <c r="H14" s="55" t="s">
        <v>157</v>
      </c>
    </row>
    <row r="17" spans="3:5" x14ac:dyDescent="0.25">
      <c r="C17" s="54" t="s">
        <v>158</v>
      </c>
    </row>
    <row r="19" spans="3:5" x14ac:dyDescent="0.25">
      <c r="C19" s="54" t="s">
        <v>159</v>
      </c>
    </row>
    <row r="21" spans="3:5" x14ac:dyDescent="0.25">
      <c r="C21" s="54" t="s">
        <v>160</v>
      </c>
    </row>
    <row r="23" spans="3:5" x14ac:dyDescent="0.25">
      <c r="C23" s="54" t="s">
        <v>161</v>
      </c>
    </row>
    <row r="25" spans="3:5" x14ac:dyDescent="0.25">
      <c r="C25" s="54" t="s">
        <v>162</v>
      </c>
    </row>
    <row r="27" spans="3:5" x14ac:dyDescent="0.25">
      <c r="C27" s="65" t="s">
        <v>163</v>
      </c>
    </row>
    <row r="28" spans="3:5" x14ac:dyDescent="0.25">
      <c r="C28" s="65"/>
    </row>
    <row r="30" spans="3:5" x14ac:dyDescent="0.25">
      <c r="C30" s="54" t="s">
        <v>164</v>
      </c>
      <c r="E30" s="57">
        <f>SUM(AA2:AA13)</f>
        <v>0</v>
      </c>
    </row>
    <row r="35" spans="3:3" x14ac:dyDescent="0.25">
      <c r="C35" s="54" t="s">
        <v>165</v>
      </c>
    </row>
    <row r="43" spans="3:3" x14ac:dyDescent="0.25">
      <c r="C43" s="54" t="s">
        <v>166</v>
      </c>
    </row>
    <row r="46" spans="3:3" x14ac:dyDescent="0.25">
      <c r="C46" s="54" t="s">
        <v>167</v>
      </c>
    </row>
    <row r="60" spans="1:1" x14ac:dyDescent="0.25">
      <c r="A60" s="54" t="s">
        <v>168</v>
      </c>
    </row>
    <row r="61" spans="1:1" x14ac:dyDescent="0.25">
      <c r="A61" s="54" t="s">
        <v>169</v>
      </c>
    </row>
  </sheetData>
  <mergeCells count="1">
    <mergeCell ref="C27:C28"/>
  </mergeCells>
  <hyperlinks>
    <hyperlink ref="E10" r:id="rId1" xr:uid="{A295E9B7-5442-4161-8D57-626AAA2C3086}"/>
  </hyperlinks>
  <pageMargins left="0.7" right="0.7" top="0.75" bottom="0.75" header="0.3" footer="0.3"/>
  <pageSetup orientation="portrait" r:id="rId2"/>
  <headerFooter alignWithMargins="0"/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r:id="rId5" name="CheckBox 1">
              <controlPr defaultSize="0" autoFill="0" autoLine="0" autoPict="0" altText="">
                <anchor moveWithCells="1" sizeWithCells="1">
                  <from>
                    <xdr:col>4</xdr:col>
                    <xdr:colOff>0</xdr:colOff>
                    <xdr:row>24</xdr:row>
                    <xdr:rowOff>0</xdr:rowOff>
                  </from>
                  <to>
                    <xdr:col>5</xdr:col>
                    <xdr:colOff>66675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2" r:id="rId6" name="CheckBox 2">
              <controlPr defaultSize="0" autoFill="0" autoLine="0" autoPict="0" altText="">
                <anchor moveWithCells="1" sizeWithCells="1">
                  <from>
                    <xdr:col>4</xdr:col>
                    <xdr:colOff>0</xdr:colOff>
                    <xdr:row>26</xdr:row>
                    <xdr:rowOff>0</xdr:rowOff>
                  </from>
                  <to>
                    <xdr:col>5</xdr:col>
                    <xdr:colOff>66675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3" r:id="rId7" name="CheckBox 3">
              <controlPr defaultSize="0" autoFill="0" autoLine="0" autoPict="0" altText="">
                <anchor moveWithCells="1" sizeWithCells="1">
                  <from>
                    <xdr:col>5</xdr:col>
                    <xdr:colOff>0</xdr:colOff>
                    <xdr:row>26</xdr:row>
                    <xdr:rowOff>0</xdr:rowOff>
                  </from>
                  <to>
                    <xdr:col>6</xdr:col>
                    <xdr:colOff>66675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4" r:id="rId8" name="CheckBox 4">
              <controlPr defaultSize="0" autoFill="0" autoLine="0" autoPict="0" altText="">
                <anchor moveWithCells="1" sizeWithCells="1">
                  <from>
                    <xdr:col>6</xdr:col>
                    <xdr:colOff>0</xdr:colOff>
                    <xdr:row>26</xdr:row>
                    <xdr:rowOff>0</xdr:rowOff>
                  </from>
                  <to>
                    <xdr:col>7</xdr:col>
                    <xdr:colOff>66675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5" r:id="rId9" name="CheckBox 5">
              <controlPr defaultSize="0" autoFill="0" autoLine="0" autoPict="0" altText="">
                <anchor moveWithCells="1" sizeWithCells="1">
                  <from>
                    <xdr:col>7</xdr:col>
                    <xdr:colOff>0</xdr:colOff>
                    <xdr:row>26</xdr:row>
                    <xdr:rowOff>0</xdr:rowOff>
                  </from>
                  <to>
                    <xdr:col>8</xdr:col>
                    <xdr:colOff>66675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6" r:id="rId10" name="CheckBox 6">
              <controlPr defaultSize="0" autoFill="0" autoLine="0" autoPict="0" altText="">
                <anchor moveWithCells="1" sizeWithCells="1">
                  <from>
                    <xdr:col>8</xdr:col>
                    <xdr:colOff>0</xdr:colOff>
                    <xdr:row>26</xdr:row>
                    <xdr:rowOff>0</xdr:rowOff>
                  </from>
                  <to>
                    <xdr:col>9</xdr:col>
                    <xdr:colOff>66675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7" r:id="rId11" name="CheckBox 7">
              <controlPr defaultSize="0" autoFill="0" autoLine="0" autoPict="0" altText="">
                <anchor moveWithCells="1" sizeWithCells="1">
                  <from>
                    <xdr:col>9</xdr:col>
                    <xdr:colOff>0</xdr:colOff>
                    <xdr:row>26</xdr:row>
                    <xdr:rowOff>0</xdr:rowOff>
                  </from>
                  <to>
                    <xdr:col>10</xdr:col>
                    <xdr:colOff>66675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8" r:id="rId12" name="CheckBox 8">
              <controlPr defaultSize="0" autoFill="0" autoLine="0" autoPict="0" altText="">
                <anchor moveWithCells="1" sizeWithCells="1">
                  <from>
                    <xdr:col>4</xdr:col>
                    <xdr:colOff>0</xdr:colOff>
                    <xdr:row>27</xdr:row>
                    <xdr:rowOff>0</xdr:rowOff>
                  </from>
                  <to>
                    <xdr:col>5</xdr:col>
                    <xdr:colOff>66675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9" r:id="rId13" name="CheckBox 9">
              <controlPr defaultSize="0" autoFill="0" autoLine="0" autoPict="0" altText="">
                <anchor moveWithCells="1" sizeWithCells="1">
                  <from>
                    <xdr:col>5</xdr:col>
                    <xdr:colOff>0</xdr:colOff>
                    <xdr:row>27</xdr:row>
                    <xdr:rowOff>0</xdr:rowOff>
                  </from>
                  <to>
                    <xdr:col>6</xdr:col>
                    <xdr:colOff>66675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0" r:id="rId14" name="CheckBox 10">
              <controlPr defaultSize="0" autoFill="0" autoLine="0" autoPict="0" altText="">
                <anchor moveWithCells="1" sizeWithCells="1">
                  <from>
                    <xdr:col>6</xdr:col>
                    <xdr:colOff>0</xdr:colOff>
                    <xdr:row>27</xdr:row>
                    <xdr:rowOff>0</xdr:rowOff>
                  </from>
                  <to>
                    <xdr:col>7</xdr:col>
                    <xdr:colOff>66675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1" r:id="rId15" name="CheckBox 11">
              <controlPr defaultSize="0" autoFill="0" autoLine="0" autoPict="0" altText="">
                <anchor moveWithCells="1" sizeWithCells="1">
                  <from>
                    <xdr:col>7</xdr:col>
                    <xdr:colOff>0</xdr:colOff>
                    <xdr:row>27</xdr:row>
                    <xdr:rowOff>0</xdr:rowOff>
                  </from>
                  <to>
                    <xdr:col>8</xdr:col>
                    <xdr:colOff>66675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2" r:id="rId16" name="CheckBox 12">
              <controlPr defaultSize="0" autoFill="0" autoLine="0" autoPict="0" altText="">
                <anchor moveWithCells="1" sizeWithCells="1">
                  <from>
                    <xdr:col>8</xdr:col>
                    <xdr:colOff>0</xdr:colOff>
                    <xdr:row>27</xdr:row>
                    <xdr:rowOff>0</xdr:rowOff>
                  </from>
                  <to>
                    <xdr:col>9</xdr:col>
                    <xdr:colOff>66675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3" r:id="rId17" name="CheckBox 13">
              <controlPr defaultSize="0" autoFill="0" autoLine="0" autoPict="0" altText="">
                <anchor moveWithCells="1" sizeWithCells="1">
                  <from>
                    <xdr:col>9</xdr:col>
                    <xdr:colOff>0</xdr:colOff>
                    <xdr:row>27</xdr:row>
                    <xdr:rowOff>0</xdr:rowOff>
                  </from>
                  <to>
                    <xdr:col>10</xdr:col>
                    <xdr:colOff>66675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4" r:id="rId18" name="Drop Down 14">
              <controlPr defaultSize="0" autoLine="0" autoPict="0">
                <anchor moveWithCells="1" sizeWithCells="1">
                  <from>
                    <xdr:col>4</xdr:col>
                    <xdr:colOff>0</xdr:colOff>
                    <xdr:row>42</xdr:row>
                    <xdr:rowOff>0</xdr:rowOff>
                  </from>
                  <to>
                    <xdr:col>5</xdr:col>
                    <xdr:colOff>228600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5" r:id="rId19" name="Option Button 1">
              <controlPr defaultSize="0" autoFill="0" autoLine="0" autoPict="0">
                <anchor moveWithCells="1" sizeWithCells="1">
                  <from>
                    <xdr:col>4</xdr:col>
                    <xdr:colOff>0</xdr:colOff>
                    <xdr:row>45</xdr:row>
                    <xdr:rowOff>0</xdr:rowOff>
                  </from>
                  <to>
                    <xdr:col>6</xdr:col>
                    <xdr:colOff>76200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6" r:id="rId20" name="Option Button 2">
              <controlPr defaultSize="0" autoFill="0" autoLine="0" autoPict="0">
                <anchor moveWithCells="1" sizeWithCells="1">
                  <from>
                    <xdr:col>6</xdr:col>
                    <xdr:colOff>0</xdr:colOff>
                    <xdr:row>45</xdr:row>
                    <xdr:rowOff>0</xdr:rowOff>
                  </from>
                  <to>
                    <xdr:col>8</xdr:col>
                    <xdr:colOff>76200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7" r:id="rId21" name="Option Button 3">
              <controlPr defaultSize="0" autoFill="0" autoLine="0" autoPict="0">
                <anchor moveWithCells="1" sizeWithCells="1">
                  <from>
                    <xdr:col>8</xdr:col>
                    <xdr:colOff>0</xdr:colOff>
                    <xdr:row>45</xdr:row>
                    <xdr:rowOff>0</xdr:rowOff>
                  </from>
                  <to>
                    <xdr:col>10</xdr:col>
                    <xdr:colOff>76200</xdr:colOff>
                    <xdr:row>46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Data</vt:lpstr>
      <vt:lpstr>PivotTable</vt:lpstr>
      <vt:lpstr>Autoshapes</vt:lpstr>
      <vt:lpstr>Chart</vt:lpstr>
      <vt:lpstr>Chart with shape</vt:lpstr>
      <vt:lpstr>AdvancedCF</vt:lpstr>
      <vt:lpstr>Top-Bottom Rules</vt:lpstr>
      <vt:lpstr>Form Control</vt:lpstr>
      <vt:lpstr>Data!Print_Titles</vt:lpstr>
    </vt:vector>
  </TitlesOfParts>
  <Company>JaxWorks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Cash Flow 4 Yrs Quarterly</dc:title>
  <dc:creator>Syncfusion</dc:creator>
  <dc:description>© Copyright, 2010, Jaxworks, All Rights Reserved.</dc:description>
  <cp:lastModifiedBy>Yaavann Vignesh Sethuraman</cp:lastModifiedBy>
  <cp:lastPrinted>2018-11-29T11:32:55Z</cp:lastPrinted>
  <dcterms:created xsi:type="dcterms:W3CDTF">2004-04-05T14:24:17Z</dcterms:created>
  <dcterms:modified xsi:type="dcterms:W3CDTF">2023-05-29T06:32:37Z</dcterms:modified>
</cp:coreProperties>
</file>