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rath\Desktop\Excel\"/>
    </mc:Choice>
  </mc:AlternateContent>
  <xr:revisionPtr revIDLastSave="0" documentId="13_ncr:1_{E8F09CCA-7A0D-43A6-AE03-0302F6FDCE45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Chart1" sheetId="2" r:id="rId1"/>
    <sheet name="Sheet2" sheetId="4" r:id="rId2"/>
    <sheet name="Sheet1" sheetId="1" r:id="rId3"/>
  </sheets>
  <definedNames>
    <definedName name="_xlnm._FilterDatabase" localSheetId="2" hidden="1">Sheet1!$A$1:$L$1801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O28" i="1" l="1"/>
  <c r="N63" i="1"/>
  <c r="N65" i="1"/>
  <c r="N66" i="1"/>
  <c r="N68" i="1"/>
  <c r="N67" i="1"/>
  <c r="N64" i="1"/>
  <c r="N2" i="1"/>
  <c r="N12" i="1"/>
  <c r="O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2" i="1"/>
  <c r="O57" i="1"/>
  <c r="O56" i="1"/>
  <c r="O55" i="1"/>
  <c r="O54" i="1"/>
  <c r="O52" i="1"/>
  <c r="O53" i="1"/>
  <c r="O50" i="1"/>
  <c r="O48" i="1"/>
  <c r="O47" i="1"/>
  <c r="O4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3" i="1"/>
  <c r="D4" i="1"/>
  <c r="D5" i="1"/>
  <c r="D2" i="1"/>
  <c r="O23" i="1"/>
  <c r="O22" i="1"/>
  <c r="O24" i="1"/>
  <c r="O25" i="1"/>
  <c r="O21" i="1"/>
  <c r="N16" i="1"/>
  <c r="N14" i="1"/>
  <c r="N15" i="1"/>
  <c r="N17" i="1"/>
  <c r="N13" i="1"/>
  <c r="N9" i="1"/>
  <c r="N6" i="1"/>
  <c r="N18" i="1" l="1"/>
  <c r="O39" i="1"/>
  <c r="O29" i="1"/>
  <c r="O30" i="1"/>
  <c r="O31" i="1"/>
  <c r="O33" i="1"/>
  <c r="O34" i="1"/>
  <c r="O35" i="1"/>
  <c r="O36" i="1"/>
  <c r="O37" i="1"/>
  <c r="O38" i="1"/>
</calcChain>
</file>

<file path=xl/sharedStrings.xml><?xml version="1.0" encoding="utf-8"?>
<sst xmlns="http://schemas.openxmlformats.org/spreadsheetml/2006/main" count="9076" uniqueCount="3357">
  <si>
    <t>CustomerID</t>
  </si>
  <si>
    <t>Product</t>
  </si>
  <si>
    <t>PurchaseDate</t>
  </si>
  <si>
    <t>Quantity</t>
  </si>
  <si>
    <t>UnitPrice</t>
  </si>
  <si>
    <t>CustomerName</t>
  </si>
  <si>
    <t>ProductCategory</t>
  </si>
  <si>
    <t>PaymentMethod</t>
  </si>
  <si>
    <t>ReviewRating</t>
  </si>
  <si>
    <t>TotalPrice</t>
  </si>
  <si>
    <t>C5361</t>
  </si>
  <si>
    <t>C6231</t>
  </si>
  <si>
    <t>C7704</t>
  </si>
  <si>
    <t>C2923</t>
  </si>
  <si>
    <t>C4847</t>
  </si>
  <si>
    <t>C7317</t>
  </si>
  <si>
    <t>C5076</t>
  </si>
  <si>
    <t>C5181</t>
  </si>
  <si>
    <t>C9564</t>
  </si>
  <si>
    <t>C7521</t>
  </si>
  <si>
    <t>C7713</t>
  </si>
  <si>
    <t>C3269</t>
  </si>
  <si>
    <t>C7058</t>
  </si>
  <si>
    <t>C8718</t>
  </si>
  <si>
    <t>C2966</t>
  </si>
  <si>
    <t>C7436</t>
  </si>
  <si>
    <t>C8827</t>
  </si>
  <si>
    <t>C1067</t>
  </si>
  <si>
    <t>C3719</t>
  </si>
  <si>
    <t>C8138</t>
  </si>
  <si>
    <t>C7824</t>
  </si>
  <si>
    <t>C4856</t>
  </si>
  <si>
    <t>C4788</t>
  </si>
  <si>
    <t>C4679</t>
  </si>
  <si>
    <t>C7284</t>
  </si>
  <si>
    <t>C2387</t>
  </si>
  <si>
    <t>C1661</t>
  </si>
  <si>
    <t>C7692</t>
  </si>
  <si>
    <t>C7789</t>
  </si>
  <si>
    <t>C7793</t>
  </si>
  <si>
    <t>C3454</t>
  </si>
  <si>
    <t>C5278</t>
  </si>
  <si>
    <t>C3802</t>
  </si>
  <si>
    <t>C7470</t>
  </si>
  <si>
    <t>C5254</t>
  </si>
  <si>
    <t>C7480</t>
  </si>
  <si>
    <t>C3130</t>
  </si>
  <si>
    <t>C3032</t>
  </si>
  <si>
    <t>C4007</t>
  </si>
  <si>
    <t>C9078</t>
  </si>
  <si>
    <t>C6015</t>
  </si>
  <si>
    <t>C6157</t>
  </si>
  <si>
    <t>C3763</t>
  </si>
  <si>
    <t>C8736</t>
  </si>
  <si>
    <t>C5592</t>
  </si>
  <si>
    <t>C3280</t>
  </si>
  <si>
    <t>C5151</t>
  </si>
  <si>
    <t>C6267</t>
  </si>
  <si>
    <t>C9907</t>
  </si>
  <si>
    <t>C1813</t>
  </si>
  <si>
    <t>C8036</t>
  </si>
  <si>
    <t>C4434</t>
  </si>
  <si>
    <t>C3557</t>
  </si>
  <si>
    <t>C4213</t>
  </si>
  <si>
    <t>C7988</t>
  </si>
  <si>
    <t>C2295</t>
  </si>
  <si>
    <t>C2463</t>
  </si>
  <si>
    <t>C6671</t>
  </si>
  <si>
    <t>C3039</t>
  </si>
  <si>
    <t>C1184</t>
  </si>
  <si>
    <t>C1509</t>
  </si>
  <si>
    <t>C8097</t>
  </si>
  <si>
    <t>C3739</t>
  </si>
  <si>
    <t>C7466</t>
  </si>
  <si>
    <t>C8446</t>
  </si>
  <si>
    <t>C5448</t>
  </si>
  <si>
    <t>C9577</t>
  </si>
  <si>
    <t>C2330</t>
  </si>
  <si>
    <t>C4020</t>
  </si>
  <si>
    <t>C9075</t>
  </si>
  <si>
    <t>C6286</t>
  </si>
  <si>
    <t>C7102</t>
  </si>
  <si>
    <t>C9618</t>
  </si>
  <si>
    <t>C1353</t>
  </si>
  <si>
    <t>C5180</t>
  </si>
  <si>
    <t>C1452</t>
  </si>
  <si>
    <t>C5649</t>
  </si>
  <si>
    <t>C4229</t>
  </si>
  <si>
    <t>C4760</t>
  </si>
  <si>
    <t>C3716</t>
  </si>
  <si>
    <t>C3704</t>
  </si>
  <si>
    <t>C4946</t>
  </si>
  <si>
    <t>C1241</t>
  </si>
  <si>
    <t>C1895</t>
  </si>
  <si>
    <t>C5586</t>
  </si>
  <si>
    <t>C3244</t>
  </si>
  <si>
    <t>C9710</t>
  </si>
  <si>
    <t>C6777</t>
  </si>
  <si>
    <t>C1583</t>
  </si>
  <si>
    <t>C3940</t>
  </si>
  <si>
    <t>C4033</t>
  </si>
  <si>
    <t>C5271</t>
  </si>
  <si>
    <t>C7071</t>
  </si>
  <si>
    <t>C2155</t>
  </si>
  <si>
    <t>C3770</t>
  </si>
  <si>
    <t>C7736</t>
  </si>
  <si>
    <t>C7641</t>
  </si>
  <si>
    <t>C2426</t>
  </si>
  <si>
    <t>C3756</t>
  </si>
  <si>
    <t>C6229</t>
  </si>
  <si>
    <t>C5058</t>
  </si>
  <si>
    <t>C5596</t>
  </si>
  <si>
    <t>C9332</t>
  </si>
  <si>
    <t>C7363</t>
  </si>
  <si>
    <t>C9590</t>
  </si>
  <si>
    <t>C8205</t>
  </si>
  <si>
    <t>C1099</t>
  </si>
  <si>
    <t>C1617</t>
  </si>
  <si>
    <t>C1936</t>
  </si>
  <si>
    <t>C8577</t>
  </si>
  <si>
    <t>C1708</t>
  </si>
  <si>
    <t>C5691</t>
  </si>
  <si>
    <t>C3265</t>
  </si>
  <si>
    <t>C7346</t>
  </si>
  <si>
    <t>C4849</t>
  </si>
  <si>
    <t>C6609</t>
  </si>
  <si>
    <t>C4090</t>
  </si>
  <si>
    <t>C8888</t>
  </si>
  <si>
    <t>C2946</t>
  </si>
  <si>
    <t>C7113</t>
  </si>
  <si>
    <t>C3783</t>
  </si>
  <si>
    <t>C1268</t>
  </si>
  <si>
    <t>C6425</t>
  </si>
  <si>
    <t>C7038</t>
  </si>
  <si>
    <t>C6599</t>
  </si>
  <si>
    <t>C6177</t>
  </si>
  <si>
    <t>C8133</t>
  </si>
  <si>
    <t>C8269</t>
  </si>
  <si>
    <t>C2652</t>
  </si>
  <si>
    <t>C4617</t>
  </si>
  <si>
    <t>C9640</t>
  </si>
  <si>
    <t>C8863</t>
  </si>
  <si>
    <t>C3242</t>
  </si>
  <si>
    <t>C3118</t>
  </si>
  <si>
    <t>C2847</t>
  </si>
  <si>
    <t>C7461</t>
  </si>
  <si>
    <t>C4070</t>
  </si>
  <si>
    <t>C5274</t>
  </si>
  <si>
    <t>C9800</t>
  </si>
  <si>
    <t>C5072</t>
  </si>
  <si>
    <t>C6415</t>
  </si>
  <si>
    <t>C3490</t>
  </si>
  <si>
    <t>C2872</t>
  </si>
  <si>
    <t>C5085</t>
  </si>
  <si>
    <t>C5020</t>
  </si>
  <si>
    <t>C1772</t>
  </si>
  <si>
    <t>C4437</t>
  </si>
  <si>
    <t>C7360</t>
  </si>
  <si>
    <t>C5402</t>
  </si>
  <si>
    <t>C7651</t>
  </si>
  <si>
    <t>C2341</t>
  </si>
  <si>
    <t>C8509</t>
  </si>
  <si>
    <t>C1528</t>
  </si>
  <si>
    <t>C5002</t>
  </si>
  <si>
    <t>C2323</t>
  </si>
  <si>
    <t>C1503</t>
  </si>
  <si>
    <t>C1785</t>
  </si>
  <si>
    <t>C2985</t>
  </si>
  <si>
    <t>C5925</t>
  </si>
  <si>
    <t>C6149</t>
  </si>
  <si>
    <t>C9706</t>
  </si>
  <si>
    <t>C7304</t>
  </si>
  <si>
    <t>C4001</t>
  </si>
  <si>
    <t>C7194</t>
  </si>
  <si>
    <t>C2973</t>
  </si>
  <si>
    <t>C4452</t>
  </si>
  <si>
    <t>C7045</t>
  </si>
  <si>
    <t>C1862</t>
  </si>
  <si>
    <t>C5282</t>
  </si>
  <si>
    <t>C5412</t>
  </si>
  <si>
    <t>C1835</t>
  </si>
  <si>
    <t>C3872</t>
  </si>
  <si>
    <t>C6147</t>
  </si>
  <si>
    <t>C3745</t>
  </si>
  <si>
    <t>C2613</t>
  </si>
  <si>
    <t>C5366</t>
  </si>
  <si>
    <t>C4219</t>
  </si>
  <si>
    <t>C2697</t>
  </si>
  <si>
    <t>C7994</t>
  </si>
  <si>
    <t>C7899</t>
  </si>
  <si>
    <t>C9893</t>
  </si>
  <si>
    <t>C9137</t>
  </si>
  <si>
    <t>C1312</t>
  </si>
  <si>
    <t>C3788</t>
  </si>
  <si>
    <t>C9625</t>
  </si>
  <si>
    <t>C2409</t>
  </si>
  <si>
    <t>C2593</t>
  </si>
  <si>
    <t>C3923</t>
  </si>
  <si>
    <t>C8877</t>
  </si>
  <si>
    <t>C2227</t>
  </si>
  <si>
    <t>C1427</t>
  </si>
  <si>
    <t>C9700</t>
  </si>
  <si>
    <t>C8203</t>
  </si>
  <si>
    <t>C7795</t>
  </si>
  <si>
    <t>C9797</t>
  </si>
  <si>
    <t>C7846</t>
  </si>
  <si>
    <t>C9244</t>
  </si>
  <si>
    <t>C3180</t>
  </si>
  <si>
    <t>C7195</t>
  </si>
  <si>
    <t>C9074</t>
  </si>
  <si>
    <t>C7784</t>
  </si>
  <si>
    <t>C3231</t>
  </si>
  <si>
    <t>C9011</t>
  </si>
  <si>
    <t>C6503</t>
  </si>
  <si>
    <t>C8981</t>
  </si>
  <si>
    <t>C9541</t>
  </si>
  <si>
    <t>C5728</t>
  </si>
  <si>
    <t>C1596</t>
  </si>
  <si>
    <t>C9965</t>
  </si>
  <si>
    <t>C1151</t>
  </si>
  <si>
    <t>C8480</t>
  </si>
  <si>
    <t>C7031</t>
  </si>
  <si>
    <t>C1623</t>
  </si>
  <si>
    <t>C4512</t>
  </si>
  <si>
    <t>C6145</t>
  </si>
  <si>
    <t>C8469</t>
  </si>
  <si>
    <t>C9947</t>
  </si>
  <si>
    <t>C6780</t>
  </si>
  <si>
    <t>C5216</t>
  </si>
  <si>
    <t>C5813</t>
  </si>
  <si>
    <t>C8001</t>
  </si>
  <si>
    <t>C5687</t>
  </si>
  <si>
    <t>C9094</t>
  </si>
  <si>
    <t>C8246</t>
  </si>
  <si>
    <t>C4402</t>
  </si>
  <si>
    <t>C5598</t>
  </si>
  <si>
    <t>C8220</t>
  </si>
  <si>
    <t>C1634</t>
  </si>
  <si>
    <t>C8085</t>
  </si>
  <si>
    <t>C2241</t>
  </si>
  <si>
    <t>C9756</t>
  </si>
  <si>
    <t>C9667</t>
  </si>
  <si>
    <t>C8104</t>
  </si>
  <si>
    <t>C1770</t>
  </si>
  <si>
    <t>C4858</t>
  </si>
  <si>
    <t>C7785</t>
  </si>
  <si>
    <t>C2751</t>
  </si>
  <si>
    <t>C5410</t>
  </si>
  <si>
    <t>C5007</t>
  </si>
  <si>
    <t>C2704</t>
  </si>
  <si>
    <t>C3900</t>
  </si>
  <si>
    <t>C9033</t>
  </si>
  <si>
    <t>C9760</t>
  </si>
  <si>
    <t>C6239</t>
  </si>
  <si>
    <t>C5759</t>
  </si>
  <si>
    <t>C5745</t>
  </si>
  <si>
    <t>C2077</t>
  </si>
  <si>
    <t>C3656</t>
  </si>
  <si>
    <t>C8210</t>
  </si>
  <si>
    <t>C3765</t>
  </si>
  <si>
    <t>C7357</t>
  </si>
  <si>
    <t>C8311</t>
  </si>
  <si>
    <t>C5639</t>
  </si>
  <si>
    <t>C3144</t>
  </si>
  <si>
    <t>C2491</t>
  </si>
  <si>
    <t>C9693</t>
  </si>
  <si>
    <t>C5579</t>
  </si>
  <si>
    <t>C7878</t>
  </si>
  <si>
    <t>C3285</t>
  </si>
  <si>
    <t>C4549</t>
  </si>
  <si>
    <t>C8109</t>
  </si>
  <si>
    <t>C7438</t>
  </si>
  <si>
    <t>C7645</t>
  </si>
  <si>
    <t>C1009</t>
  </si>
  <si>
    <t>C5543</t>
  </si>
  <si>
    <t>C9464</t>
  </si>
  <si>
    <t>C5096</t>
  </si>
  <si>
    <t>C9620</t>
  </si>
  <si>
    <t>C3505</t>
  </si>
  <si>
    <t>C1675</t>
  </si>
  <si>
    <t>C4446</t>
  </si>
  <si>
    <t>C8856</t>
  </si>
  <si>
    <t>C9678</t>
  </si>
  <si>
    <t>C6018</t>
  </si>
  <si>
    <t>C6753</t>
  </si>
  <si>
    <t>C8997</t>
  </si>
  <si>
    <t>C4715</t>
  </si>
  <si>
    <t>C9337</t>
  </si>
  <si>
    <t>C3006</t>
  </si>
  <si>
    <t>C1166</t>
  </si>
  <si>
    <t>C5993</t>
  </si>
  <si>
    <t>C4133</t>
  </si>
  <si>
    <t>C3385</t>
  </si>
  <si>
    <t>C8322</t>
  </si>
  <si>
    <t>C8169</t>
  </si>
  <si>
    <t>C1840</t>
  </si>
  <si>
    <t>C3356</t>
  </si>
  <si>
    <t>C1631</t>
  </si>
  <si>
    <t>C7535</t>
  </si>
  <si>
    <t>C5803</t>
  </si>
  <si>
    <t>C3288</t>
  </si>
  <si>
    <t>C5332</t>
  </si>
  <si>
    <t>C1988</t>
  </si>
  <si>
    <t>C8966</t>
  </si>
  <si>
    <t>C5882</t>
  </si>
  <si>
    <t>C8648</t>
  </si>
  <si>
    <t>C4705</t>
  </si>
  <si>
    <t>C2312</t>
  </si>
  <si>
    <t>C9511</t>
  </si>
  <si>
    <t>C1059</t>
  </si>
  <si>
    <t>C2215</t>
  </si>
  <si>
    <t>C5169</t>
  </si>
  <si>
    <t>C9312</t>
  </si>
  <si>
    <t>C5929</t>
  </si>
  <si>
    <t>C5964</t>
  </si>
  <si>
    <t>C2172</t>
  </si>
  <si>
    <t>C9209</t>
  </si>
  <si>
    <t>C4639</t>
  </si>
  <si>
    <t>C2263</t>
  </si>
  <si>
    <t>C1786</t>
  </si>
  <si>
    <t>C7487</t>
  </si>
  <si>
    <t>C7107</t>
  </si>
  <si>
    <t>C1645</t>
  </si>
  <si>
    <t>C9039</t>
  </si>
  <si>
    <t>C5776</t>
  </si>
  <si>
    <t>C1118</t>
  </si>
  <si>
    <t>C8933</t>
  </si>
  <si>
    <t>C4037</t>
  </si>
  <si>
    <t>C8440</t>
  </si>
  <si>
    <t>C5267</t>
  </si>
  <si>
    <t>C3772</t>
  </si>
  <si>
    <t>C3428</t>
  </si>
  <si>
    <t>C4745</t>
  </si>
  <si>
    <t>C3659</t>
  </si>
  <si>
    <t>C6647</t>
  </si>
  <si>
    <t>C8156</t>
  </si>
  <si>
    <t>C8988</t>
  </si>
  <si>
    <t>C2026</t>
  </si>
  <si>
    <t>C6070</t>
  </si>
  <si>
    <t>C3658</t>
  </si>
  <si>
    <t>C9771</t>
  </si>
  <si>
    <t>C1280</t>
  </si>
  <si>
    <t>C9237</t>
  </si>
  <si>
    <t>C6759</t>
  </si>
  <si>
    <t>C3839</t>
  </si>
  <si>
    <t>C5898</t>
  </si>
  <si>
    <t>C1170</t>
  </si>
  <si>
    <t>C4953</t>
  </si>
  <si>
    <t>C3439</t>
  </si>
  <si>
    <t>C9101</t>
  </si>
  <si>
    <t>C5797</t>
  </si>
  <si>
    <t>C4785</t>
  </si>
  <si>
    <t>C3124</t>
  </si>
  <si>
    <t>C9009</t>
  </si>
  <si>
    <t>C6024</t>
  </si>
  <si>
    <t>C9175</t>
  </si>
  <si>
    <t>C1529</t>
  </si>
  <si>
    <t>C4199</t>
  </si>
  <si>
    <t>C2981</t>
  </si>
  <si>
    <t>C6560</t>
  </si>
  <si>
    <t>C8333</t>
  </si>
  <si>
    <t>C7291</t>
  </si>
  <si>
    <t>C9606</t>
  </si>
  <si>
    <t>C8236</t>
  </si>
  <si>
    <t>C8417</t>
  </si>
  <si>
    <t>C8293</t>
  </si>
  <si>
    <t>C9484</t>
  </si>
  <si>
    <t>C1086</t>
  </si>
  <si>
    <t>C6063</t>
  </si>
  <si>
    <t>C5842</t>
  </si>
  <si>
    <t>C9925</t>
  </si>
  <si>
    <t>C6458</t>
  </si>
  <si>
    <t>C8476</t>
  </si>
  <si>
    <t>C7530</t>
  </si>
  <si>
    <t>C6776</t>
  </si>
  <si>
    <t>C2636</t>
  </si>
  <si>
    <t>C4543</t>
  </si>
  <si>
    <t>C1706</t>
  </si>
  <si>
    <t>C8067</t>
  </si>
  <si>
    <t>C8455</t>
  </si>
  <si>
    <t>C6758</t>
  </si>
  <si>
    <t>C6524</t>
  </si>
  <si>
    <t>C5336</t>
  </si>
  <si>
    <t>C8986</t>
  </si>
  <si>
    <t>C3214</t>
  </si>
  <si>
    <t>C2708</t>
  </si>
  <si>
    <t>C8272</t>
  </si>
  <si>
    <t>C2499</t>
  </si>
  <si>
    <t>C4272</t>
  </si>
  <si>
    <t>C8795</t>
  </si>
  <si>
    <t>C7896</t>
  </si>
  <si>
    <t>C7132</t>
  </si>
  <si>
    <t>C8813</t>
  </si>
  <si>
    <t>C7147</t>
  </si>
  <si>
    <t>C7122</t>
  </si>
  <si>
    <t>C9835</t>
  </si>
  <si>
    <t>C8158</t>
  </si>
  <si>
    <t>C5614</t>
  </si>
  <si>
    <t>C4820</t>
  </si>
  <si>
    <t>C8245</t>
  </si>
  <si>
    <t>C6469</t>
  </si>
  <si>
    <t>C4237</t>
  </si>
  <si>
    <t>C8124</t>
  </si>
  <si>
    <t>C5971</t>
  </si>
  <si>
    <t>C6316</t>
  </si>
  <si>
    <t>C3487</t>
  </si>
  <si>
    <t>C4025</t>
  </si>
  <si>
    <t>C2772</t>
  </si>
  <si>
    <t>C5690</t>
  </si>
  <si>
    <t>C9173</t>
  </si>
  <si>
    <t>C1014</t>
  </si>
  <si>
    <t>C5804</t>
  </si>
  <si>
    <t>C9650</t>
  </si>
  <si>
    <t>C2095</t>
  </si>
  <si>
    <t>C3267</t>
  </si>
  <si>
    <t>C4793</t>
  </si>
  <si>
    <t>C3925</t>
  </si>
  <si>
    <t>C8628</t>
  </si>
  <si>
    <t>C2436</t>
  </si>
  <si>
    <t>C3426</t>
  </si>
  <si>
    <t>C2313</t>
  </si>
  <si>
    <t>C2768</t>
  </si>
  <si>
    <t>C1728</t>
  </si>
  <si>
    <t>C8563</t>
  </si>
  <si>
    <t>C3492</t>
  </si>
  <si>
    <t>C8229</t>
  </si>
  <si>
    <t>C3316</t>
  </si>
  <si>
    <t>C9986</t>
  </si>
  <si>
    <t>C6942</t>
  </si>
  <si>
    <t>C1186</t>
  </si>
  <si>
    <t>C2125</t>
  </si>
  <si>
    <t>C3190</t>
  </si>
  <si>
    <t>C4896</t>
  </si>
  <si>
    <t>C5037</t>
  </si>
  <si>
    <t>C7760</t>
  </si>
  <si>
    <t>C7989</t>
  </si>
  <si>
    <t>C8121</t>
  </si>
  <si>
    <t>C7185</t>
  </si>
  <si>
    <t>C6442</t>
  </si>
  <si>
    <t>C3732</t>
  </si>
  <si>
    <t>C4082</t>
  </si>
  <si>
    <t>C9524</t>
  </si>
  <si>
    <t>C9958</t>
  </si>
  <si>
    <t>C1036</t>
  </si>
  <si>
    <t>C9702</t>
  </si>
  <si>
    <t>C8406</t>
  </si>
  <si>
    <t>C7673</t>
  </si>
  <si>
    <t>C2860</t>
  </si>
  <si>
    <t>C7108</t>
  </si>
  <si>
    <t>C5298</t>
  </si>
  <si>
    <t>C7523</t>
  </si>
  <si>
    <t>C6372</t>
  </si>
  <si>
    <t>C6156</t>
  </si>
  <si>
    <t>C4169</t>
  </si>
  <si>
    <t>C9957</t>
  </si>
  <si>
    <t>C4648</t>
  </si>
  <si>
    <t>C4859</t>
  </si>
  <si>
    <t>C9037</t>
  </si>
  <si>
    <t>C7621</t>
  </si>
  <si>
    <t>C9034</t>
  </si>
  <si>
    <t>C6584</t>
  </si>
  <si>
    <t>C2696</t>
  </si>
  <si>
    <t>C6170</t>
  </si>
  <si>
    <t>C5535</t>
  </si>
  <si>
    <t>C3960</t>
  </si>
  <si>
    <t>C4333</t>
  </si>
  <si>
    <t>C9581</t>
  </si>
  <si>
    <t>C1765</t>
  </si>
  <si>
    <t>C8796</t>
  </si>
  <si>
    <t>C7799</t>
  </si>
  <si>
    <t>C1587</t>
  </si>
  <si>
    <t>C3056</t>
  </si>
  <si>
    <t>C7457</t>
  </si>
  <si>
    <t>C4413</t>
  </si>
  <si>
    <t>C7999</t>
  </si>
  <si>
    <t>C6627</t>
  </si>
  <si>
    <t>C4690</t>
  </si>
  <si>
    <t>C8727</t>
  </si>
  <si>
    <t>C7462</t>
  </si>
  <si>
    <t>C1296</t>
  </si>
  <si>
    <t>C8751</t>
  </si>
  <si>
    <t>C6278</t>
  </si>
  <si>
    <t>C5514</t>
  </si>
  <si>
    <t>C5504</t>
  </si>
  <si>
    <t>C2865</t>
  </si>
  <si>
    <t>C3364</t>
  </si>
  <si>
    <t>C4755</t>
  </si>
  <si>
    <t>C4013</t>
  </si>
  <si>
    <t>C6614</t>
  </si>
  <si>
    <t>C5482</t>
  </si>
  <si>
    <t>C3677</t>
  </si>
  <si>
    <t>C5933</t>
  </si>
  <si>
    <t>C5348</t>
  </si>
  <si>
    <t>C1470</t>
  </si>
  <si>
    <t>C4479</t>
  </si>
  <si>
    <t>C2379</t>
  </si>
  <si>
    <t>C2401</t>
  </si>
  <si>
    <t>C6079</t>
  </si>
  <si>
    <t>C3498</t>
  </si>
  <si>
    <t>C8741</t>
  </si>
  <si>
    <t>C4069</t>
  </si>
  <si>
    <t>C4451</t>
  </si>
  <si>
    <t>C7544</t>
  </si>
  <si>
    <t>C7004</t>
  </si>
  <si>
    <t>C4822</t>
  </si>
  <si>
    <t>C6424</t>
  </si>
  <si>
    <t>C2011</t>
  </si>
  <si>
    <t>C1482</t>
  </si>
  <si>
    <t>C9229</t>
  </si>
  <si>
    <t>C6441</t>
  </si>
  <si>
    <t>C5066</t>
  </si>
  <si>
    <t>C8642</t>
  </si>
  <si>
    <t>C7510</t>
  </si>
  <si>
    <t>C5975</t>
  </si>
  <si>
    <t>C2406</t>
  </si>
  <si>
    <t>C9248</t>
  </si>
  <si>
    <t>C2232</t>
  </si>
  <si>
    <t>C3932</t>
  </si>
  <si>
    <t>C2191</t>
  </si>
  <si>
    <t>C4901</t>
  </si>
  <si>
    <t>C5830</t>
  </si>
  <si>
    <t>C7526</t>
  </si>
  <si>
    <t>C6632</t>
  </si>
  <si>
    <t>C4118</t>
  </si>
  <si>
    <t>C7661</t>
  </si>
  <si>
    <t>C6873</t>
  </si>
  <si>
    <t>C1570</t>
  </si>
  <si>
    <t>C3533</t>
  </si>
  <si>
    <t>C9318</t>
  </si>
  <si>
    <t>C7243</t>
  </si>
  <si>
    <t>C2378</t>
  </si>
  <si>
    <t>C4604</t>
  </si>
  <si>
    <t>C2969</t>
  </si>
  <si>
    <t>C1544</t>
  </si>
  <si>
    <t>C5779</t>
  </si>
  <si>
    <t>C9206</t>
  </si>
  <si>
    <t>C7331</t>
  </si>
  <si>
    <t>C4370</t>
  </si>
  <si>
    <t>C4980</t>
  </si>
  <si>
    <t>C7617</t>
  </si>
  <si>
    <t>C5265</t>
  </si>
  <si>
    <t>C4790</t>
  </si>
  <si>
    <t>C3579</t>
  </si>
  <si>
    <t>C3663</t>
  </si>
  <si>
    <t>C9000</t>
  </si>
  <si>
    <t>C5617</t>
  </si>
  <si>
    <t>C1030</t>
  </si>
  <si>
    <t>C5417</t>
  </si>
  <si>
    <t>C1334</t>
  </si>
  <si>
    <t>C4231</t>
  </si>
  <si>
    <t>C7830</t>
  </si>
  <si>
    <t>C5571</t>
  </si>
  <si>
    <t>C7250</t>
  </si>
  <si>
    <t>C1694</t>
  </si>
  <si>
    <t>C8327</t>
  </si>
  <si>
    <t>C2471</t>
  </si>
  <si>
    <t>C8263</t>
  </si>
  <si>
    <t>C8851</t>
  </si>
  <si>
    <t>C3555</t>
  </si>
  <si>
    <t>C3759</t>
  </si>
  <si>
    <t>C2461</t>
  </si>
  <si>
    <t>C3383</t>
  </si>
  <si>
    <t>C1517</t>
  </si>
  <si>
    <t>C9130</t>
  </si>
  <si>
    <t>C5091</t>
  </si>
  <si>
    <t>C4311</t>
  </si>
  <si>
    <t>C2228</t>
  </si>
  <si>
    <t>C1113</t>
  </si>
  <si>
    <t>C9614</t>
  </si>
  <si>
    <t>C8292</t>
  </si>
  <si>
    <t>C1325</t>
  </si>
  <si>
    <t>C7413</t>
  </si>
  <si>
    <t>C6218</t>
  </si>
  <si>
    <t>C1200</t>
  </si>
  <si>
    <t>C5204</t>
  </si>
  <si>
    <t>C2823</t>
  </si>
  <si>
    <t>C3217</t>
  </si>
  <si>
    <t>C1362</t>
  </si>
  <si>
    <t>C9739</t>
  </si>
  <si>
    <t>C6029</t>
  </si>
  <si>
    <t>C7231</t>
  </si>
  <si>
    <t>C2930</t>
  </si>
  <si>
    <t>C1391</t>
  </si>
  <si>
    <t>C2102</t>
  </si>
  <si>
    <t>C2945</t>
  </si>
  <si>
    <t>C4597</t>
  </si>
  <si>
    <t>C9636</t>
  </si>
  <si>
    <t>C5185</t>
  </si>
  <si>
    <t>C5039</t>
  </si>
  <si>
    <t>C4979</t>
  </si>
  <si>
    <t>C7052</t>
  </si>
  <si>
    <t>C8507</t>
  </si>
  <si>
    <t>C3679</t>
  </si>
  <si>
    <t>C8869</t>
  </si>
  <si>
    <t>C7298</t>
  </si>
  <si>
    <t>C1301</t>
  </si>
  <si>
    <t>C4465</t>
  </si>
  <si>
    <t>C1326</t>
  </si>
  <si>
    <t>C8555</t>
  </si>
  <si>
    <t>C2443</t>
  </si>
  <si>
    <t>C3311</t>
  </si>
  <si>
    <t>C8299</t>
  </si>
  <si>
    <t>C5708</t>
  </si>
  <si>
    <t>C5981</t>
  </si>
  <si>
    <t>C3313</t>
  </si>
  <si>
    <t>C9021</t>
  </si>
  <si>
    <t>C7242</t>
  </si>
  <si>
    <t>C3440</t>
  </si>
  <si>
    <t>C6498</t>
  </si>
  <si>
    <t>C2873</t>
  </si>
  <si>
    <t>C5968</t>
  </si>
  <si>
    <t>C3723</t>
  </si>
  <si>
    <t>C3647</t>
  </si>
  <si>
    <t>C5102</t>
  </si>
  <si>
    <t>C9225</t>
  </si>
  <si>
    <t>C9517</t>
  </si>
  <si>
    <t>C1078</t>
  </si>
  <si>
    <t>C2029</t>
  </si>
  <si>
    <t>C6985</t>
  </si>
  <si>
    <t>C7782</t>
  </si>
  <si>
    <t>C6215</t>
  </si>
  <si>
    <t>C6373</t>
  </si>
  <si>
    <t>C6526</t>
  </si>
  <si>
    <t>C7287</t>
  </si>
  <si>
    <t>C6228</t>
  </si>
  <si>
    <t>C3497</t>
  </si>
  <si>
    <t>C6164</t>
  </si>
  <si>
    <t>C4588</t>
  </si>
  <si>
    <t>C1232</t>
  </si>
  <si>
    <t>C3714</t>
  </si>
  <si>
    <t>C3236</t>
  </si>
  <si>
    <t>C2411</t>
  </si>
  <si>
    <t>C8622</t>
  </si>
  <si>
    <t>C6020</t>
  </si>
  <si>
    <t>C5481</t>
  </si>
  <si>
    <t>C4136</t>
  </si>
  <si>
    <t>C8065</t>
  </si>
  <si>
    <t>C6729</t>
  </si>
  <si>
    <t>C4225</t>
  </si>
  <si>
    <t>C8230</t>
  </si>
  <si>
    <t>C2687</t>
  </si>
  <si>
    <t>C5595</t>
  </si>
  <si>
    <t>C6203</t>
  </si>
  <si>
    <t>C8789</t>
  </si>
  <si>
    <t>C1927</t>
  </si>
  <si>
    <t>C4332</t>
  </si>
  <si>
    <t>C3979</t>
  </si>
  <si>
    <t>C7557</t>
  </si>
  <si>
    <t>C5240</t>
  </si>
  <si>
    <t>C8884</t>
  </si>
  <si>
    <t>C5572</t>
  </si>
  <si>
    <t>C6341</t>
  </si>
  <si>
    <t>C5568</t>
  </si>
  <si>
    <t>C1216</t>
  </si>
  <si>
    <t>C3137</t>
  </si>
  <si>
    <t>C8372</t>
  </si>
  <si>
    <t>C4042</t>
  </si>
  <si>
    <t>C3920</t>
  </si>
  <si>
    <t>C2573</t>
  </si>
  <si>
    <t>C8303</t>
  </si>
  <si>
    <t>C3636</t>
  </si>
  <si>
    <t>C2802</t>
  </si>
  <si>
    <t>C8923</t>
  </si>
  <si>
    <t>C1003</t>
  </si>
  <si>
    <t>C1946</t>
  </si>
  <si>
    <t>C7163</t>
  </si>
  <si>
    <t>C3257</t>
  </si>
  <si>
    <t>C3519</t>
  </si>
  <si>
    <t>C6676</t>
  </si>
  <si>
    <t>C4998</t>
  </si>
  <si>
    <t>C7027</t>
  </si>
  <si>
    <t>C2203</t>
  </si>
  <si>
    <t>C8328</t>
  </si>
  <si>
    <t>C3976</t>
  </si>
  <si>
    <t>C7680</t>
  </si>
  <si>
    <t>C8829</t>
  </si>
  <si>
    <t>C3251</t>
  </si>
  <si>
    <t>C9750</t>
  </si>
  <si>
    <t>C9428</t>
  </si>
  <si>
    <t>C7405</t>
  </si>
  <si>
    <t>C3458</t>
  </si>
  <si>
    <t>C8746</t>
  </si>
  <si>
    <t>C6607</t>
  </si>
  <si>
    <t>C5320</t>
  </si>
  <si>
    <t>C3845</t>
  </si>
  <si>
    <t>C4839</t>
  </si>
  <si>
    <t>C6350</t>
  </si>
  <si>
    <t>C3527</t>
  </si>
  <si>
    <t>C5506</t>
  </si>
  <si>
    <t>C4024</t>
  </si>
  <si>
    <t>C9717</t>
  </si>
  <si>
    <t>C7816</t>
  </si>
  <si>
    <t>C6871</t>
  </si>
  <si>
    <t>C1180</t>
  </si>
  <si>
    <t>C9079</t>
  </si>
  <si>
    <t>C5178</t>
  </si>
  <si>
    <t>C8449</t>
  </si>
  <si>
    <t>C4161</t>
  </si>
  <si>
    <t>C8260</t>
  </si>
  <si>
    <t>C5877</t>
  </si>
  <si>
    <t>C5935</t>
  </si>
  <si>
    <t>C1822</t>
  </si>
  <si>
    <t>C1338</t>
  </si>
  <si>
    <t>C7009</t>
  </si>
  <si>
    <t>C8077</t>
  </si>
  <si>
    <t>C3641</t>
  </si>
  <si>
    <t>C5544</t>
  </si>
  <si>
    <t>C9446</t>
  </si>
  <si>
    <t>C3722</t>
  </si>
  <si>
    <t>C1319</t>
  </si>
  <si>
    <t>C5922</t>
  </si>
  <si>
    <t>C6723</t>
  </si>
  <si>
    <t>C7409</t>
  </si>
  <si>
    <t>C5331</t>
  </si>
  <si>
    <t>C1483</t>
  </si>
  <si>
    <t>C1248</t>
  </si>
  <si>
    <t>C3477</t>
  </si>
  <si>
    <t>C9443</t>
  </si>
  <si>
    <t>C4274</t>
  </si>
  <si>
    <t>C4699</t>
  </si>
  <si>
    <t>C4034</t>
  </si>
  <si>
    <t>C3926</t>
  </si>
  <si>
    <t>C4445</t>
  </si>
  <si>
    <t>C1588</t>
  </si>
  <si>
    <t>C3970</t>
  </si>
  <si>
    <t>C8554</t>
  </si>
  <si>
    <t>C3081</t>
  </si>
  <si>
    <t>C6559</t>
  </si>
  <si>
    <t>C4367</t>
  </si>
  <si>
    <t>C6028</t>
  </si>
  <si>
    <t>C2063</t>
  </si>
  <si>
    <t>C3076</t>
  </si>
  <si>
    <t>C8618</t>
  </si>
  <si>
    <t>C3381</t>
  </si>
  <si>
    <t>C2881</t>
  </si>
  <si>
    <t>C4730</t>
  </si>
  <si>
    <t>C4685</t>
  </si>
  <si>
    <t>C9159</t>
  </si>
  <si>
    <t>C1854</t>
  </si>
  <si>
    <t>C1366</t>
  </si>
  <si>
    <t>C6636</t>
  </si>
  <si>
    <t>C7330</t>
  </si>
  <si>
    <t>C7613</t>
  </si>
  <si>
    <t>C2719</t>
  </si>
  <si>
    <t>C3888</t>
  </si>
  <si>
    <t>C5790</t>
  </si>
  <si>
    <t>C6826</t>
  </si>
  <si>
    <t>C7531</t>
  </si>
  <si>
    <t>C8257</t>
  </si>
  <si>
    <t>C4000</t>
  </si>
  <si>
    <t>C1757</t>
  </si>
  <si>
    <t>C9093</t>
  </si>
  <si>
    <t>C4917</t>
  </si>
  <si>
    <t>C2967</t>
  </si>
  <si>
    <t>C8428</t>
  </si>
  <si>
    <t>C9984</t>
  </si>
  <si>
    <t>C8940</t>
  </si>
  <si>
    <t>C2090</t>
  </si>
  <si>
    <t>C1187</t>
  </si>
  <si>
    <t>C6011</t>
  </si>
  <si>
    <t>C1215</t>
  </si>
  <si>
    <t>C4992</t>
  </si>
  <si>
    <t>C6835</t>
  </si>
  <si>
    <t>C4686</t>
  </si>
  <si>
    <t>C9570</t>
  </si>
  <si>
    <t>C5000</t>
  </si>
  <si>
    <t>C1179</t>
  </si>
  <si>
    <t>C7631</t>
  </si>
  <si>
    <t>C1909</t>
  </si>
  <si>
    <t>C9857</t>
  </si>
  <si>
    <t>C5591</t>
  </si>
  <si>
    <t>C1023</t>
  </si>
  <si>
    <t>C7655</t>
  </si>
  <si>
    <t>C8711</t>
  </si>
  <si>
    <t>C5032</t>
  </si>
  <si>
    <t>C1091</t>
  </si>
  <si>
    <t>C9749</t>
  </si>
  <si>
    <t>C4348</t>
  </si>
  <si>
    <t>C3161</t>
  </si>
  <si>
    <t>C3059</t>
  </si>
  <si>
    <t>C3402</t>
  </si>
  <si>
    <t>C6737</t>
  </si>
  <si>
    <t>C7118</t>
  </si>
  <si>
    <t>C7167</t>
  </si>
  <si>
    <t>C9098</t>
  </si>
  <si>
    <t>C5311</t>
  </si>
  <si>
    <t>C8605</t>
  </si>
  <si>
    <t>C2161</t>
  </si>
  <si>
    <t>C7444</t>
  </si>
  <si>
    <t>C6953</t>
  </si>
  <si>
    <t>C1683</t>
  </si>
  <si>
    <t>C7925</t>
  </si>
  <si>
    <t>C7628</t>
  </si>
  <si>
    <t>C7382</t>
  </si>
  <si>
    <t>C4501</t>
  </si>
  <si>
    <t>C1657</t>
  </si>
  <si>
    <t>C4226</t>
  </si>
  <si>
    <t>C5999</t>
  </si>
  <si>
    <t>C1157</t>
  </si>
  <si>
    <t>C3472</t>
  </si>
  <si>
    <t>C3201</t>
  </si>
  <si>
    <t>C4475</t>
  </si>
  <si>
    <t>C3988</t>
  </si>
  <si>
    <t>C9194</t>
  </si>
  <si>
    <t>C7496</t>
  </si>
  <si>
    <t>C1230</t>
  </si>
  <si>
    <t>C3160</t>
  </si>
  <si>
    <t>C2626</t>
  </si>
  <si>
    <t>C1080</t>
  </si>
  <si>
    <t>C9913</t>
  </si>
  <si>
    <t>C9608</t>
  </si>
  <si>
    <t>C5413</t>
  </si>
  <si>
    <t>C6520</t>
  </si>
  <si>
    <t>C9150</t>
  </si>
  <si>
    <t>C9593</t>
  </si>
  <si>
    <t>C4651</t>
  </si>
  <si>
    <t>C9254</t>
  </si>
  <si>
    <t>C9453</t>
  </si>
  <si>
    <t>C7152</t>
  </si>
  <si>
    <t>C3826</t>
  </si>
  <si>
    <t>C5324</t>
  </si>
  <si>
    <t>C4737</t>
  </si>
  <si>
    <t>C1146</t>
  </si>
  <si>
    <t>C8871</t>
  </si>
  <si>
    <t>C3684</t>
  </si>
  <si>
    <t>C1161</t>
  </si>
  <si>
    <t>C5846</t>
  </si>
  <si>
    <t>C3460</t>
  </si>
  <si>
    <t>C7931</t>
  </si>
  <si>
    <t>C5980</t>
  </si>
  <si>
    <t>C6022</t>
  </si>
  <si>
    <t>C3817</t>
  </si>
  <si>
    <t>C8639</t>
  </si>
  <si>
    <t>C5623</t>
  </si>
  <si>
    <t>C5978</t>
  </si>
  <si>
    <t>C2279</t>
  </si>
  <si>
    <t>C4160</t>
  </si>
  <si>
    <t>C1045</t>
  </si>
  <si>
    <t>C7551</t>
  </si>
  <si>
    <t>C8730</t>
  </si>
  <si>
    <t>C5902</t>
  </si>
  <si>
    <t>C5027</t>
  </si>
  <si>
    <t>C8912</t>
  </si>
  <si>
    <t>C3897</t>
  </si>
  <si>
    <t>C9345</t>
  </si>
  <si>
    <t>C2932</t>
  </si>
  <si>
    <t>C1555</t>
  </si>
  <si>
    <t>C2483</t>
  </si>
  <si>
    <t>C6318</t>
  </si>
  <si>
    <t>C7603</t>
  </si>
  <si>
    <t>C4865</t>
  </si>
  <si>
    <t>C6695</t>
  </si>
  <si>
    <t>C8360</t>
  </si>
  <si>
    <t>C7459</t>
  </si>
  <si>
    <t>C8794</t>
  </si>
  <si>
    <t>C1271</t>
  </si>
  <si>
    <t>C7576</t>
  </si>
  <si>
    <t>C3743</t>
  </si>
  <si>
    <t>C6727</t>
  </si>
  <si>
    <t>C7602</t>
  </si>
  <si>
    <t>C8777</t>
  </si>
  <si>
    <t>C3787</t>
  </si>
  <si>
    <t>C1292</t>
  </si>
  <si>
    <t>C9554</t>
  </si>
  <si>
    <t>C2013</t>
  </si>
  <si>
    <t>C8970</t>
  </si>
  <si>
    <t>C9822</t>
  </si>
  <si>
    <t>C3141</t>
  </si>
  <si>
    <t>C5168</t>
  </si>
  <si>
    <t>C4598</t>
  </si>
  <si>
    <t>C3331</t>
  </si>
  <si>
    <t>C8030</t>
  </si>
  <si>
    <t>C8217</t>
  </si>
  <si>
    <t>C3669</t>
  </si>
  <si>
    <t>C9097</t>
  </si>
  <si>
    <t>C1957</t>
  </si>
  <si>
    <t>C1228</t>
  </si>
  <si>
    <t>C3455</t>
  </si>
  <si>
    <t>C4260</t>
  </si>
  <si>
    <t>C6184</t>
  </si>
  <si>
    <t>C9880</t>
  </si>
  <si>
    <t>C5119</t>
  </si>
  <si>
    <t>C2194</t>
  </si>
  <si>
    <t>C4011</t>
  </si>
  <si>
    <t>C2801</t>
  </si>
  <si>
    <t>C3162</t>
  </si>
  <si>
    <t>C3096</t>
  </si>
  <si>
    <t>C3589</t>
  </si>
  <si>
    <t>C8523</t>
  </si>
  <si>
    <t>C4507</t>
  </si>
  <si>
    <t>C1349</t>
  </si>
  <si>
    <t>C2910</t>
  </si>
  <si>
    <t>C8338</t>
  </si>
  <si>
    <t>C9578</t>
  </si>
  <si>
    <t>C2645</t>
  </si>
  <si>
    <t>C7332</t>
  </si>
  <si>
    <t>C7272</t>
  </si>
  <si>
    <t>C9841</t>
  </si>
  <si>
    <t>C9328</t>
  </si>
  <si>
    <t>C9505</t>
  </si>
  <si>
    <t>C2357</t>
  </si>
  <si>
    <t>C8176</t>
  </si>
  <si>
    <t>C7633</t>
  </si>
  <si>
    <t>C6165</t>
  </si>
  <si>
    <t>C6377</t>
  </si>
  <si>
    <t>C1172</t>
  </si>
  <si>
    <t>C7580</t>
  </si>
  <si>
    <t>C2642</t>
  </si>
  <si>
    <t>C4576</t>
  </si>
  <si>
    <t>C3626</t>
  </si>
  <si>
    <t>C7227</t>
  </si>
  <si>
    <t>C9723</t>
  </si>
  <si>
    <t>C9307</t>
  </si>
  <si>
    <t>C7581</t>
  </si>
  <si>
    <t>C4693</t>
  </si>
  <si>
    <t>C9163</t>
  </si>
  <si>
    <t>C7433</t>
  </si>
  <si>
    <t>C6992</t>
  </si>
  <si>
    <t>C7426</t>
  </si>
  <si>
    <t>C6431</t>
  </si>
  <si>
    <t>C5194</t>
  </si>
  <si>
    <t>C8964</t>
  </si>
  <si>
    <t>C7564</t>
  </si>
  <si>
    <t>C9019</t>
  </si>
  <si>
    <t>C4324</t>
  </si>
  <si>
    <t>C4399</t>
  </si>
  <si>
    <t>C9533</t>
  </si>
  <si>
    <t>C6629</t>
  </si>
  <si>
    <t>C2179</t>
  </si>
  <si>
    <t>C7838</t>
  </si>
  <si>
    <t>C2462</t>
  </si>
  <si>
    <t>C3708</t>
  </si>
  <si>
    <t>C2550</t>
  </si>
  <si>
    <t>C9725</t>
  </si>
  <si>
    <t>C5158</t>
  </si>
  <si>
    <t>C7916</t>
  </si>
  <si>
    <t>C8723</t>
  </si>
  <si>
    <t>C8670</t>
  </si>
  <si>
    <t>C2734</t>
  </si>
  <si>
    <t>C1589</t>
  </si>
  <si>
    <t>C4771</t>
  </si>
  <si>
    <t>C2958</t>
  </si>
  <si>
    <t>C3828</t>
  </si>
  <si>
    <t>C3903</t>
  </si>
  <si>
    <t>C4863</t>
  </si>
  <si>
    <t>C9813</t>
  </si>
  <si>
    <t>C2931</t>
  </si>
  <si>
    <t>C1887</t>
  </si>
  <si>
    <t>C4343</t>
  </si>
  <si>
    <t>C1688</t>
  </si>
  <si>
    <t>C5554</t>
  </si>
  <si>
    <t>C6697</t>
  </si>
  <si>
    <t>C9488</t>
  </si>
  <si>
    <t>C9641</t>
  </si>
  <si>
    <t>C3666</t>
  </si>
  <si>
    <t>C5342</t>
  </si>
  <si>
    <t>C3773</t>
  </si>
  <si>
    <t>C4488</t>
  </si>
  <si>
    <t>C7586</t>
  </si>
  <si>
    <t>C5784</t>
  </si>
  <si>
    <t>C3222</t>
  </si>
  <si>
    <t>C4409</t>
  </si>
  <si>
    <t>C3334</t>
  </si>
  <si>
    <t>C3207</t>
  </si>
  <si>
    <t>C5890</t>
  </si>
  <si>
    <t>C1425</t>
  </si>
  <si>
    <t>C6903</t>
  </si>
  <si>
    <t>C3696</t>
  </si>
  <si>
    <t>C2057</t>
  </si>
  <si>
    <t>C8267</t>
  </si>
  <si>
    <t>C9579</t>
  </si>
  <si>
    <t>C3699</t>
  </si>
  <si>
    <t>C6085</t>
  </si>
  <si>
    <t>C8574</t>
  </si>
  <si>
    <t>C8044</t>
  </si>
  <si>
    <t>C9559</t>
  </si>
  <si>
    <t>C6600</t>
  </si>
  <si>
    <t>C5140</t>
  </si>
  <si>
    <t>C2690</t>
  </si>
  <si>
    <t>C1626</t>
  </si>
  <si>
    <t>C6843</t>
  </si>
  <si>
    <t>C8283</t>
  </si>
  <si>
    <t>C8697</t>
  </si>
  <si>
    <t>C4666</t>
  </si>
  <si>
    <t>C2904</t>
  </si>
  <si>
    <t>C3239</t>
  </si>
  <si>
    <t>C9006</t>
  </si>
  <si>
    <t>C6166</t>
  </si>
  <si>
    <t>C3152</t>
  </si>
  <si>
    <t>C6688</t>
  </si>
  <si>
    <t>C8366</t>
  </si>
  <si>
    <t>C8444</t>
  </si>
  <si>
    <t>C6539</t>
  </si>
  <si>
    <t>C5620</t>
  </si>
  <si>
    <t>C6296</t>
  </si>
  <si>
    <t>C5989</t>
  </si>
  <si>
    <t>C3571</t>
  </si>
  <si>
    <t>C3416</t>
  </si>
  <si>
    <t>C2023</t>
  </si>
  <si>
    <t>C6504</t>
  </si>
  <si>
    <t>C4155</t>
  </si>
  <si>
    <t>C4702</t>
  </si>
  <si>
    <t>C7696</t>
  </si>
  <si>
    <t>C1433</t>
  </si>
  <si>
    <t>C2487</t>
  </si>
  <si>
    <t>C5607</t>
  </si>
  <si>
    <t>C7891</t>
  </si>
  <si>
    <t>C8247</t>
  </si>
  <si>
    <t>C8392</t>
  </si>
  <si>
    <t>C8117</t>
  </si>
  <si>
    <t>C2777</t>
  </si>
  <si>
    <t>C4384</t>
  </si>
  <si>
    <t>C7855</t>
  </si>
  <si>
    <t>C3463</t>
  </si>
  <si>
    <t>C6550</t>
  </si>
  <si>
    <t>C9356</t>
  </si>
  <si>
    <t>C5435</t>
  </si>
  <si>
    <t>C7532</t>
  </si>
  <si>
    <t>C1717</t>
  </si>
  <si>
    <t>C9767</t>
  </si>
  <si>
    <t>C2564</t>
  </si>
  <si>
    <t>C9901</t>
  </si>
  <si>
    <t>C2101</t>
  </si>
  <si>
    <t>C9814</t>
  </si>
  <si>
    <t>C5003</t>
  </si>
  <si>
    <t>C6675</t>
  </si>
  <si>
    <t>C2195</t>
  </si>
  <si>
    <t>C6181</t>
  </si>
  <si>
    <t>C2109</t>
  </si>
  <si>
    <t>C2718</t>
  </si>
  <si>
    <t>C8088</t>
  </si>
  <si>
    <t>C6918</t>
  </si>
  <si>
    <t>C3400</t>
  </si>
  <si>
    <t>C2782</t>
  </si>
  <si>
    <t>C4103</t>
  </si>
  <si>
    <t>C7183</t>
  </si>
  <si>
    <t>C1844</t>
  </si>
  <si>
    <t>C2326</t>
  </si>
  <si>
    <t>C9916</t>
  </si>
  <si>
    <t>C3205</t>
  </si>
  <si>
    <t>C4222</t>
  </si>
  <si>
    <t>C6781</t>
  </si>
  <si>
    <t>C4770</t>
  </si>
  <si>
    <t>C4338</t>
  </si>
  <si>
    <t>C5170</t>
  </si>
  <si>
    <t>C5855</t>
  </si>
  <si>
    <t>C3417</t>
  </si>
  <si>
    <t>C4720</t>
  </si>
  <si>
    <t>C8590</t>
  </si>
  <si>
    <t>C1337</t>
  </si>
  <si>
    <t>C6921</t>
  </si>
  <si>
    <t>C5612</t>
  </si>
  <si>
    <t>C1359</t>
  </si>
  <si>
    <t>C7016</t>
  </si>
  <si>
    <t>C1619</t>
  </si>
  <si>
    <t>C3499</t>
  </si>
  <si>
    <t>C7659</t>
  </si>
  <si>
    <t>C6547</t>
  </si>
  <si>
    <t>C9376</t>
  </si>
  <si>
    <t>C1156</t>
  </si>
  <si>
    <t>C3010</t>
  </si>
  <si>
    <t>C2105</t>
  </si>
  <si>
    <t>C5042</t>
  </si>
  <si>
    <t>C1524</t>
  </si>
  <si>
    <t>C2867</t>
  </si>
  <si>
    <t>C3516</t>
  </si>
  <si>
    <t>C8296</t>
  </si>
  <si>
    <t>C9251</t>
  </si>
  <si>
    <t>C4623</t>
  </si>
  <si>
    <t>C5834</t>
  </si>
  <si>
    <t>C8484</t>
  </si>
  <si>
    <t>C8496</t>
  </si>
  <si>
    <t>C2307</t>
  </si>
  <si>
    <t>C7339</t>
  </si>
  <si>
    <t>C3501</t>
  </si>
  <si>
    <t>C6288</t>
  </si>
  <si>
    <t>C1886</t>
  </si>
  <si>
    <t>C5314</t>
  </si>
  <si>
    <t>C9222</t>
  </si>
  <si>
    <t>C1267</t>
  </si>
  <si>
    <t>C3026</t>
  </si>
  <si>
    <t>C7333</t>
  </si>
  <si>
    <t>C3509</t>
  </si>
  <si>
    <t>C6408</t>
  </si>
  <si>
    <t>C5338</t>
  </si>
  <si>
    <t>C8946</t>
  </si>
  <si>
    <t>C9324</t>
  </si>
  <si>
    <t>C6174</t>
  </si>
  <si>
    <t>C4515</t>
  </si>
  <si>
    <t>C7210</t>
  </si>
  <si>
    <t>C9176</t>
  </si>
  <si>
    <t>C3254</t>
  </si>
  <si>
    <t>C4315</t>
  </si>
  <si>
    <t>C9709</t>
  </si>
  <si>
    <t>C8780</t>
  </si>
  <si>
    <t>C4962</t>
  </si>
  <si>
    <t>C5041</t>
  </si>
  <si>
    <t>C3726</t>
  </si>
  <si>
    <t>C3536</t>
  </si>
  <si>
    <t>C5469</t>
  </si>
  <si>
    <t>C9904</t>
  </si>
  <si>
    <t>C2792</t>
  </si>
  <si>
    <t>C5083</t>
  </si>
  <si>
    <t>C8228</t>
  </si>
  <si>
    <t>C3842</t>
  </si>
  <si>
    <t>C2225</t>
  </si>
  <si>
    <t>C3312</t>
  </si>
  <si>
    <t>C2565</t>
  </si>
  <si>
    <t>C9275</t>
  </si>
  <si>
    <t>C8571</t>
  </si>
  <si>
    <t>C6744</t>
  </si>
  <si>
    <t>C5171</t>
  </si>
  <si>
    <t>C8694</t>
  </si>
  <si>
    <t>C5385</t>
  </si>
  <si>
    <t>C3690</t>
  </si>
  <si>
    <t>C5934</t>
  </si>
  <si>
    <t>C4818</t>
  </si>
  <si>
    <t>C3336</t>
  </si>
  <si>
    <t>C2984</t>
  </si>
  <si>
    <t>C8098</t>
  </si>
  <si>
    <t>C4040</t>
  </si>
  <si>
    <t>C5608</t>
  </si>
  <si>
    <t>C5017</t>
  </si>
  <si>
    <t>C2393</t>
  </si>
  <si>
    <t>C4157</t>
  </si>
  <si>
    <t>C6620</t>
  </si>
  <si>
    <t>C4773</t>
  </si>
  <si>
    <t>C3593</t>
  </si>
  <si>
    <t>C4707</t>
  </si>
  <si>
    <t>C1579</t>
  </si>
  <si>
    <t>C5431</t>
  </si>
  <si>
    <t>C1315</t>
  </si>
  <si>
    <t>C1563</t>
  </si>
  <si>
    <t>C4425</t>
  </si>
  <si>
    <t>C7721</t>
  </si>
  <si>
    <t>C5232</t>
  </si>
  <si>
    <t>C4628</t>
  </si>
  <si>
    <t>C7220</t>
  </si>
  <si>
    <t>C4184</t>
  </si>
  <si>
    <t>C5739</t>
  </si>
  <si>
    <t>C2392</t>
  </si>
  <si>
    <t>C9269</t>
  </si>
  <si>
    <t>C5111</t>
  </si>
  <si>
    <t>C6982</t>
  </si>
  <si>
    <t>C5346</t>
  </si>
  <si>
    <t>C1088</t>
  </si>
  <si>
    <t>C3577</t>
  </si>
  <si>
    <t>C8072</t>
  </si>
  <si>
    <t>C1110</t>
  </si>
  <si>
    <t>C2509</t>
  </si>
  <si>
    <t>C5663</t>
  </si>
  <si>
    <t>C2933</t>
  </si>
  <si>
    <t>C9595</t>
  </si>
  <si>
    <t>C2364</t>
  </si>
  <si>
    <t>C6805</t>
  </si>
  <si>
    <t>C1418</t>
  </si>
  <si>
    <t>C4706</t>
  </si>
  <si>
    <t>C4347</t>
  </si>
  <si>
    <t>C1671</t>
  </si>
  <si>
    <t>C6730</t>
  </si>
  <si>
    <t>C5809</t>
  </si>
  <si>
    <t>C6812</t>
  </si>
  <si>
    <t>C2143</t>
  </si>
  <si>
    <t>C1885</t>
  </si>
  <si>
    <t>C2037</t>
  </si>
  <si>
    <t>C5049</t>
  </si>
  <si>
    <t>C8382</t>
  </si>
  <si>
    <t>C2728</t>
  </si>
  <si>
    <t>C7319</t>
  </si>
  <si>
    <t>C1837</t>
  </si>
  <si>
    <t>C9898</t>
  </si>
  <si>
    <t>C8814</t>
  </si>
  <si>
    <t>C4385</t>
  </si>
  <si>
    <t>C5225</t>
  </si>
  <si>
    <t>C7411</t>
  </si>
  <si>
    <t>C8750</t>
  </si>
  <si>
    <t>C2776</t>
  </si>
  <si>
    <t>C2562</t>
  </si>
  <si>
    <t>C3354</t>
  </si>
  <si>
    <t>C5421</t>
  </si>
  <si>
    <t>C9622</t>
  </si>
  <si>
    <t>C3333</t>
  </si>
  <si>
    <t>C7286</t>
  </si>
  <si>
    <t>C9401</t>
  </si>
  <si>
    <t>C2727</t>
  </si>
  <si>
    <t>C2130</t>
  </si>
  <si>
    <t>C4420</t>
  </si>
  <si>
    <t>C7115</t>
  </si>
  <si>
    <t>C6807</t>
  </si>
  <si>
    <t>C4862</t>
  </si>
  <si>
    <t>C2255</t>
  </si>
  <si>
    <t>C4369</t>
  </si>
  <si>
    <t>C1814</t>
  </si>
  <si>
    <t>C8788</t>
  </si>
  <si>
    <t>C3761</t>
  </si>
  <si>
    <t>C2659</t>
  </si>
  <si>
    <t>C4055</t>
  </si>
  <si>
    <t>C6270</t>
  </si>
  <si>
    <t>C5457</t>
  </si>
  <si>
    <t>C2882</t>
  </si>
  <si>
    <t>C6426</t>
  </si>
  <si>
    <t>C7600</t>
  </si>
  <si>
    <t>C4731</t>
  </si>
  <si>
    <t>C8199</t>
  </si>
  <si>
    <t>C4991</t>
  </si>
  <si>
    <t>C1972</t>
  </si>
  <si>
    <t>C8799</t>
  </si>
  <si>
    <t>C6200</t>
  </si>
  <si>
    <t>C5983</t>
  </si>
  <si>
    <t>C6809</t>
  </si>
  <si>
    <t>C9553</t>
  </si>
  <si>
    <t>C7345</t>
  </si>
  <si>
    <t>C1763</t>
  </si>
  <si>
    <t>C2830</t>
  </si>
  <si>
    <t>C7046</t>
  </si>
  <si>
    <t>C1254</t>
  </si>
  <si>
    <t>C1857</t>
  </si>
  <si>
    <t>C3513</t>
  </si>
  <si>
    <t>C9670</t>
  </si>
  <si>
    <t>C7175</t>
  </si>
  <si>
    <t>C7537</t>
  </si>
  <si>
    <t>C7866</t>
  </si>
  <si>
    <t>C8663</t>
  </si>
  <si>
    <t>C3103</t>
  </si>
  <si>
    <t>C9976</t>
  </si>
  <si>
    <t>C7629</t>
  </si>
  <si>
    <t>C1486</t>
  </si>
  <si>
    <t>C5253</t>
  </si>
  <si>
    <t>C2950</t>
  </si>
  <si>
    <t>C4162</t>
  </si>
  <si>
    <t>C4204</t>
  </si>
  <si>
    <t>C6059</t>
  </si>
  <si>
    <t>C2422</t>
  </si>
  <si>
    <t>C7729</t>
  </si>
  <si>
    <t>C9367</t>
  </si>
  <si>
    <t>C1578</t>
  </si>
  <si>
    <t>C4542</t>
  </si>
  <si>
    <t>C8755</t>
  </si>
  <si>
    <t>C1472</t>
  </si>
  <si>
    <t>C3073</t>
  </si>
  <si>
    <t>C8383</t>
  </si>
  <si>
    <t>C1956</t>
  </si>
  <si>
    <t>C6301</t>
  </si>
  <si>
    <t>C2621</t>
  </si>
  <si>
    <t>C1754</t>
  </si>
  <si>
    <t>C3813</t>
  </si>
  <si>
    <t>C9267</t>
  </si>
  <si>
    <t>C2327</t>
  </si>
  <si>
    <t>C1314</t>
  </si>
  <si>
    <t>C1889</t>
  </si>
  <si>
    <t>C6551</t>
  </si>
  <si>
    <t>C7143</t>
  </si>
  <si>
    <t>C5363</t>
  </si>
  <si>
    <t>C5730</t>
  </si>
  <si>
    <t>C5550</t>
  </si>
  <si>
    <t>C6979</t>
  </si>
  <si>
    <t>C1882</t>
  </si>
  <si>
    <t>C7325</t>
  </si>
  <si>
    <t>C4555</t>
  </si>
  <si>
    <t>C2231</t>
  </si>
  <si>
    <t>C6997</t>
  </si>
  <si>
    <t>C5781</t>
  </si>
  <si>
    <t>C8244</t>
  </si>
  <si>
    <t>C2062</t>
  </si>
  <si>
    <t>C8254</t>
  </si>
  <si>
    <t>C3635</t>
  </si>
  <si>
    <t>C4681</t>
  </si>
  <si>
    <t>C9032</t>
  </si>
  <si>
    <t>C3924</t>
  </si>
  <si>
    <t>C4649</t>
  </si>
  <si>
    <t>C8318</t>
  </si>
  <si>
    <t>C4601</t>
  </si>
  <si>
    <t>C1108</t>
  </si>
  <si>
    <t>C9164</t>
  </si>
  <si>
    <t>C6283</t>
  </si>
  <si>
    <t>C9569</t>
  </si>
  <si>
    <t>C2935</t>
  </si>
  <si>
    <t>C6117</t>
  </si>
  <si>
    <t>C7903</t>
  </si>
  <si>
    <t>C2838</t>
  </si>
  <si>
    <t>C4971</t>
  </si>
  <si>
    <t>C4852</t>
  </si>
  <si>
    <t>C4650</t>
  </si>
  <si>
    <t>C4414</t>
  </si>
  <si>
    <t>C4969</t>
  </si>
  <si>
    <t>C6707</t>
  </si>
  <si>
    <t>C5406</t>
  </si>
  <si>
    <t>C1393</t>
  </si>
  <si>
    <t>C8486</t>
  </si>
  <si>
    <t>C7366</t>
  </si>
  <si>
    <t>C2317</t>
  </si>
  <si>
    <t>C6789</t>
  </si>
  <si>
    <t>C7884</t>
  </si>
  <si>
    <t>C9268</t>
  </si>
  <si>
    <t>C2980</t>
  </si>
  <si>
    <t>C4214</t>
  </si>
  <si>
    <t>C5977</t>
  </si>
  <si>
    <t>C2188</t>
  </si>
  <si>
    <t>C7787</t>
  </si>
  <si>
    <t>C7754</t>
  </si>
  <si>
    <t>C9406</t>
  </si>
  <si>
    <t>C7514</t>
  </si>
  <si>
    <t>C8668</t>
  </si>
  <si>
    <t>C2464</t>
  </si>
  <si>
    <t>C2018</t>
  </si>
  <si>
    <t>C3182</t>
  </si>
  <si>
    <t>C3832</t>
  </si>
  <si>
    <t>C1365</t>
  </si>
  <si>
    <t>C8781</t>
  </si>
  <si>
    <t>C5806</t>
  </si>
  <si>
    <t>C8014</t>
  </si>
  <si>
    <t>C7248</t>
  </si>
  <si>
    <t>C9157</t>
  </si>
  <si>
    <t>C2319</t>
  </si>
  <si>
    <t>C3852</t>
  </si>
  <si>
    <t>C5045</t>
  </si>
  <si>
    <t>C1547</t>
  </si>
  <si>
    <t>C5585</t>
  </si>
  <si>
    <t>C9808</t>
  </si>
  <si>
    <t>C3111</t>
  </si>
  <si>
    <t>C7924</t>
  </si>
  <si>
    <t>C1455</t>
  </si>
  <si>
    <t>C3335</t>
  </si>
  <si>
    <t>C4830</t>
  </si>
  <si>
    <t>C9685</t>
  </si>
  <si>
    <t>C1736</t>
  </si>
  <si>
    <t>C4889</t>
  </si>
  <si>
    <t>C1094</t>
  </si>
  <si>
    <t>C3431</t>
  </si>
  <si>
    <t>C1135</t>
  </si>
  <si>
    <t>C5034</t>
  </si>
  <si>
    <t>C7561</t>
  </si>
  <si>
    <t>C2651</t>
  </si>
  <si>
    <t>C6785</t>
  </si>
  <si>
    <t>C5605</t>
  </si>
  <si>
    <t>C6735</t>
  </si>
  <si>
    <t>C5106</t>
  </si>
  <si>
    <t>C5050</t>
  </si>
  <si>
    <t>C8297</t>
  </si>
  <si>
    <t>C4142</t>
  </si>
  <si>
    <t>C3720</t>
  </si>
  <si>
    <t>C8033</t>
  </si>
  <si>
    <t>C6915</t>
  </si>
  <si>
    <t>C3459</t>
  </si>
  <si>
    <t>C5012</t>
  </si>
  <si>
    <t>C4933</t>
  </si>
  <si>
    <t>C2553</t>
  </si>
  <si>
    <t>C7897</t>
  </si>
  <si>
    <t>C9295</t>
  </si>
  <si>
    <t>C9329</t>
  </si>
  <si>
    <t>C7543</t>
  </si>
  <si>
    <t>C2501</t>
  </si>
  <si>
    <t>C9680</t>
  </si>
  <si>
    <t>C6653</t>
  </si>
  <si>
    <t>C6852</t>
  </si>
  <si>
    <t>C7590</t>
  </si>
  <si>
    <t>C3218</t>
  </si>
  <si>
    <t>C2091</t>
  </si>
  <si>
    <t>C6326</t>
  </si>
  <si>
    <t>C5519</t>
  </si>
  <si>
    <t>C3603</t>
  </si>
  <si>
    <t>C4906</t>
  </si>
  <si>
    <t>C5329</t>
  </si>
  <si>
    <t>C7483</t>
  </si>
  <si>
    <t>C2482</t>
  </si>
  <si>
    <t>C2081</t>
  </si>
  <si>
    <t>C7355</t>
  </si>
  <si>
    <t>C3901</t>
  </si>
  <si>
    <t>C4057</t>
  </si>
  <si>
    <t>C9040</t>
  </si>
  <si>
    <t>C3450</t>
  </si>
  <si>
    <t>C8579</t>
  </si>
  <si>
    <t>C8285</t>
  </si>
  <si>
    <t>C5693</t>
  </si>
  <si>
    <t>C9853</t>
  </si>
  <si>
    <t>C1150</t>
  </si>
  <si>
    <t>C1819</t>
  </si>
  <si>
    <t>C3517</t>
  </si>
  <si>
    <t>C5235</t>
  </si>
  <si>
    <t>C2680</t>
  </si>
  <si>
    <t>C9129</t>
  </si>
  <si>
    <t>C5365</t>
  </si>
  <si>
    <t>C1982</t>
  </si>
  <si>
    <t>C4605</t>
  </si>
  <si>
    <t>C2073</t>
  </si>
  <si>
    <t>C7149</t>
  </si>
  <si>
    <t>C7155</t>
  </si>
  <si>
    <t>C9960</t>
  </si>
  <si>
    <t>C7552</t>
  </si>
  <si>
    <t>C8704</t>
  </si>
  <si>
    <t>C6344</t>
  </si>
  <si>
    <t>C5767</t>
  </si>
  <si>
    <t>C6802</t>
  </si>
  <si>
    <t>C1742</t>
  </si>
  <si>
    <t>C1043</t>
  </si>
  <si>
    <t>C2431</t>
  </si>
  <si>
    <t>C5845</t>
  </si>
  <si>
    <t>C7254</t>
  </si>
  <si>
    <t>C1181</t>
  </si>
  <si>
    <t>C9486</t>
  </si>
  <si>
    <t>C3390</t>
  </si>
  <si>
    <t>C5695</t>
  </si>
  <si>
    <t>C6444</t>
  </si>
  <si>
    <t>C9742</t>
  </si>
  <si>
    <t>C8021</t>
  </si>
  <si>
    <t>C2764</t>
  </si>
  <si>
    <t>C9390</t>
  </si>
  <si>
    <t>C8762</t>
  </si>
  <si>
    <t>C8504</t>
  </si>
  <si>
    <t>C6343</t>
  </si>
  <si>
    <t>C2747</t>
  </si>
  <si>
    <t>C1010</t>
  </si>
  <si>
    <t>C2008</t>
  </si>
  <si>
    <t>C5760</t>
  </si>
  <si>
    <t>C9923</t>
  </si>
  <si>
    <t>C7900</t>
  </si>
  <si>
    <t>C7895</t>
  </si>
  <si>
    <t>C3816</t>
  </si>
  <si>
    <t>C6385</t>
  </si>
  <si>
    <t>C3407</t>
  </si>
  <si>
    <t>C6883</t>
  </si>
  <si>
    <t>C3054</t>
  </si>
  <si>
    <t>C1299</t>
  </si>
  <si>
    <t>C1690</t>
  </si>
  <si>
    <t>C2280</t>
  </si>
  <si>
    <t>C4107</t>
  </si>
  <si>
    <t>C4778</t>
  </si>
  <si>
    <t>C6705</t>
  </si>
  <si>
    <t>C9052</t>
  </si>
  <si>
    <t>C4670</t>
  </si>
  <si>
    <t>C2841</t>
  </si>
  <si>
    <t>C9323</t>
  </si>
  <si>
    <t>C2268</t>
  </si>
  <si>
    <t>C7533</t>
  </si>
  <si>
    <t>C1453</t>
  </si>
  <si>
    <t>C2653</t>
  </si>
  <si>
    <t>C6355</t>
  </si>
  <si>
    <t>C7497</t>
  </si>
  <si>
    <t>C1652</t>
  </si>
  <si>
    <t>C4565</t>
  </si>
  <si>
    <t>C3695</t>
  </si>
  <si>
    <t>C7859</t>
  </si>
  <si>
    <t>C1500</t>
  </si>
  <si>
    <t>C9617</t>
  </si>
  <si>
    <t>C9628</t>
  </si>
  <si>
    <t>C1699</t>
  </si>
  <si>
    <t>C2089</t>
  </si>
  <si>
    <t>C5953</t>
  </si>
  <si>
    <t>C3877</t>
  </si>
  <si>
    <t>C6734</t>
  </si>
  <si>
    <t>C3863</t>
  </si>
  <si>
    <t>C6256</t>
  </si>
  <si>
    <t>C2733</t>
  </si>
  <si>
    <t>C5078</t>
  </si>
  <si>
    <t>C9712</t>
  </si>
  <si>
    <t>C7447</t>
  </si>
  <si>
    <t>C1989</t>
  </si>
  <si>
    <t>C9217</t>
  </si>
  <si>
    <t>C5488</t>
  </si>
  <si>
    <t>C1978</t>
  </si>
  <si>
    <t>C9806</t>
  </si>
  <si>
    <t>C2706</t>
  </si>
  <si>
    <t>C1828</t>
  </si>
  <si>
    <t>C5938</t>
  </si>
  <si>
    <t>C7328</t>
  </si>
  <si>
    <t>C9859</t>
  </si>
  <si>
    <t>C8774</t>
  </si>
  <si>
    <t>C3104</t>
  </si>
  <si>
    <t>C7069</t>
  </si>
  <si>
    <t>C5127</t>
  </si>
  <si>
    <t>C4981</t>
  </si>
  <si>
    <t>C8295</t>
  </si>
  <si>
    <t>C9336</t>
  </si>
  <si>
    <t>C1898</t>
  </si>
  <si>
    <t>C5874</t>
  </si>
  <si>
    <t>C2346</t>
  </si>
  <si>
    <t>C9993</t>
  </si>
  <si>
    <t>C6633</t>
  </si>
  <si>
    <t>C7810</t>
  </si>
  <si>
    <t>C1984</t>
  </si>
  <si>
    <t>C8055</t>
  </si>
  <si>
    <t>C8515</t>
  </si>
  <si>
    <t>C7275</t>
  </si>
  <si>
    <t>C4387</t>
  </si>
  <si>
    <t>C8768</t>
  </si>
  <si>
    <t>C4637</t>
  </si>
  <si>
    <t>C5538</t>
  </si>
  <si>
    <t>C1467</t>
  </si>
  <si>
    <t>C2320</t>
  </si>
  <si>
    <t>C4674</t>
  </si>
  <si>
    <t>C9154</t>
  </si>
  <si>
    <t>C6619</t>
  </si>
  <si>
    <t>C6576</t>
  </si>
  <si>
    <t>C1949</t>
  </si>
  <si>
    <t>C7401</t>
  </si>
  <si>
    <t>C8702</t>
  </si>
  <si>
    <t>C2193</t>
  </si>
  <si>
    <t>C9421</t>
  </si>
  <si>
    <t>C6738</t>
  </si>
  <si>
    <t>C2168</t>
  </si>
  <si>
    <t>C3388</t>
  </si>
  <si>
    <t>C4405</t>
  </si>
  <si>
    <t>C3406</t>
  </si>
  <si>
    <t>C7065</t>
  </si>
  <si>
    <t>C3990</t>
  </si>
  <si>
    <t>C5868</t>
  </si>
  <si>
    <t>C1494</t>
  </si>
  <si>
    <t>C4287</t>
  </si>
  <si>
    <t>C8739</t>
  </si>
  <si>
    <t>C8575</t>
  </si>
  <si>
    <t>C1435</t>
  </si>
  <si>
    <t>C9972</t>
  </si>
  <si>
    <t>C8889</t>
  </si>
  <si>
    <t>C6194</t>
  </si>
  <si>
    <t>C6308</t>
  </si>
  <si>
    <t>C8474</t>
  </si>
  <si>
    <t>C5900</t>
  </si>
  <si>
    <t>C1290</t>
  </si>
  <si>
    <t>C3479</t>
  </si>
  <si>
    <t>C8053</t>
  </si>
  <si>
    <t>C3674</t>
  </si>
  <si>
    <t>C8201</t>
  </si>
  <si>
    <t>C2211</t>
  </si>
  <si>
    <t>C5564</t>
  </si>
  <si>
    <t>C6093</t>
  </si>
  <si>
    <t>C2333</t>
  </si>
  <si>
    <t>C4566</t>
  </si>
  <si>
    <t>C1224</t>
  </si>
  <si>
    <t>C9015</t>
  </si>
  <si>
    <t>C3528</t>
  </si>
  <si>
    <t>C9803</t>
  </si>
  <si>
    <t>C7750</t>
  </si>
  <si>
    <t>C7089</t>
  </si>
  <si>
    <t>C3308</t>
  </si>
  <si>
    <t>C6901</t>
  </si>
  <si>
    <t>C8995</t>
  </si>
  <si>
    <t>C5516</t>
  </si>
  <si>
    <t>C7798</t>
  </si>
  <si>
    <t>C9172</t>
  </si>
  <si>
    <t>C2137</t>
  </si>
  <si>
    <t>C8564</t>
  </si>
  <si>
    <t>C8214</t>
  </si>
  <si>
    <t>C1446</t>
  </si>
  <si>
    <t>C2608</t>
  </si>
  <si>
    <t>C9528</t>
  </si>
  <si>
    <t>C8987</t>
  </si>
  <si>
    <t>C7488</t>
  </si>
  <si>
    <t>C2929</t>
  </si>
  <si>
    <t>C9264</t>
  </si>
  <si>
    <t>C5439</t>
  </si>
  <si>
    <t>C1604</t>
  </si>
  <si>
    <t>C8052</t>
  </si>
  <si>
    <t>C2512</t>
  </si>
  <si>
    <t>C4251</t>
  </si>
  <si>
    <t>C2162</t>
  </si>
  <si>
    <t>C5293</t>
  </si>
  <si>
    <t>C7559</t>
  </si>
  <si>
    <t>C7184</t>
  </si>
  <si>
    <t>C9136</t>
  </si>
  <si>
    <t>C4455</t>
  </si>
  <si>
    <t>C3561</t>
  </si>
  <si>
    <t>C3253</t>
  </si>
  <si>
    <t>C6591</t>
  </si>
  <si>
    <t>C8319</t>
  </si>
  <si>
    <t>C3885</t>
  </si>
  <si>
    <t>C3106</t>
  </si>
  <si>
    <t>C9472</t>
  </si>
  <si>
    <t>C3078</t>
  </si>
  <si>
    <t>C7956</t>
  </si>
  <si>
    <t>C7726</t>
  </si>
  <si>
    <t>C6077</t>
  </si>
  <si>
    <t>C4172</t>
  </si>
  <si>
    <t>C5241</t>
  </si>
  <si>
    <t>C5024</t>
  </si>
  <si>
    <t>C9792</t>
  </si>
  <si>
    <t>C7684</t>
  </si>
  <si>
    <t>C4159</t>
  </si>
  <si>
    <t>C7015</t>
  </si>
  <si>
    <t>C4247</t>
  </si>
  <si>
    <t>C7153</t>
  </si>
  <si>
    <t>C9545</t>
  </si>
  <si>
    <t>C2148</t>
  </si>
  <si>
    <t>C1999</t>
  </si>
  <si>
    <t>C7767</t>
  </si>
  <si>
    <t>C1667</t>
  </si>
  <si>
    <t>C4704</t>
  </si>
  <si>
    <t>C3216</t>
  </si>
  <si>
    <t>C1340</t>
  </si>
  <si>
    <t>C9330</t>
  </si>
  <si>
    <t>C1873</t>
  </si>
  <si>
    <t>C5081</t>
  </si>
  <si>
    <t>C6106</t>
  </si>
  <si>
    <t>C9534</t>
  </si>
  <si>
    <t>C8164</t>
  </si>
  <si>
    <t>C5197</t>
  </si>
  <si>
    <t>C6836</t>
  </si>
  <si>
    <t>C9811</t>
  </si>
  <si>
    <t>C6726</t>
  </si>
  <si>
    <t>C1125</t>
  </si>
  <si>
    <t>C3370</t>
  </si>
  <si>
    <t>C6898</t>
  </si>
  <si>
    <t>C6035</t>
  </si>
  <si>
    <t>C3796</t>
  </si>
  <si>
    <t>C5477</t>
  </si>
  <si>
    <t>C7672</t>
  </si>
  <si>
    <t>C2352</t>
  </si>
  <si>
    <t>C5062</t>
  </si>
  <si>
    <t>C4758</t>
  </si>
  <si>
    <t>C8160</t>
  </si>
  <si>
    <t>C5889</t>
  </si>
  <si>
    <t>C6643</t>
  </si>
  <si>
    <t>C5903</t>
  </si>
  <si>
    <t>C9561</t>
  </si>
  <si>
    <t>C8651</t>
  </si>
  <si>
    <t>C5641</t>
  </si>
  <si>
    <t>C2043</t>
  </si>
  <si>
    <t>C6587</t>
  </si>
  <si>
    <t>C6767</t>
  </si>
  <si>
    <t>C9008</t>
  </si>
  <si>
    <t>C3709</t>
  </si>
  <si>
    <t>C2580</t>
  </si>
  <si>
    <t>C4099</t>
  </si>
  <si>
    <t>C3423</t>
  </si>
  <si>
    <t>C3127</t>
  </si>
  <si>
    <t>C3834</t>
  </si>
  <si>
    <t>C2424</t>
  </si>
  <si>
    <t>C5589</t>
  </si>
  <si>
    <t>C7460</t>
  </si>
  <si>
    <t>C2576</t>
  </si>
  <si>
    <t>C3578</t>
  </si>
  <si>
    <t>C8457</t>
  </si>
  <si>
    <t>C3411</t>
  </si>
  <si>
    <t>C9624</t>
  </si>
  <si>
    <t>C3846</t>
  </si>
  <si>
    <t>C2970</t>
  </si>
  <si>
    <t>C7397</t>
  </si>
  <si>
    <t>C7476</t>
  </si>
  <si>
    <t>C4936</t>
  </si>
  <si>
    <t>C1147</t>
  </si>
  <si>
    <t>C8351</t>
  </si>
  <si>
    <t>C2503</t>
  </si>
  <si>
    <t>C3964</t>
  </si>
  <si>
    <t>C8498</t>
  </si>
  <si>
    <t>C2039</t>
  </si>
  <si>
    <t>C6116</t>
  </si>
  <si>
    <t>C8532</t>
  </si>
  <si>
    <t>C5230</t>
  </si>
  <si>
    <t>C5408</t>
  </si>
  <si>
    <t>C5392</t>
  </si>
  <si>
    <t>C8238</t>
  </si>
  <si>
    <t>C8831</t>
  </si>
  <si>
    <t>C6514</t>
  </si>
  <si>
    <t>Phone</t>
  </si>
  <si>
    <t>Laptop</t>
  </si>
  <si>
    <t>Chair</t>
  </si>
  <si>
    <t>Printer</t>
  </si>
  <si>
    <t>Monitor</t>
  </si>
  <si>
    <t>Desk</t>
  </si>
  <si>
    <t>Tablet</t>
  </si>
  <si>
    <t>Customer C5361</t>
  </si>
  <si>
    <t>Customer C6231</t>
  </si>
  <si>
    <t>Customer C7704</t>
  </si>
  <si>
    <t>Customer C2923</t>
  </si>
  <si>
    <t>Customer C4847</t>
  </si>
  <si>
    <t>Customer C7317</t>
  </si>
  <si>
    <t>Customer C5076</t>
  </si>
  <si>
    <t>Customer C5181</t>
  </si>
  <si>
    <t>Customer C9564</t>
  </si>
  <si>
    <t>Customer C7521</t>
  </si>
  <si>
    <t>Customer C7713</t>
  </si>
  <si>
    <t>Customer C3269</t>
  </si>
  <si>
    <t>Customer C7058</t>
  </si>
  <si>
    <t>Customer C8718</t>
  </si>
  <si>
    <t>Customer C2966</t>
  </si>
  <si>
    <t>Customer C7436</t>
  </si>
  <si>
    <t>Customer C8827</t>
  </si>
  <si>
    <t>Customer C1067</t>
  </si>
  <si>
    <t>Customer C3719</t>
  </si>
  <si>
    <t>Customer C8138</t>
  </si>
  <si>
    <t>Customer C7824</t>
  </si>
  <si>
    <t>Customer C4856</t>
  </si>
  <si>
    <t>Customer C4788</t>
  </si>
  <si>
    <t>Customer C4679</t>
  </si>
  <si>
    <t>Customer C7284</t>
  </si>
  <si>
    <t>Customer C2387</t>
  </si>
  <si>
    <t>Customer C1661</t>
  </si>
  <si>
    <t>Customer C7692</t>
  </si>
  <si>
    <t>Customer C7789</t>
  </si>
  <si>
    <t>Customer C7793</t>
  </si>
  <si>
    <t>Customer C3454</t>
  </si>
  <si>
    <t>Customer C5278</t>
  </si>
  <si>
    <t>Customer C3802</t>
  </si>
  <si>
    <t>Customer C7470</t>
  </si>
  <si>
    <t>Customer C5254</t>
  </si>
  <si>
    <t>Customer C7480</t>
  </si>
  <si>
    <t>Customer C3130</t>
  </si>
  <si>
    <t>Customer C3032</t>
  </si>
  <si>
    <t>Customer C4007</t>
  </si>
  <si>
    <t>Customer C9078</t>
  </si>
  <si>
    <t>Customer C6015</t>
  </si>
  <si>
    <t>Customer C6157</t>
  </si>
  <si>
    <t>Customer C3763</t>
  </si>
  <si>
    <t>Customer C8736</t>
  </si>
  <si>
    <t>Customer C5592</t>
  </si>
  <si>
    <t>Customer C3280</t>
  </si>
  <si>
    <t>Customer C5151</t>
  </si>
  <si>
    <t>Customer C6267</t>
  </si>
  <si>
    <t>Customer C9907</t>
  </si>
  <si>
    <t>Customer C1813</t>
  </si>
  <si>
    <t>Customer C8036</t>
  </si>
  <si>
    <t>Customer C4434</t>
  </si>
  <si>
    <t>Customer C3557</t>
  </si>
  <si>
    <t>Customer C4213</t>
  </si>
  <si>
    <t>Customer C7988</t>
  </si>
  <si>
    <t>Customer C2295</t>
  </si>
  <si>
    <t>Customer C2463</t>
  </si>
  <si>
    <t>Customer C6671</t>
  </si>
  <si>
    <t>Customer C3039</t>
  </si>
  <si>
    <t>Customer C1184</t>
  </si>
  <si>
    <t>Customer C1509</t>
  </si>
  <si>
    <t>Customer C8097</t>
  </si>
  <si>
    <t>Customer C3739</t>
  </si>
  <si>
    <t>Customer C7466</t>
  </si>
  <si>
    <t>Customer C8446</t>
  </si>
  <si>
    <t>Customer C5448</t>
  </si>
  <si>
    <t>Customer C9577</t>
  </si>
  <si>
    <t>Customer C2330</t>
  </si>
  <si>
    <t>Customer C4020</t>
  </si>
  <si>
    <t>Customer C9075</t>
  </si>
  <si>
    <t>Customer C6286</t>
  </si>
  <si>
    <t>Customer C7102</t>
  </si>
  <si>
    <t>Customer C9618</t>
  </si>
  <si>
    <t>Customer C1353</t>
  </si>
  <si>
    <t>Customer C5180</t>
  </si>
  <si>
    <t>Customer C1452</t>
  </si>
  <si>
    <t>Customer C5649</t>
  </si>
  <si>
    <t>Customer C4229</t>
  </si>
  <si>
    <t>Customer C4760</t>
  </si>
  <si>
    <t>Customer C3716</t>
  </si>
  <si>
    <t>Customer C3704</t>
  </si>
  <si>
    <t>Customer C4946</t>
  </si>
  <si>
    <t>Customer C1241</t>
  </si>
  <si>
    <t>Customer C1895</t>
  </si>
  <si>
    <t>Customer C5586</t>
  </si>
  <si>
    <t>Customer C3244</t>
  </si>
  <si>
    <t>Customer C9710</t>
  </si>
  <si>
    <t>Customer C6777</t>
  </si>
  <si>
    <t>Customer C1583</t>
  </si>
  <si>
    <t>Customer C3940</t>
  </si>
  <si>
    <t>Customer C4033</t>
  </si>
  <si>
    <t>Customer C5271</t>
  </si>
  <si>
    <t>Customer C7071</t>
  </si>
  <si>
    <t>Customer C2155</t>
  </si>
  <si>
    <t>Customer C3770</t>
  </si>
  <si>
    <t>Customer C7736</t>
  </si>
  <si>
    <t>Customer C7641</t>
  </si>
  <si>
    <t>Customer C2426</t>
  </si>
  <si>
    <t>Customer C3756</t>
  </si>
  <si>
    <t>Customer C6229</t>
  </si>
  <si>
    <t>Customer C5058</t>
  </si>
  <si>
    <t>Customer C5596</t>
  </si>
  <si>
    <t>Customer C9332</t>
  </si>
  <si>
    <t>Customer C7363</t>
  </si>
  <si>
    <t>Customer C9590</t>
  </si>
  <si>
    <t>Customer C8205</t>
  </si>
  <si>
    <t>Customer C1099</t>
  </si>
  <si>
    <t>Customer C1617</t>
  </si>
  <si>
    <t>Customer C1936</t>
  </si>
  <si>
    <t>Customer C8577</t>
  </si>
  <si>
    <t>Customer C1708</t>
  </si>
  <si>
    <t>Customer C5691</t>
  </si>
  <si>
    <t>Customer C3265</t>
  </si>
  <si>
    <t>Customer C7346</t>
  </si>
  <si>
    <t>Customer C4849</t>
  </si>
  <si>
    <t>Customer C6609</t>
  </si>
  <si>
    <t>Customer C4090</t>
  </si>
  <si>
    <t>Customer C8888</t>
  </si>
  <si>
    <t>Customer C2946</t>
  </si>
  <si>
    <t>Customer C7113</t>
  </si>
  <si>
    <t>Customer C3783</t>
  </si>
  <si>
    <t>Customer C1268</t>
  </si>
  <si>
    <t>Customer C6425</t>
  </si>
  <si>
    <t>Customer C7038</t>
  </si>
  <si>
    <t>Customer C6599</t>
  </si>
  <si>
    <t>Customer C6177</t>
  </si>
  <si>
    <t>Customer C8133</t>
  </si>
  <si>
    <t>Customer C8269</t>
  </si>
  <si>
    <t>Customer C2652</t>
  </si>
  <si>
    <t>Customer C4617</t>
  </si>
  <si>
    <t>Customer C9640</t>
  </si>
  <si>
    <t>Customer C8863</t>
  </si>
  <si>
    <t>Customer C3242</t>
  </si>
  <si>
    <t>Customer C3118</t>
  </si>
  <si>
    <t>Customer C2847</t>
  </si>
  <si>
    <t>Customer C7461</t>
  </si>
  <si>
    <t>Customer C4070</t>
  </si>
  <si>
    <t>Customer C5274</t>
  </si>
  <si>
    <t>Customer C9800</t>
  </si>
  <si>
    <t>Customer C5072</t>
  </si>
  <si>
    <t>Customer C6415</t>
  </si>
  <si>
    <t>Customer C3490</t>
  </si>
  <si>
    <t>Customer C2872</t>
  </si>
  <si>
    <t>Customer C5085</t>
  </si>
  <si>
    <t>Customer C5020</t>
  </si>
  <si>
    <t>Customer C1772</t>
  </si>
  <si>
    <t>Customer C4437</t>
  </si>
  <si>
    <t>Customer C7360</t>
  </si>
  <si>
    <t>Customer C5402</t>
  </si>
  <si>
    <t>Customer C7651</t>
  </si>
  <si>
    <t>Customer C2341</t>
  </si>
  <si>
    <t>Customer C8509</t>
  </si>
  <si>
    <t>Customer C1528</t>
  </si>
  <si>
    <t>Customer C5002</t>
  </si>
  <si>
    <t>Customer C2323</t>
  </si>
  <si>
    <t>Customer C1503</t>
  </si>
  <si>
    <t>Customer C1785</t>
  </si>
  <si>
    <t>Customer C2985</t>
  </si>
  <si>
    <t>Customer C5925</t>
  </si>
  <si>
    <t>Customer C6149</t>
  </si>
  <si>
    <t>Customer C9706</t>
  </si>
  <si>
    <t>Customer C7304</t>
  </si>
  <si>
    <t>Customer C4001</t>
  </si>
  <si>
    <t>Customer C7194</t>
  </si>
  <si>
    <t>Customer C2973</t>
  </si>
  <si>
    <t>Customer C4452</t>
  </si>
  <si>
    <t>Customer C7045</t>
  </si>
  <si>
    <t>Customer C1862</t>
  </si>
  <si>
    <t>Customer C5282</t>
  </si>
  <si>
    <t>Customer C5412</t>
  </si>
  <si>
    <t>Customer C1835</t>
  </si>
  <si>
    <t>Customer C3872</t>
  </si>
  <si>
    <t>Customer C6147</t>
  </si>
  <si>
    <t>Customer C3745</t>
  </si>
  <si>
    <t>Customer C2613</t>
  </si>
  <si>
    <t>Customer C5366</t>
  </si>
  <si>
    <t>Customer C4219</t>
  </si>
  <si>
    <t>Customer C2697</t>
  </si>
  <si>
    <t>Customer C7994</t>
  </si>
  <si>
    <t>Customer C7899</t>
  </si>
  <si>
    <t>Customer C9893</t>
  </si>
  <si>
    <t>Customer C9137</t>
  </si>
  <si>
    <t>Customer C1312</t>
  </si>
  <si>
    <t>Customer C3788</t>
  </si>
  <si>
    <t>Customer C9625</t>
  </si>
  <si>
    <t>Customer C2409</t>
  </si>
  <si>
    <t>Customer C2593</t>
  </si>
  <si>
    <t>Customer C3923</t>
  </si>
  <si>
    <t>Customer C8877</t>
  </si>
  <si>
    <t>Customer C2227</t>
  </si>
  <si>
    <t>Customer C1427</t>
  </si>
  <si>
    <t>Customer C9700</t>
  </si>
  <si>
    <t>Customer C8203</t>
  </si>
  <si>
    <t>Customer C7795</t>
  </si>
  <si>
    <t>Customer C9797</t>
  </si>
  <si>
    <t>Customer C7846</t>
  </si>
  <si>
    <t>Customer C9244</t>
  </si>
  <si>
    <t>Customer C3180</t>
  </si>
  <si>
    <t>Customer C7195</t>
  </si>
  <si>
    <t>Customer C9074</t>
  </si>
  <si>
    <t>Customer C7784</t>
  </si>
  <si>
    <t>Customer C3231</t>
  </si>
  <si>
    <t>Customer C9011</t>
  </si>
  <si>
    <t>Customer C6503</t>
  </si>
  <si>
    <t>Customer C8981</t>
  </si>
  <si>
    <t>Customer C9541</t>
  </si>
  <si>
    <t>Customer C5728</t>
  </si>
  <si>
    <t>Customer C1596</t>
  </si>
  <si>
    <t>Customer C9965</t>
  </si>
  <si>
    <t>Customer C1151</t>
  </si>
  <si>
    <t>Customer C8480</t>
  </si>
  <si>
    <t>Customer C7031</t>
  </si>
  <si>
    <t>Customer C1623</t>
  </si>
  <si>
    <t>Customer C4512</t>
  </si>
  <si>
    <t>Customer C6145</t>
  </si>
  <si>
    <t>Customer C8469</t>
  </si>
  <si>
    <t>Customer C9947</t>
  </si>
  <si>
    <t>Customer C6780</t>
  </si>
  <si>
    <t>Customer C5216</t>
  </si>
  <si>
    <t>Customer C5813</t>
  </si>
  <si>
    <t>Customer C8001</t>
  </si>
  <si>
    <t>Customer C5687</t>
  </si>
  <si>
    <t>Customer C9094</t>
  </si>
  <si>
    <t>Customer C8246</t>
  </si>
  <si>
    <t>Customer C4402</t>
  </si>
  <si>
    <t>Customer C5598</t>
  </si>
  <si>
    <t>Customer C8220</t>
  </si>
  <si>
    <t>Customer C1634</t>
  </si>
  <si>
    <t>Customer C8085</t>
  </si>
  <si>
    <t>Customer C2241</t>
  </si>
  <si>
    <t>Customer C9756</t>
  </si>
  <si>
    <t>Customer C9667</t>
  </si>
  <si>
    <t>Customer C8104</t>
  </si>
  <si>
    <t>Customer C1770</t>
  </si>
  <si>
    <t>Customer C4858</t>
  </si>
  <si>
    <t>Customer C7785</t>
  </si>
  <si>
    <t>Customer C2751</t>
  </si>
  <si>
    <t>Customer C5410</t>
  </si>
  <si>
    <t>Customer C5007</t>
  </si>
  <si>
    <t>Customer C2704</t>
  </si>
  <si>
    <t>Customer C3900</t>
  </si>
  <si>
    <t>Customer C9033</t>
  </si>
  <si>
    <t>Customer C9760</t>
  </si>
  <si>
    <t>Customer C6239</t>
  </si>
  <si>
    <t>Customer C5759</t>
  </si>
  <si>
    <t>Customer C5745</t>
  </si>
  <si>
    <t>Customer C2077</t>
  </si>
  <si>
    <t>Customer C3656</t>
  </si>
  <si>
    <t>Customer C8210</t>
  </si>
  <si>
    <t>Customer C3765</t>
  </si>
  <si>
    <t>Customer C7357</t>
  </si>
  <si>
    <t>Customer C8311</t>
  </si>
  <si>
    <t>Customer C5639</t>
  </si>
  <si>
    <t>Customer C3144</t>
  </si>
  <si>
    <t>Customer C2491</t>
  </si>
  <si>
    <t>Customer C9693</t>
  </si>
  <si>
    <t>Customer C5579</t>
  </si>
  <si>
    <t>Customer C7878</t>
  </si>
  <si>
    <t>Customer C3285</t>
  </si>
  <si>
    <t>Customer C4549</t>
  </si>
  <si>
    <t>Customer C8109</t>
  </si>
  <si>
    <t>Customer C7438</t>
  </si>
  <si>
    <t>Customer C7645</t>
  </si>
  <si>
    <t>Customer C1009</t>
  </si>
  <si>
    <t>Customer C5543</t>
  </si>
  <si>
    <t>Customer C9464</t>
  </si>
  <si>
    <t>Customer C5096</t>
  </si>
  <si>
    <t>Customer C9620</t>
  </si>
  <si>
    <t>Customer C3505</t>
  </si>
  <si>
    <t>Customer C1675</t>
  </si>
  <si>
    <t>Customer C4446</t>
  </si>
  <si>
    <t>Customer C8856</t>
  </si>
  <si>
    <t>Customer C9678</t>
  </si>
  <si>
    <t>Customer C6018</t>
  </si>
  <si>
    <t>Customer C6753</t>
  </si>
  <si>
    <t>Customer C8997</t>
  </si>
  <si>
    <t>Customer C4715</t>
  </si>
  <si>
    <t>Customer C9337</t>
  </si>
  <si>
    <t>Customer C3006</t>
  </si>
  <si>
    <t>Customer C1166</t>
  </si>
  <si>
    <t>Customer C5993</t>
  </si>
  <si>
    <t>Customer C4133</t>
  </si>
  <si>
    <t>Customer C3385</t>
  </si>
  <si>
    <t>Customer C8322</t>
  </si>
  <si>
    <t>Customer C8169</t>
  </si>
  <si>
    <t>Customer C1840</t>
  </si>
  <si>
    <t>Customer C3356</t>
  </si>
  <si>
    <t>Customer C1631</t>
  </si>
  <si>
    <t>Customer C7535</t>
  </si>
  <si>
    <t>Customer C5803</t>
  </si>
  <si>
    <t>Customer C3288</t>
  </si>
  <si>
    <t>Customer C5332</t>
  </si>
  <si>
    <t>Customer C1988</t>
  </si>
  <si>
    <t>Customer C8966</t>
  </si>
  <si>
    <t>Customer C5882</t>
  </si>
  <si>
    <t>Customer C8648</t>
  </si>
  <si>
    <t>Customer C4705</t>
  </si>
  <si>
    <t>Customer C2312</t>
  </si>
  <si>
    <t>Customer C9511</t>
  </si>
  <si>
    <t>Customer C1059</t>
  </si>
  <si>
    <t>Customer C2215</t>
  </si>
  <si>
    <t>Customer C5169</t>
  </si>
  <si>
    <t>Customer C9312</t>
  </si>
  <si>
    <t>Customer C5929</t>
  </si>
  <si>
    <t>Customer C5964</t>
  </si>
  <si>
    <t>Customer C2172</t>
  </si>
  <si>
    <t>Customer C9209</t>
  </si>
  <si>
    <t>Customer C4639</t>
  </si>
  <si>
    <t>Customer C2263</t>
  </si>
  <si>
    <t>Customer C1786</t>
  </si>
  <si>
    <t>Customer C7487</t>
  </si>
  <si>
    <t>Customer C7107</t>
  </si>
  <si>
    <t>Customer C1645</t>
  </si>
  <si>
    <t>Customer C9039</t>
  </si>
  <si>
    <t>Customer C5776</t>
  </si>
  <si>
    <t>Customer C1118</t>
  </si>
  <si>
    <t>Customer C8933</t>
  </si>
  <si>
    <t>Customer C4037</t>
  </si>
  <si>
    <t>Customer C8440</t>
  </si>
  <si>
    <t>Customer C5267</t>
  </si>
  <si>
    <t>Customer C3772</t>
  </si>
  <si>
    <t>Customer C3428</t>
  </si>
  <si>
    <t>Customer C4745</t>
  </si>
  <si>
    <t>Customer C3659</t>
  </si>
  <si>
    <t>Customer C6647</t>
  </si>
  <si>
    <t>Customer C8156</t>
  </si>
  <si>
    <t>Customer C8988</t>
  </si>
  <si>
    <t>Customer C2026</t>
  </si>
  <si>
    <t>Customer C6070</t>
  </si>
  <si>
    <t>Customer C3658</t>
  </si>
  <si>
    <t>Customer C9771</t>
  </si>
  <si>
    <t>Customer C1280</t>
  </si>
  <si>
    <t>Customer C9237</t>
  </si>
  <si>
    <t>Customer C6759</t>
  </si>
  <si>
    <t>Customer C3839</t>
  </si>
  <si>
    <t>Customer C5898</t>
  </si>
  <si>
    <t>Customer C1170</t>
  </si>
  <si>
    <t>Customer C4953</t>
  </si>
  <si>
    <t>Customer C3439</t>
  </si>
  <si>
    <t>Customer C9101</t>
  </si>
  <si>
    <t>Customer C5797</t>
  </si>
  <si>
    <t>Customer C4785</t>
  </si>
  <si>
    <t>Customer C3124</t>
  </si>
  <si>
    <t>Customer C9009</t>
  </si>
  <si>
    <t>Customer C6024</t>
  </si>
  <si>
    <t>Customer C9175</t>
  </si>
  <si>
    <t>Customer C1529</t>
  </si>
  <si>
    <t>Customer C4199</t>
  </si>
  <si>
    <t>Customer C2981</t>
  </si>
  <si>
    <t>Customer C6560</t>
  </si>
  <si>
    <t>Customer C8333</t>
  </si>
  <si>
    <t>Customer C7291</t>
  </si>
  <si>
    <t>Customer C9606</t>
  </si>
  <si>
    <t>Customer C8236</t>
  </si>
  <si>
    <t>Customer C8417</t>
  </si>
  <si>
    <t>Customer C8293</t>
  </si>
  <si>
    <t>Customer C9484</t>
  </si>
  <si>
    <t>Customer C1086</t>
  </si>
  <si>
    <t>Customer C6063</t>
  </si>
  <si>
    <t>Customer C5842</t>
  </si>
  <si>
    <t>Customer C9925</t>
  </si>
  <si>
    <t>Customer C6458</t>
  </si>
  <si>
    <t>Customer C8476</t>
  </si>
  <si>
    <t>Customer C7530</t>
  </si>
  <si>
    <t>Customer C6776</t>
  </si>
  <si>
    <t>Customer C2636</t>
  </si>
  <si>
    <t>Customer C4543</t>
  </si>
  <si>
    <t>Customer C1706</t>
  </si>
  <si>
    <t>Customer C8067</t>
  </si>
  <si>
    <t>Customer C8455</t>
  </si>
  <si>
    <t>Customer C6758</t>
  </si>
  <si>
    <t>Customer C6524</t>
  </si>
  <si>
    <t>Customer C5336</t>
  </si>
  <si>
    <t>Customer C8986</t>
  </si>
  <si>
    <t>Customer C3214</t>
  </si>
  <si>
    <t>Customer C2708</t>
  </si>
  <si>
    <t>Customer C8272</t>
  </si>
  <si>
    <t>Customer C2499</t>
  </si>
  <si>
    <t>Customer C4272</t>
  </si>
  <si>
    <t>Customer C8795</t>
  </si>
  <si>
    <t>Customer C7896</t>
  </si>
  <si>
    <t>Customer C7132</t>
  </si>
  <si>
    <t>Customer C8813</t>
  </si>
  <si>
    <t>Customer C7147</t>
  </si>
  <si>
    <t>Customer C7122</t>
  </si>
  <si>
    <t>Customer C9835</t>
  </si>
  <si>
    <t>Customer C8158</t>
  </si>
  <si>
    <t>Customer C5614</t>
  </si>
  <si>
    <t>Customer C4820</t>
  </si>
  <si>
    <t>Customer C8245</t>
  </si>
  <si>
    <t>Customer C6469</t>
  </si>
  <si>
    <t>Customer C4237</t>
  </si>
  <si>
    <t>Customer C8124</t>
  </si>
  <si>
    <t>Customer C5971</t>
  </si>
  <si>
    <t>Customer C6316</t>
  </si>
  <si>
    <t>Customer C3487</t>
  </si>
  <si>
    <t>Customer C4025</t>
  </si>
  <si>
    <t>Customer C2772</t>
  </si>
  <si>
    <t>Customer C5690</t>
  </si>
  <si>
    <t>Customer C9173</t>
  </si>
  <si>
    <t>Customer C1014</t>
  </si>
  <si>
    <t>Customer C5804</t>
  </si>
  <si>
    <t>Customer C9650</t>
  </si>
  <si>
    <t>Customer C2095</t>
  </si>
  <si>
    <t>Customer C3267</t>
  </si>
  <si>
    <t>Customer C4793</t>
  </si>
  <si>
    <t>Customer C3925</t>
  </si>
  <si>
    <t>Customer C8628</t>
  </si>
  <si>
    <t>Customer C2436</t>
  </si>
  <si>
    <t>Customer C3426</t>
  </si>
  <si>
    <t>Customer C2313</t>
  </si>
  <si>
    <t>Customer C2768</t>
  </si>
  <si>
    <t>Customer C1728</t>
  </si>
  <si>
    <t>Customer C8563</t>
  </si>
  <si>
    <t>Customer C3492</t>
  </si>
  <si>
    <t>Customer C8229</t>
  </si>
  <si>
    <t>Customer C3316</t>
  </si>
  <si>
    <t>Customer C9986</t>
  </si>
  <si>
    <t>Customer C6942</t>
  </si>
  <si>
    <t>Customer C1186</t>
  </si>
  <si>
    <t>Customer C2125</t>
  </si>
  <si>
    <t>Customer C3190</t>
  </si>
  <si>
    <t>Customer C4896</t>
  </si>
  <si>
    <t>Customer C5037</t>
  </si>
  <si>
    <t>Customer C7760</t>
  </si>
  <si>
    <t>Customer C7989</t>
  </si>
  <si>
    <t>Customer C8121</t>
  </si>
  <si>
    <t>Customer C7185</t>
  </si>
  <si>
    <t>Customer C6442</t>
  </si>
  <si>
    <t>Customer C3732</t>
  </si>
  <si>
    <t>Customer C4082</t>
  </si>
  <si>
    <t>Customer C9524</t>
  </si>
  <si>
    <t>Customer C9958</t>
  </si>
  <si>
    <t>Customer C1036</t>
  </si>
  <si>
    <t>Customer C9702</t>
  </si>
  <si>
    <t>Customer C8406</t>
  </si>
  <si>
    <t>Customer C7673</t>
  </si>
  <si>
    <t>Customer C2860</t>
  </si>
  <si>
    <t>Customer C7108</t>
  </si>
  <si>
    <t>Customer C5298</t>
  </si>
  <si>
    <t>Customer C7523</t>
  </si>
  <si>
    <t>Customer C6372</t>
  </si>
  <si>
    <t>Customer C6156</t>
  </si>
  <si>
    <t>Customer C4169</t>
  </si>
  <si>
    <t>Customer C9957</t>
  </si>
  <si>
    <t>Customer C4648</t>
  </si>
  <si>
    <t>Customer C4859</t>
  </si>
  <si>
    <t>Customer C9037</t>
  </si>
  <si>
    <t>Customer C7621</t>
  </si>
  <si>
    <t>Customer C9034</t>
  </si>
  <si>
    <t>Customer C6584</t>
  </si>
  <si>
    <t>Customer C2696</t>
  </si>
  <si>
    <t>Customer C6170</t>
  </si>
  <si>
    <t>Customer C5535</t>
  </si>
  <si>
    <t>Customer C3960</t>
  </si>
  <si>
    <t>Customer C4333</t>
  </si>
  <si>
    <t>Customer C9581</t>
  </si>
  <si>
    <t>Customer C1765</t>
  </si>
  <si>
    <t>Customer C8796</t>
  </si>
  <si>
    <t>Customer C7799</t>
  </si>
  <si>
    <t>Customer C1587</t>
  </si>
  <si>
    <t>Customer C3056</t>
  </si>
  <si>
    <t>Customer C7457</t>
  </si>
  <si>
    <t>Customer C4413</t>
  </si>
  <si>
    <t>Customer C7999</t>
  </si>
  <si>
    <t>Customer C6627</t>
  </si>
  <si>
    <t>Customer C4690</t>
  </si>
  <si>
    <t>Customer C8727</t>
  </si>
  <si>
    <t>Customer C7462</t>
  </si>
  <si>
    <t>Customer C1296</t>
  </si>
  <si>
    <t>Customer C8751</t>
  </si>
  <si>
    <t>Customer C6278</t>
  </si>
  <si>
    <t>Customer C5514</t>
  </si>
  <si>
    <t>Customer C5504</t>
  </si>
  <si>
    <t>Customer C2865</t>
  </si>
  <si>
    <t>Customer C3364</t>
  </si>
  <si>
    <t>Customer C4755</t>
  </si>
  <si>
    <t>Customer C4013</t>
  </si>
  <si>
    <t>Customer C6614</t>
  </si>
  <si>
    <t>Customer C5482</t>
  </si>
  <si>
    <t>Customer C3677</t>
  </si>
  <si>
    <t>Customer C5933</t>
  </si>
  <si>
    <t>Customer C5348</t>
  </si>
  <si>
    <t>Customer C1470</t>
  </si>
  <si>
    <t>Customer C4479</t>
  </si>
  <si>
    <t>Customer C2379</t>
  </si>
  <si>
    <t>Customer C2401</t>
  </si>
  <si>
    <t>Customer C6079</t>
  </si>
  <si>
    <t>Customer C3498</t>
  </si>
  <si>
    <t>Customer C8741</t>
  </si>
  <si>
    <t>Customer C4069</t>
  </si>
  <si>
    <t>Customer C4451</t>
  </si>
  <si>
    <t>Customer C7544</t>
  </si>
  <si>
    <t>Customer C7004</t>
  </si>
  <si>
    <t>Customer C4822</t>
  </si>
  <si>
    <t>Customer C6424</t>
  </si>
  <si>
    <t>Customer C2011</t>
  </si>
  <si>
    <t>Customer C1482</t>
  </si>
  <si>
    <t>Customer C9229</t>
  </si>
  <si>
    <t>Customer C6441</t>
  </si>
  <si>
    <t>Customer C5066</t>
  </si>
  <si>
    <t>Customer C8642</t>
  </si>
  <si>
    <t>Customer C7510</t>
  </si>
  <si>
    <t>Customer C5975</t>
  </si>
  <si>
    <t>Customer C2406</t>
  </si>
  <si>
    <t>Customer C9248</t>
  </si>
  <si>
    <t>Customer C2232</t>
  </si>
  <si>
    <t>Customer C3932</t>
  </si>
  <si>
    <t>Customer C2191</t>
  </si>
  <si>
    <t>Customer C4901</t>
  </si>
  <si>
    <t>Customer C5830</t>
  </si>
  <si>
    <t>Customer C7526</t>
  </si>
  <si>
    <t>Customer C6632</t>
  </si>
  <si>
    <t>Customer C4118</t>
  </si>
  <si>
    <t>Customer C7661</t>
  </si>
  <si>
    <t>Customer C6873</t>
  </si>
  <si>
    <t>Customer C1570</t>
  </si>
  <si>
    <t>Customer C3533</t>
  </si>
  <si>
    <t>Customer C9318</t>
  </si>
  <si>
    <t>Customer C7243</t>
  </si>
  <si>
    <t>Customer C2378</t>
  </si>
  <si>
    <t>Customer C4604</t>
  </si>
  <si>
    <t>Customer C2969</t>
  </si>
  <si>
    <t>Customer C1544</t>
  </si>
  <si>
    <t>Customer C5779</t>
  </si>
  <si>
    <t>Customer C9206</t>
  </si>
  <si>
    <t>Customer C7331</t>
  </si>
  <si>
    <t>Customer C4370</t>
  </si>
  <si>
    <t>Customer C4980</t>
  </si>
  <si>
    <t>Customer C7617</t>
  </si>
  <si>
    <t>Customer C5265</t>
  </si>
  <si>
    <t>Customer C4790</t>
  </si>
  <si>
    <t>Customer C3579</t>
  </si>
  <si>
    <t>Customer C3663</t>
  </si>
  <si>
    <t>Customer C9000</t>
  </si>
  <si>
    <t>Customer C5617</t>
  </si>
  <si>
    <t>Customer C1030</t>
  </si>
  <si>
    <t>Customer C5417</t>
  </si>
  <si>
    <t>Customer C1334</t>
  </si>
  <si>
    <t>Customer C4231</t>
  </si>
  <si>
    <t>Customer C7830</t>
  </si>
  <si>
    <t>Customer C5571</t>
  </si>
  <si>
    <t>Customer C7250</t>
  </si>
  <si>
    <t>Customer C1694</t>
  </si>
  <si>
    <t>Customer C8327</t>
  </si>
  <si>
    <t>Customer C2471</t>
  </si>
  <si>
    <t>Customer C8263</t>
  </si>
  <si>
    <t>Customer C8851</t>
  </si>
  <si>
    <t>Customer C3555</t>
  </si>
  <si>
    <t>Customer C3759</t>
  </si>
  <si>
    <t>Customer C2461</t>
  </si>
  <si>
    <t>Customer C3383</t>
  </si>
  <si>
    <t>Customer C1517</t>
  </si>
  <si>
    <t>Customer C9130</t>
  </si>
  <si>
    <t>Customer C5091</t>
  </si>
  <si>
    <t>Customer C4311</t>
  </si>
  <si>
    <t>Customer C2228</t>
  </si>
  <si>
    <t>Customer C1113</t>
  </si>
  <si>
    <t>Customer C9614</t>
  </si>
  <si>
    <t>Customer C8292</t>
  </si>
  <si>
    <t>Customer C1325</t>
  </si>
  <si>
    <t>Customer C7413</t>
  </si>
  <si>
    <t>Customer C6218</t>
  </si>
  <si>
    <t>Customer C1200</t>
  </si>
  <si>
    <t>Customer C5204</t>
  </si>
  <si>
    <t>Customer C2823</t>
  </si>
  <si>
    <t>Customer C3217</t>
  </si>
  <si>
    <t>Customer C1362</t>
  </si>
  <si>
    <t>Customer C9739</t>
  </si>
  <si>
    <t>Customer C6029</t>
  </si>
  <si>
    <t>Customer C7231</t>
  </si>
  <si>
    <t>Customer C2930</t>
  </si>
  <si>
    <t>Customer C1391</t>
  </si>
  <si>
    <t>Customer C2102</t>
  </si>
  <si>
    <t>Customer C2945</t>
  </si>
  <si>
    <t>Customer C4597</t>
  </si>
  <si>
    <t>Customer C9636</t>
  </si>
  <si>
    <t>Customer C5185</t>
  </si>
  <si>
    <t>Customer C5039</t>
  </si>
  <si>
    <t>Customer C4979</t>
  </si>
  <si>
    <t>Customer C7052</t>
  </si>
  <si>
    <t>Customer C8507</t>
  </si>
  <si>
    <t>Customer C3679</t>
  </si>
  <si>
    <t>Customer C8869</t>
  </si>
  <si>
    <t>Customer C7298</t>
  </si>
  <si>
    <t>Customer C1301</t>
  </si>
  <si>
    <t>Customer C4465</t>
  </si>
  <si>
    <t>Customer C1326</t>
  </si>
  <si>
    <t>Customer C8555</t>
  </si>
  <si>
    <t>Customer C2443</t>
  </si>
  <si>
    <t>Customer C3311</t>
  </si>
  <si>
    <t>Customer C8299</t>
  </si>
  <si>
    <t>Customer C5708</t>
  </si>
  <si>
    <t>Customer C5981</t>
  </si>
  <si>
    <t>Customer C3313</t>
  </si>
  <si>
    <t>Customer C9021</t>
  </si>
  <si>
    <t>Customer C7242</t>
  </si>
  <si>
    <t>Customer C3440</t>
  </si>
  <si>
    <t>Customer C6498</t>
  </si>
  <si>
    <t>Customer C2873</t>
  </si>
  <si>
    <t>Customer C5968</t>
  </si>
  <si>
    <t>Customer C3723</t>
  </si>
  <si>
    <t>Customer C3647</t>
  </si>
  <si>
    <t>Customer C5102</t>
  </si>
  <si>
    <t>Customer C9225</t>
  </si>
  <si>
    <t>Customer C9517</t>
  </si>
  <si>
    <t>Customer C1078</t>
  </si>
  <si>
    <t>Customer C2029</t>
  </si>
  <si>
    <t>Customer C6985</t>
  </si>
  <si>
    <t>Customer C7782</t>
  </si>
  <si>
    <t>Customer C6215</t>
  </si>
  <si>
    <t>Customer C6373</t>
  </si>
  <si>
    <t>Customer C6526</t>
  </si>
  <si>
    <t>Customer C7287</t>
  </si>
  <si>
    <t>Customer C6228</t>
  </si>
  <si>
    <t>Customer C3497</t>
  </si>
  <si>
    <t>Customer C6164</t>
  </si>
  <si>
    <t>Customer C4588</t>
  </si>
  <si>
    <t>Customer C1232</t>
  </si>
  <si>
    <t>Customer C3714</t>
  </si>
  <si>
    <t>Customer C3236</t>
  </si>
  <si>
    <t>Customer C2411</t>
  </si>
  <si>
    <t>Customer C8622</t>
  </si>
  <si>
    <t>Customer C6020</t>
  </si>
  <si>
    <t>Customer C5481</t>
  </si>
  <si>
    <t>Customer C4136</t>
  </si>
  <si>
    <t>Customer C8065</t>
  </si>
  <si>
    <t>Customer C6729</t>
  </si>
  <si>
    <t>Customer C4225</t>
  </si>
  <si>
    <t>Customer C8230</t>
  </si>
  <si>
    <t>Customer C2687</t>
  </si>
  <si>
    <t>Customer C5595</t>
  </si>
  <si>
    <t>Customer C6203</t>
  </si>
  <si>
    <t>Customer C8789</t>
  </si>
  <si>
    <t>Customer C1927</t>
  </si>
  <si>
    <t>Customer C4332</t>
  </si>
  <si>
    <t>Customer C3979</t>
  </si>
  <si>
    <t>Customer C7557</t>
  </si>
  <si>
    <t>Customer C5240</t>
  </si>
  <si>
    <t>Customer C8884</t>
  </si>
  <si>
    <t>Customer C5572</t>
  </si>
  <si>
    <t>Customer C6341</t>
  </si>
  <si>
    <t>Customer C5568</t>
  </si>
  <si>
    <t>Customer C1216</t>
  </si>
  <si>
    <t>Customer C3137</t>
  </si>
  <si>
    <t>Customer C8372</t>
  </si>
  <si>
    <t>Customer C4042</t>
  </si>
  <si>
    <t>Customer C3920</t>
  </si>
  <si>
    <t>Customer C2573</t>
  </si>
  <si>
    <t>Customer C8303</t>
  </si>
  <si>
    <t>Customer C3636</t>
  </si>
  <si>
    <t>Customer C2802</t>
  </si>
  <si>
    <t>Customer C8923</t>
  </si>
  <si>
    <t>Customer C1003</t>
  </si>
  <si>
    <t>Customer C1946</t>
  </si>
  <si>
    <t>Customer C7163</t>
  </si>
  <si>
    <t>Customer C3257</t>
  </si>
  <si>
    <t>Customer C3519</t>
  </si>
  <si>
    <t>Customer C6676</t>
  </si>
  <si>
    <t>Customer C4998</t>
  </si>
  <si>
    <t>Customer C7027</t>
  </si>
  <si>
    <t>Customer C2203</t>
  </si>
  <si>
    <t>Customer C8328</t>
  </si>
  <si>
    <t>Customer C3976</t>
  </si>
  <si>
    <t>Customer C7680</t>
  </si>
  <si>
    <t>Customer C8829</t>
  </si>
  <si>
    <t>Customer C3251</t>
  </si>
  <si>
    <t>Customer C9750</t>
  </si>
  <si>
    <t>Customer C9428</t>
  </si>
  <si>
    <t>Customer C7405</t>
  </si>
  <si>
    <t>Customer C3458</t>
  </si>
  <si>
    <t>Customer C8746</t>
  </si>
  <si>
    <t>Customer C6607</t>
  </si>
  <si>
    <t>Customer C5320</t>
  </si>
  <si>
    <t>Customer C3845</t>
  </si>
  <si>
    <t>Customer C4839</t>
  </si>
  <si>
    <t>Customer C6350</t>
  </si>
  <si>
    <t>Customer C3527</t>
  </si>
  <si>
    <t>Customer C5506</t>
  </si>
  <si>
    <t>Customer C4024</t>
  </si>
  <si>
    <t>Customer C9717</t>
  </si>
  <si>
    <t>Customer C7816</t>
  </si>
  <si>
    <t>Customer C6871</t>
  </si>
  <si>
    <t>Customer C1180</t>
  </si>
  <si>
    <t>Customer C9079</t>
  </si>
  <si>
    <t>Customer C5178</t>
  </si>
  <si>
    <t>Customer C8449</t>
  </si>
  <si>
    <t>Customer C4161</t>
  </si>
  <si>
    <t>Customer C8260</t>
  </si>
  <si>
    <t>Customer C5877</t>
  </si>
  <si>
    <t>Customer C5935</t>
  </si>
  <si>
    <t>Customer C1822</t>
  </si>
  <si>
    <t>Customer C1338</t>
  </si>
  <si>
    <t>Customer C7009</t>
  </si>
  <si>
    <t>Customer C8077</t>
  </si>
  <si>
    <t>Customer C3641</t>
  </si>
  <si>
    <t>Customer C5544</t>
  </si>
  <si>
    <t>Customer C9446</t>
  </si>
  <si>
    <t>Customer C3722</t>
  </si>
  <si>
    <t>Customer C1319</t>
  </si>
  <si>
    <t>Customer C5922</t>
  </si>
  <si>
    <t>Customer C6723</t>
  </si>
  <si>
    <t>Customer C7409</t>
  </si>
  <si>
    <t>Customer C5331</t>
  </si>
  <si>
    <t>Customer C1483</t>
  </si>
  <si>
    <t>Customer C1248</t>
  </si>
  <si>
    <t>Customer C3477</t>
  </si>
  <si>
    <t>Customer C9443</t>
  </si>
  <si>
    <t>Customer C4274</t>
  </si>
  <si>
    <t>Customer C4699</t>
  </si>
  <si>
    <t>Customer C4034</t>
  </si>
  <si>
    <t>Customer C3926</t>
  </si>
  <si>
    <t>Customer C4445</t>
  </si>
  <si>
    <t>Customer C1588</t>
  </si>
  <si>
    <t>Customer C3970</t>
  </si>
  <si>
    <t>Customer C8554</t>
  </si>
  <si>
    <t>Customer C3081</t>
  </si>
  <si>
    <t>Customer C6559</t>
  </si>
  <si>
    <t>Customer C4367</t>
  </si>
  <si>
    <t>Customer C6028</t>
  </si>
  <si>
    <t>Customer C2063</t>
  </si>
  <si>
    <t>Customer C3076</t>
  </si>
  <si>
    <t>Customer C8618</t>
  </si>
  <si>
    <t>Customer C3381</t>
  </si>
  <si>
    <t>Customer C2881</t>
  </si>
  <si>
    <t>Customer C4730</t>
  </si>
  <si>
    <t>Customer C4685</t>
  </si>
  <si>
    <t>Customer C9159</t>
  </si>
  <si>
    <t>Customer C1854</t>
  </si>
  <si>
    <t>Customer C1366</t>
  </si>
  <si>
    <t>Customer C6636</t>
  </si>
  <si>
    <t>Customer C7330</t>
  </si>
  <si>
    <t>Customer C7613</t>
  </si>
  <si>
    <t>Customer C2719</t>
  </si>
  <si>
    <t>Customer C3888</t>
  </si>
  <si>
    <t>Customer C5790</t>
  </si>
  <si>
    <t>Customer C6826</t>
  </si>
  <si>
    <t>Customer C7531</t>
  </si>
  <si>
    <t>Customer C8257</t>
  </si>
  <si>
    <t>Customer C4000</t>
  </si>
  <si>
    <t>Customer C1757</t>
  </si>
  <si>
    <t>Customer C9093</t>
  </si>
  <si>
    <t>Customer C4917</t>
  </si>
  <si>
    <t>Customer C2967</t>
  </si>
  <si>
    <t>Customer C8428</t>
  </si>
  <si>
    <t>Customer C9984</t>
  </si>
  <si>
    <t>Customer C8940</t>
  </si>
  <si>
    <t>Customer C2090</t>
  </si>
  <si>
    <t>Customer C1187</t>
  </si>
  <si>
    <t>Customer C6011</t>
  </si>
  <si>
    <t>Customer C1215</t>
  </si>
  <si>
    <t>Customer C4992</t>
  </si>
  <si>
    <t>Customer C6835</t>
  </si>
  <si>
    <t>Customer C4686</t>
  </si>
  <si>
    <t>Customer C9570</t>
  </si>
  <si>
    <t>Customer C5000</t>
  </si>
  <si>
    <t>Customer C1179</t>
  </si>
  <si>
    <t>Customer C7631</t>
  </si>
  <si>
    <t>Customer C1909</t>
  </si>
  <si>
    <t>Customer C9857</t>
  </si>
  <si>
    <t>Customer C5591</t>
  </si>
  <si>
    <t>Customer C1023</t>
  </si>
  <si>
    <t>Customer C7655</t>
  </si>
  <si>
    <t>Customer C8711</t>
  </si>
  <si>
    <t>Customer C5032</t>
  </si>
  <si>
    <t>Customer C1091</t>
  </si>
  <si>
    <t>Customer C9749</t>
  </si>
  <si>
    <t>Customer C4348</t>
  </si>
  <si>
    <t>Customer C3161</t>
  </si>
  <si>
    <t>Customer C3059</t>
  </si>
  <si>
    <t>Customer C3402</t>
  </si>
  <si>
    <t>Customer C6737</t>
  </si>
  <si>
    <t>Customer C7118</t>
  </si>
  <si>
    <t>Customer C7167</t>
  </si>
  <si>
    <t>Customer C9098</t>
  </si>
  <si>
    <t>Customer C5311</t>
  </si>
  <si>
    <t>Customer C8605</t>
  </si>
  <si>
    <t>Customer C2161</t>
  </si>
  <si>
    <t>Customer C7444</t>
  </si>
  <si>
    <t>Customer C6953</t>
  </si>
  <si>
    <t>Customer C1683</t>
  </si>
  <si>
    <t>Customer C7925</t>
  </si>
  <si>
    <t>Customer C7628</t>
  </si>
  <si>
    <t>Customer C7382</t>
  </si>
  <si>
    <t>Customer C4501</t>
  </si>
  <si>
    <t>Customer C1657</t>
  </si>
  <si>
    <t>Customer C4226</t>
  </si>
  <si>
    <t>Customer C5999</t>
  </si>
  <si>
    <t>Customer C1157</t>
  </si>
  <si>
    <t>Customer C3472</t>
  </si>
  <si>
    <t>Customer C3201</t>
  </si>
  <si>
    <t>Customer C4475</t>
  </si>
  <si>
    <t>Customer C3988</t>
  </si>
  <si>
    <t>Customer C9194</t>
  </si>
  <si>
    <t>Customer C7496</t>
  </si>
  <si>
    <t>Customer C1230</t>
  </si>
  <si>
    <t>Customer C3160</t>
  </si>
  <si>
    <t>Customer C2626</t>
  </si>
  <si>
    <t>Customer C1080</t>
  </si>
  <si>
    <t>Customer C9913</t>
  </si>
  <si>
    <t>Customer C9608</t>
  </si>
  <si>
    <t>Customer C5413</t>
  </si>
  <si>
    <t>Customer C6520</t>
  </si>
  <si>
    <t>Customer C9150</t>
  </si>
  <si>
    <t>Customer C9593</t>
  </si>
  <si>
    <t>Customer C4651</t>
  </si>
  <si>
    <t>Customer C9254</t>
  </si>
  <si>
    <t>Customer C9453</t>
  </si>
  <si>
    <t>Customer C7152</t>
  </si>
  <si>
    <t>Customer C3826</t>
  </si>
  <si>
    <t>Customer C5324</t>
  </si>
  <si>
    <t>Customer C4737</t>
  </si>
  <si>
    <t>Customer C1146</t>
  </si>
  <si>
    <t>Customer C8871</t>
  </si>
  <si>
    <t>Customer C3684</t>
  </si>
  <si>
    <t>Customer C1161</t>
  </si>
  <si>
    <t>Customer C5846</t>
  </si>
  <si>
    <t>Customer C3460</t>
  </si>
  <si>
    <t>Customer C7931</t>
  </si>
  <si>
    <t>Customer C5980</t>
  </si>
  <si>
    <t>Customer C6022</t>
  </si>
  <si>
    <t>Customer C3817</t>
  </si>
  <si>
    <t>Customer C8639</t>
  </si>
  <si>
    <t>Customer C5623</t>
  </si>
  <si>
    <t>Customer C5978</t>
  </si>
  <si>
    <t>Customer C2279</t>
  </si>
  <si>
    <t>Customer C4160</t>
  </si>
  <si>
    <t>Customer C1045</t>
  </si>
  <si>
    <t>Customer C7551</t>
  </si>
  <si>
    <t>Customer C8730</t>
  </si>
  <si>
    <t>Customer C5902</t>
  </si>
  <si>
    <t>Customer C5027</t>
  </si>
  <si>
    <t>Customer C8912</t>
  </si>
  <si>
    <t>Customer C3897</t>
  </si>
  <si>
    <t>Customer C9345</t>
  </si>
  <si>
    <t>Customer C2932</t>
  </si>
  <si>
    <t>Customer C1555</t>
  </si>
  <si>
    <t>Customer C2483</t>
  </si>
  <si>
    <t>Customer C6318</t>
  </si>
  <si>
    <t>Customer C7603</t>
  </si>
  <si>
    <t>Customer C4865</t>
  </si>
  <si>
    <t>Customer C6695</t>
  </si>
  <si>
    <t>Customer C8360</t>
  </si>
  <si>
    <t>Customer C7459</t>
  </si>
  <si>
    <t>Customer C8794</t>
  </si>
  <si>
    <t>Customer C1271</t>
  </si>
  <si>
    <t>Customer C7576</t>
  </si>
  <si>
    <t>Customer C3743</t>
  </si>
  <si>
    <t>Customer C6727</t>
  </si>
  <si>
    <t>Customer C7602</t>
  </si>
  <si>
    <t>Customer C8777</t>
  </si>
  <si>
    <t>Customer C3787</t>
  </si>
  <si>
    <t>Customer C1292</t>
  </si>
  <si>
    <t>Customer C9554</t>
  </si>
  <si>
    <t>Customer C2013</t>
  </si>
  <si>
    <t>Customer C8970</t>
  </si>
  <si>
    <t>Customer C9822</t>
  </si>
  <si>
    <t>Customer C3141</t>
  </si>
  <si>
    <t>Customer C5168</t>
  </si>
  <si>
    <t>Customer C4598</t>
  </si>
  <si>
    <t>Customer C3331</t>
  </si>
  <si>
    <t>Customer C8030</t>
  </si>
  <si>
    <t>Customer C8217</t>
  </si>
  <si>
    <t>Customer C3669</t>
  </si>
  <si>
    <t>Customer C9097</t>
  </si>
  <si>
    <t>Customer C1957</t>
  </si>
  <si>
    <t>Customer C1228</t>
  </si>
  <si>
    <t>Customer C3455</t>
  </si>
  <si>
    <t>Customer C4260</t>
  </si>
  <si>
    <t>Customer C6184</t>
  </si>
  <si>
    <t>Customer C9880</t>
  </si>
  <si>
    <t>Customer C5119</t>
  </si>
  <si>
    <t>Customer C2194</t>
  </si>
  <si>
    <t>Customer C4011</t>
  </si>
  <si>
    <t>Customer C2801</t>
  </si>
  <si>
    <t>Customer C3162</t>
  </si>
  <si>
    <t>Customer C3096</t>
  </si>
  <si>
    <t>Customer C3589</t>
  </si>
  <si>
    <t>Customer C8523</t>
  </si>
  <si>
    <t>Customer C4507</t>
  </si>
  <si>
    <t>Customer C1349</t>
  </si>
  <si>
    <t>Customer C2910</t>
  </si>
  <si>
    <t>Customer C8338</t>
  </si>
  <si>
    <t>Customer C9578</t>
  </si>
  <si>
    <t>Customer C2645</t>
  </si>
  <si>
    <t>Customer C7332</t>
  </si>
  <si>
    <t>Customer C7272</t>
  </si>
  <si>
    <t>Customer C9841</t>
  </si>
  <si>
    <t>Customer C9328</t>
  </si>
  <si>
    <t>Customer C9505</t>
  </si>
  <si>
    <t>Customer C2357</t>
  </si>
  <si>
    <t>Customer C8176</t>
  </si>
  <si>
    <t>Customer C7633</t>
  </si>
  <si>
    <t>Customer C6165</t>
  </si>
  <si>
    <t>Customer C6377</t>
  </si>
  <si>
    <t>Customer C1172</t>
  </si>
  <si>
    <t>Customer C7580</t>
  </si>
  <si>
    <t>Customer C2642</t>
  </si>
  <si>
    <t>Customer C4576</t>
  </si>
  <si>
    <t>Customer C3626</t>
  </si>
  <si>
    <t>Customer C7227</t>
  </si>
  <si>
    <t>Customer C9723</t>
  </si>
  <si>
    <t>Customer C9307</t>
  </si>
  <si>
    <t>Customer C7581</t>
  </si>
  <si>
    <t>Customer C4693</t>
  </si>
  <si>
    <t>Customer C9163</t>
  </si>
  <si>
    <t>Customer C7433</t>
  </si>
  <si>
    <t>Customer C6992</t>
  </si>
  <si>
    <t>Customer C7426</t>
  </si>
  <si>
    <t>Customer C6431</t>
  </si>
  <si>
    <t>Customer C5194</t>
  </si>
  <si>
    <t>Customer C8964</t>
  </si>
  <si>
    <t>Customer C7564</t>
  </si>
  <si>
    <t>Customer C9019</t>
  </si>
  <si>
    <t>Customer C4324</t>
  </si>
  <si>
    <t>Customer C4399</t>
  </si>
  <si>
    <t>Customer C9533</t>
  </si>
  <si>
    <t>Customer C6629</t>
  </si>
  <si>
    <t>Customer C2179</t>
  </si>
  <si>
    <t>Customer C7838</t>
  </si>
  <si>
    <t>Customer C2462</t>
  </si>
  <si>
    <t>Customer C3708</t>
  </si>
  <si>
    <t>Customer C2550</t>
  </si>
  <si>
    <t>Customer C9725</t>
  </si>
  <si>
    <t>Customer C5158</t>
  </si>
  <si>
    <t>Customer C7916</t>
  </si>
  <si>
    <t>Customer C8723</t>
  </si>
  <si>
    <t>Customer C8670</t>
  </si>
  <si>
    <t>Customer C2734</t>
  </si>
  <si>
    <t>Customer C1589</t>
  </si>
  <si>
    <t>Customer C4771</t>
  </si>
  <si>
    <t>Customer C2958</t>
  </si>
  <si>
    <t>Customer C3828</t>
  </si>
  <si>
    <t>Customer C3903</t>
  </si>
  <si>
    <t>Customer C4863</t>
  </si>
  <si>
    <t>Customer C9813</t>
  </si>
  <si>
    <t>Customer C2931</t>
  </si>
  <si>
    <t>Customer C1887</t>
  </si>
  <si>
    <t>Customer C4343</t>
  </si>
  <si>
    <t>Customer C1688</t>
  </si>
  <si>
    <t>Customer C5554</t>
  </si>
  <si>
    <t>Customer C6697</t>
  </si>
  <si>
    <t>Customer C9488</t>
  </si>
  <si>
    <t>Customer C9641</t>
  </si>
  <si>
    <t>Customer C3666</t>
  </si>
  <si>
    <t>Customer C5342</t>
  </si>
  <si>
    <t>Customer C3773</t>
  </si>
  <si>
    <t>Customer C4488</t>
  </si>
  <si>
    <t>Customer C7586</t>
  </si>
  <si>
    <t>Customer C5784</t>
  </si>
  <si>
    <t>Customer C3222</t>
  </si>
  <si>
    <t>Customer C4409</t>
  </si>
  <si>
    <t>Customer C3334</t>
  </si>
  <si>
    <t>Customer C3207</t>
  </si>
  <si>
    <t>Customer C5890</t>
  </si>
  <si>
    <t>Customer C1425</t>
  </si>
  <si>
    <t>Customer C6903</t>
  </si>
  <si>
    <t>Customer C3696</t>
  </si>
  <si>
    <t>Customer C2057</t>
  </si>
  <si>
    <t>Customer C8267</t>
  </si>
  <si>
    <t>Customer C9579</t>
  </si>
  <si>
    <t>Customer C3699</t>
  </si>
  <si>
    <t>Customer C6085</t>
  </si>
  <si>
    <t>Customer C8574</t>
  </si>
  <si>
    <t>Customer C8044</t>
  </si>
  <si>
    <t>Customer C9559</t>
  </si>
  <si>
    <t>Customer C6600</t>
  </si>
  <si>
    <t>Customer C5140</t>
  </si>
  <si>
    <t>Customer C2690</t>
  </si>
  <si>
    <t>Customer C1626</t>
  </si>
  <si>
    <t>Customer C6843</t>
  </si>
  <si>
    <t>Customer C8283</t>
  </si>
  <si>
    <t>Customer C8697</t>
  </si>
  <si>
    <t>Customer C4666</t>
  </si>
  <si>
    <t>Customer C2904</t>
  </si>
  <si>
    <t>Customer C3239</t>
  </si>
  <si>
    <t>Customer C9006</t>
  </si>
  <si>
    <t>Customer C6166</t>
  </si>
  <si>
    <t>Customer C3152</t>
  </si>
  <si>
    <t>Customer C6688</t>
  </si>
  <si>
    <t>Customer C8366</t>
  </si>
  <si>
    <t>Customer C8444</t>
  </si>
  <si>
    <t>Customer C6539</t>
  </si>
  <si>
    <t>Customer C5620</t>
  </si>
  <si>
    <t>Customer C6296</t>
  </si>
  <si>
    <t>Customer C5989</t>
  </si>
  <si>
    <t>Customer C3571</t>
  </si>
  <si>
    <t>Customer C3416</t>
  </si>
  <si>
    <t>Customer C2023</t>
  </si>
  <si>
    <t>Customer C6504</t>
  </si>
  <si>
    <t>Customer C4155</t>
  </si>
  <si>
    <t>Customer C4702</t>
  </si>
  <si>
    <t>Customer C7696</t>
  </si>
  <si>
    <t>Customer C1433</t>
  </si>
  <si>
    <t>Customer C2487</t>
  </si>
  <si>
    <t>Customer C5607</t>
  </si>
  <si>
    <t>Customer C7891</t>
  </si>
  <si>
    <t>Customer C8247</t>
  </si>
  <si>
    <t>Customer C8392</t>
  </si>
  <si>
    <t>Customer C8117</t>
  </si>
  <si>
    <t>Customer C2777</t>
  </si>
  <si>
    <t>Customer C4384</t>
  </si>
  <si>
    <t>Customer C7855</t>
  </si>
  <si>
    <t>Customer C3463</t>
  </si>
  <si>
    <t>Customer C6550</t>
  </si>
  <si>
    <t>Customer C9356</t>
  </si>
  <si>
    <t>Customer C5435</t>
  </si>
  <si>
    <t>Customer C7532</t>
  </si>
  <si>
    <t>Customer C1717</t>
  </si>
  <si>
    <t>Customer C9767</t>
  </si>
  <si>
    <t>Customer C2564</t>
  </si>
  <si>
    <t>Customer C9901</t>
  </si>
  <si>
    <t>Customer C2101</t>
  </si>
  <si>
    <t>Customer C9814</t>
  </si>
  <si>
    <t>Customer C5003</t>
  </si>
  <si>
    <t>Customer C6675</t>
  </si>
  <si>
    <t>Customer C2195</t>
  </si>
  <si>
    <t>Customer C6181</t>
  </si>
  <si>
    <t>Customer C2109</t>
  </si>
  <si>
    <t>Customer C2718</t>
  </si>
  <si>
    <t>Customer C8088</t>
  </si>
  <si>
    <t>Customer C6918</t>
  </si>
  <si>
    <t>Customer C3400</t>
  </si>
  <si>
    <t>Customer C2782</t>
  </si>
  <si>
    <t>Customer C4103</t>
  </si>
  <si>
    <t>Customer C7183</t>
  </si>
  <si>
    <t>Customer C1844</t>
  </si>
  <si>
    <t>Customer C2326</t>
  </si>
  <si>
    <t>Customer C9916</t>
  </si>
  <si>
    <t>Customer C3205</t>
  </si>
  <si>
    <t>Customer C4222</t>
  </si>
  <si>
    <t>Customer C6781</t>
  </si>
  <si>
    <t>Customer C4770</t>
  </si>
  <si>
    <t>Customer C4338</t>
  </si>
  <si>
    <t>Customer C5170</t>
  </si>
  <si>
    <t>Customer C5855</t>
  </si>
  <si>
    <t>Customer C3417</t>
  </si>
  <si>
    <t>Customer C4720</t>
  </si>
  <si>
    <t>Customer C8590</t>
  </si>
  <si>
    <t>Customer C1337</t>
  </si>
  <si>
    <t>Customer C6921</t>
  </si>
  <si>
    <t>Customer C5612</t>
  </si>
  <si>
    <t>Customer C1359</t>
  </si>
  <si>
    <t>Customer C7016</t>
  </si>
  <si>
    <t>Customer C1619</t>
  </si>
  <si>
    <t>Customer C3499</t>
  </si>
  <si>
    <t>Customer C7659</t>
  </si>
  <si>
    <t>Customer C6547</t>
  </si>
  <si>
    <t>Customer C9376</t>
  </si>
  <si>
    <t>Customer C1156</t>
  </si>
  <si>
    <t>Customer C3010</t>
  </si>
  <si>
    <t>Customer C2105</t>
  </si>
  <si>
    <t>Customer C5042</t>
  </si>
  <si>
    <t>Customer C1524</t>
  </si>
  <si>
    <t>Customer C2867</t>
  </si>
  <si>
    <t>Customer C3516</t>
  </si>
  <si>
    <t>Customer C8296</t>
  </si>
  <si>
    <t>Customer C9251</t>
  </si>
  <si>
    <t>Customer C4623</t>
  </si>
  <si>
    <t>Customer C5834</t>
  </si>
  <si>
    <t>Customer C8484</t>
  </si>
  <si>
    <t>Customer C8496</t>
  </si>
  <si>
    <t>Customer C2307</t>
  </si>
  <si>
    <t>Customer C7339</t>
  </si>
  <si>
    <t>Customer C3501</t>
  </si>
  <si>
    <t>Customer C6288</t>
  </si>
  <si>
    <t>Customer C1886</t>
  </si>
  <si>
    <t>Customer C5314</t>
  </si>
  <si>
    <t>Customer C9222</t>
  </si>
  <si>
    <t>Customer C1267</t>
  </si>
  <si>
    <t>Customer C3026</t>
  </si>
  <si>
    <t>Customer C7333</t>
  </si>
  <si>
    <t>Customer C3509</t>
  </si>
  <si>
    <t>Customer C6408</t>
  </si>
  <si>
    <t>Customer C5338</t>
  </si>
  <si>
    <t>Customer C8946</t>
  </si>
  <si>
    <t>Customer C9324</t>
  </si>
  <si>
    <t>Customer C6174</t>
  </si>
  <si>
    <t>Customer C4515</t>
  </si>
  <si>
    <t>Customer C7210</t>
  </si>
  <si>
    <t>Customer C9176</t>
  </si>
  <si>
    <t>Customer C3254</t>
  </si>
  <si>
    <t>Customer C4315</t>
  </si>
  <si>
    <t>Customer C9709</t>
  </si>
  <si>
    <t>Customer C8780</t>
  </si>
  <si>
    <t>Customer C4962</t>
  </si>
  <si>
    <t>Customer C5041</t>
  </si>
  <si>
    <t>Customer C3726</t>
  </si>
  <si>
    <t>Customer C3536</t>
  </si>
  <si>
    <t>Customer C5469</t>
  </si>
  <si>
    <t>Customer C9904</t>
  </si>
  <si>
    <t>Customer C2792</t>
  </si>
  <si>
    <t>Customer C5083</t>
  </si>
  <si>
    <t>Customer C8228</t>
  </si>
  <si>
    <t>Customer C3842</t>
  </si>
  <si>
    <t>Customer C2225</t>
  </si>
  <si>
    <t>Customer C3312</t>
  </si>
  <si>
    <t>Customer C2565</t>
  </si>
  <si>
    <t>Customer C9275</t>
  </si>
  <si>
    <t>Customer C8571</t>
  </si>
  <si>
    <t>Customer C6744</t>
  </si>
  <si>
    <t>Customer C5171</t>
  </si>
  <si>
    <t>Customer C8694</t>
  </si>
  <si>
    <t>Customer C5385</t>
  </si>
  <si>
    <t>Customer C3690</t>
  </si>
  <si>
    <t>Customer C5934</t>
  </si>
  <si>
    <t>Customer C4818</t>
  </si>
  <si>
    <t>Customer C3336</t>
  </si>
  <si>
    <t>Customer C2984</t>
  </si>
  <si>
    <t>Customer C8098</t>
  </si>
  <si>
    <t>Customer C4040</t>
  </si>
  <si>
    <t>Customer C5608</t>
  </si>
  <si>
    <t>Customer C5017</t>
  </si>
  <si>
    <t>Customer C2393</t>
  </si>
  <si>
    <t>Customer C4157</t>
  </si>
  <si>
    <t>Customer C6620</t>
  </si>
  <si>
    <t>Customer C4773</t>
  </si>
  <si>
    <t>Customer C3593</t>
  </si>
  <si>
    <t>Customer C4707</t>
  </si>
  <si>
    <t>Customer C1579</t>
  </si>
  <si>
    <t>Customer C5431</t>
  </si>
  <si>
    <t>Customer C1315</t>
  </si>
  <si>
    <t>Customer C1563</t>
  </si>
  <si>
    <t>Customer C4425</t>
  </si>
  <si>
    <t>Customer C7721</t>
  </si>
  <si>
    <t>Customer C5232</t>
  </si>
  <si>
    <t>Customer C4628</t>
  </si>
  <si>
    <t>Customer C7220</t>
  </si>
  <si>
    <t>Customer C4184</t>
  </si>
  <si>
    <t>Customer C5739</t>
  </si>
  <si>
    <t>Customer C2392</t>
  </si>
  <si>
    <t>Customer C9269</t>
  </si>
  <si>
    <t>Customer C5111</t>
  </si>
  <si>
    <t>Customer C6982</t>
  </si>
  <si>
    <t>Customer C5346</t>
  </si>
  <si>
    <t>Customer C1088</t>
  </si>
  <si>
    <t>Customer C3577</t>
  </si>
  <si>
    <t>Customer C8072</t>
  </si>
  <si>
    <t>Customer C1110</t>
  </si>
  <si>
    <t>Customer C2509</t>
  </si>
  <si>
    <t>Customer C5663</t>
  </si>
  <si>
    <t>Customer C2933</t>
  </si>
  <si>
    <t>Customer C9595</t>
  </si>
  <si>
    <t>Customer C2364</t>
  </si>
  <si>
    <t>Customer C6805</t>
  </si>
  <si>
    <t>Customer C1418</t>
  </si>
  <si>
    <t>Customer C4706</t>
  </si>
  <si>
    <t>Customer C4347</t>
  </si>
  <si>
    <t>Customer C1671</t>
  </si>
  <si>
    <t>Customer C6730</t>
  </si>
  <si>
    <t>Customer C5809</t>
  </si>
  <si>
    <t>Customer C6812</t>
  </si>
  <si>
    <t>Customer C2143</t>
  </si>
  <si>
    <t>Customer C1885</t>
  </si>
  <si>
    <t>Customer C2037</t>
  </si>
  <si>
    <t>Customer C5049</t>
  </si>
  <si>
    <t>Customer C8382</t>
  </si>
  <si>
    <t>Customer C2728</t>
  </si>
  <si>
    <t>Customer C7319</t>
  </si>
  <si>
    <t>Customer C1837</t>
  </si>
  <si>
    <t>Customer C9898</t>
  </si>
  <si>
    <t>Customer C8814</t>
  </si>
  <si>
    <t>Customer C4385</t>
  </si>
  <si>
    <t>Customer C5225</t>
  </si>
  <si>
    <t>Customer C7411</t>
  </si>
  <si>
    <t>Customer C8750</t>
  </si>
  <si>
    <t>Customer C2776</t>
  </si>
  <si>
    <t>Customer C2562</t>
  </si>
  <si>
    <t>Customer C3354</t>
  </si>
  <si>
    <t>Customer C5421</t>
  </si>
  <si>
    <t>Customer C9622</t>
  </si>
  <si>
    <t>Customer C3333</t>
  </si>
  <si>
    <t>Customer C7286</t>
  </si>
  <si>
    <t>Customer C9401</t>
  </si>
  <si>
    <t>Customer C2727</t>
  </si>
  <si>
    <t>Customer C2130</t>
  </si>
  <si>
    <t>Customer C4420</t>
  </si>
  <si>
    <t>Customer C7115</t>
  </si>
  <si>
    <t>Customer C6807</t>
  </si>
  <si>
    <t>Customer C4862</t>
  </si>
  <si>
    <t>Customer C2255</t>
  </si>
  <si>
    <t>Customer C4369</t>
  </si>
  <si>
    <t>Customer C1814</t>
  </si>
  <si>
    <t>Customer C8788</t>
  </si>
  <si>
    <t>Customer C3761</t>
  </si>
  <si>
    <t>Customer C2659</t>
  </si>
  <si>
    <t>Customer C4055</t>
  </si>
  <si>
    <t>Customer C6270</t>
  </si>
  <si>
    <t>Customer C5457</t>
  </si>
  <si>
    <t>Customer C2882</t>
  </si>
  <si>
    <t>Customer C6426</t>
  </si>
  <si>
    <t>Customer C7600</t>
  </si>
  <si>
    <t>Customer C4731</t>
  </si>
  <si>
    <t>Customer C8199</t>
  </si>
  <si>
    <t>Customer C4991</t>
  </si>
  <si>
    <t>Customer C1972</t>
  </si>
  <si>
    <t>Customer C8799</t>
  </si>
  <si>
    <t>Customer C6200</t>
  </si>
  <si>
    <t>Customer C5983</t>
  </si>
  <si>
    <t>Customer C6809</t>
  </si>
  <si>
    <t>Customer C9553</t>
  </si>
  <si>
    <t>Customer C7345</t>
  </si>
  <si>
    <t>Customer C1763</t>
  </si>
  <si>
    <t>Customer C2830</t>
  </si>
  <si>
    <t>Customer C7046</t>
  </si>
  <si>
    <t>Customer C1254</t>
  </si>
  <si>
    <t>Customer C1857</t>
  </si>
  <si>
    <t>Customer C3513</t>
  </si>
  <si>
    <t>Customer C9670</t>
  </si>
  <si>
    <t>Customer C7175</t>
  </si>
  <si>
    <t>Customer C7537</t>
  </si>
  <si>
    <t>Customer C7866</t>
  </si>
  <si>
    <t>Customer C8663</t>
  </si>
  <si>
    <t>Customer C3103</t>
  </si>
  <si>
    <t>Customer C9976</t>
  </si>
  <si>
    <t>Customer C7629</t>
  </si>
  <si>
    <t>Customer C1486</t>
  </si>
  <si>
    <t>Customer C5253</t>
  </si>
  <si>
    <t>Customer C2950</t>
  </si>
  <si>
    <t>Customer C4162</t>
  </si>
  <si>
    <t>Customer C4204</t>
  </si>
  <si>
    <t>Customer C6059</t>
  </si>
  <si>
    <t>Customer C2422</t>
  </si>
  <si>
    <t>Customer C7729</t>
  </si>
  <si>
    <t>Customer C9367</t>
  </si>
  <si>
    <t>Customer C1578</t>
  </si>
  <si>
    <t>Customer C4542</t>
  </si>
  <si>
    <t>Customer C8755</t>
  </si>
  <si>
    <t>Customer C1472</t>
  </si>
  <si>
    <t>Customer C3073</t>
  </si>
  <si>
    <t>Customer C8383</t>
  </si>
  <si>
    <t>Customer C1956</t>
  </si>
  <si>
    <t>Customer C6301</t>
  </si>
  <si>
    <t>Customer C2621</t>
  </si>
  <si>
    <t>Customer C1754</t>
  </si>
  <si>
    <t>Customer C3813</t>
  </si>
  <si>
    <t>Customer C9267</t>
  </si>
  <si>
    <t>Customer C2327</t>
  </si>
  <si>
    <t>Customer C1314</t>
  </si>
  <si>
    <t>Customer C1889</t>
  </si>
  <si>
    <t>Customer C6551</t>
  </si>
  <si>
    <t>Customer C7143</t>
  </si>
  <si>
    <t>Customer C5363</t>
  </si>
  <si>
    <t>Customer C5730</t>
  </si>
  <si>
    <t>Customer C5550</t>
  </si>
  <si>
    <t>Customer C6979</t>
  </si>
  <si>
    <t>Customer C1882</t>
  </si>
  <si>
    <t>Customer C7325</t>
  </si>
  <si>
    <t>Customer C4555</t>
  </si>
  <si>
    <t>Customer C2231</t>
  </si>
  <si>
    <t>Customer C6997</t>
  </si>
  <si>
    <t>Customer C5781</t>
  </si>
  <si>
    <t>Customer C8244</t>
  </si>
  <si>
    <t>Customer C2062</t>
  </si>
  <si>
    <t>Customer C8254</t>
  </si>
  <si>
    <t>Customer C3635</t>
  </si>
  <si>
    <t>Customer C4681</t>
  </si>
  <si>
    <t>Customer C9032</t>
  </si>
  <si>
    <t>Customer C3924</t>
  </si>
  <si>
    <t>Customer C4649</t>
  </si>
  <si>
    <t>Customer C8318</t>
  </si>
  <si>
    <t>Customer C4601</t>
  </si>
  <si>
    <t>Customer C1108</t>
  </si>
  <si>
    <t>Customer C9164</t>
  </si>
  <si>
    <t>Customer C6283</t>
  </si>
  <si>
    <t>Customer C9569</t>
  </si>
  <si>
    <t>Customer C2935</t>
  </si>
  <si>
    <t>Customer C6117</t>
  </si>
  <si>
    <t>Customer C7903</t>
  </si>
  <si>
    <t>Customer C2838</t>
  </si>
  <si>
    <t>Customer C4971</t>
  </si>
  <si>
    <t>Customer C4852</t>
  </si>
  <si>
    <t>Customer C4650</t>
  </si>
  <si>
    <t>Customer C4414</t>
  </si>
  <si>
    <t>Customer C4969</t>
  </si>
  <si>
    <t>Customer C6707</t>
  </si>
  <si>
    <t>Customer C5406</t>
  </si>
  <si>
    <t>Customer C1393</t>
  </si>
  <si>
    <t>Customer C8486</t>
  </si>
  <si>
    <t>Customer C7366</t>
  </si>
  <si>
    <t>Customer C2317</t>
  </si>
  <si>
    <t>Customer C6789</t>
  </si>
  <si>
    <t>Customer C7884</t>
  </si>
  <si>
    <t>Customer C9268</t>
  </si>
  <si>
    <t>Customer C2980</t>
  </si>
  <si>
    <t>Customer C4214</t>
  </si>
  <si>
    <t>Customer C5977</t>
  </si>
  <si>
    <t>Customer C2188</t>
  </si>
  <si>
    <t>Customer C7787</t>
  </si>
  <si>
    <t>Customer C7754</t>
  </si>
  <si>
    <t>Customer C9406</t>
  </si>
  <si>
    <t>Customer C7514</t>
  </si>
  <si>
    <t>Customer C8668</t>
  </si>
  <si>
    <t>Customer C2464</t>
  </si>
  <si>
    <t>Customer C2018</t>
  </si>
  <si>
    <t>Customer C3182</t>
  </si>
  <si>
    <t>Customer C3832</t>
  </si>
  <si>
    <t>Customer C1365</t>
  </si>
  <si>
    <t>Customer C8781</t>
  </si>
  <si>
    <t>Customer C5806</t>
  </si>
  <si>
    <t>Customer C8014</t>
  </si>
  <si>
    <t>Customer C7248</t>
  </si>
  <si>
    <t>Customer C9157</t>
  </si>
  <si>
    <t>Customer C2319</t>
  </si>
  <si>
    <t>Customer C3852</t>
  </si>
  <si>
    <t>Customer C5045</t>
  </si>
  <si>
    <t>Customer C1547</t>
  </si>
  <si>
    <t>Customer C5585</t>
  </si>
  <si>
    <t>Customer C9808</t>
  </si>
  <si>
    <t>Customer C3111</t>
  </si>
  <si>
    <t>Customer C7924</t>
  </si>
  <si>
    <t>Customer C1455</t>
  </si>
  <si>
    <t>Customer C3335</t>
  </si>
  <si>
    <t>Customer C4830</t>
  </si>
  <si>
    <t>Customer C9685</t>
  </si>
  <si>
    <t>Customer C1736</t>
  </si>
  <si>
    <t>Customer C4889</t>
  </si>
  <si>
    <t>Customer C1094</t>
  </si>
  <si>
    <t>Customer C3431</t>
  </si>
  <si>
    <t>Customer C1135</t>
  </si>
  <si>
    <t>Customer C5034</t>
  </si>
  <si>
    <t>Customer C7561</t>
  </si>
  <si>
    <t>Customer C2651</t>
  </si>
  <si>
    <t>Customer C6785</t>
  </si>
  <si>
    <t>Customer C5605</t>
  </si>
  <si>
    <t>Customer C6735</t>
  </si>
  <si>
    <t>Customer C5106</t>
  </si>
  <si>
    <t>Customer C5050</t>
  </si>
  <si>
    <t>Customer C8297</t>
  </si>
  <si>
    <t>Customer C4142</t>
  </si>
  <si>
    <t>Customer C3720</t>
  </si>
  <si>
    <t>Customer C8033</t>
  </si>
  <si>
    <t>Customer C6915</t>
  </si>
  <si>
    <t>Customer C3459</t>
  </si>
  <si>
    <t>Customer C5012</t>
  </si>
  <si>
    <t>Customer C4933</t>
  </si>
  <si>
    <t>Customer C2553</t>
  </si>
  <si>
    <t>Customer C7897</t>
  </si>
  <si>
    <t>Customer C9295</t>
  </si>
  <si>
    <t>Customer C9329</t>
  </si>
  <si>
    <t>Customer C7543</t>
  </si>
  <si>
    <t>Customer C2501</t>
  </si>
  <si>
    <t>Customer C9680</t>
  </si>
  <si>
    <t>Customer C6653</t>
  </si>
  <si>
    <t>Customer C6852</t>
  </si>
  <si>
    <t>Customer C7590</t>
  </si>
  <si>
    <t>Customer C3218</t>
  </si>
  <si>
    <t>Customer C2091</t>
  </si>
  <si>
    <t>Customer C6326</t>
  </si>
  <si>
    <t>Customer C5519</t>
  </si>
  <si>
    <t>Customer C3603</t>
  </si>
  <si>
    <t>Customer C4906</t>
  </si>
  <si>
    <t>Customer C5329</t>
  </si>
  <si>
    <t>Customer C7483</t>
  </si>
  <si>
    <t>Customer C2482</t>
  </si>
  <si>
    <t>Customer C2081</t>
  </si>
  <si>
    <t>Customer C7355</t>
  </si>
  <si>
    <t>Customer C3901</t>
  </si>
  <si>
    <t>Customer C4057</t>
  </si>
  <si>
    <t>Customer C9040</t>
  </si>
  <si>
    <t>Customer C3450</t>
  </si>
  <si>
    <t>Customer C8579</t>
  </si>
  <si>
    <t>Customer C8285</t>
  </si>
  <si>
    <t>Customer C5693</t>
  </si>
  <si>
    <t>Customer C9853</t>
  </si>
  <si>
    <t>Customer C1150</t>
  </si>
  <si>
    <t>Customer C1819</t>
  </si>
  <si>
    <t>Customer C3517</t>
  </si>
  <si>
    <t>Customer C5235</t>
  </si>
  <si>
    <t>Customer C2680</t>
  </si>
  <si>
    <t>Customer C9129</t>
  </si>
  <si>
    <t>Customer C5365</t>
  </si>
  <si>
    <t>Customer C1982</t>
  </si>
  <si>
    <t>Customer C4605</t>
  </si>
  <si>
    <t>Customer C2073</t>
  </si>
  <si>
    <t>Customer C7149</t>
  </si>
  <si>
    <t>Customer C7155</t>
  </si>
  <si>
    <t>Customer C9960</t>
  </si>
  <si>
    <t>Customer C7552</t>
  </si>
  <si>
    <t>Customer C8704</t>
  </si>
  <si>
    <t>Customer C6344</t>
  </si>
  <si>
    <t>Customer C5767</t>
  </si>
  <si>
    <t>Customer C6802</t>
  </si>
  <si>
    <t>Customer C1742</t>
  </si>
  <si>
    <t>Customer C1043</t>
  </si>
  <si>
    <t>Customer C2431</t>
  </si>
  <si>
    <t>Customer C5845</t>
  </si>
  <si>
    <t>Customer C7254</t>
  </si>
  <si>
    <t>Customer C1181</t>
  </si>
  <si>
    <t>Customer C9486</t>
  </si>
  <si>
    <t>Customer C3390</t>
  </si>
  <si>
    <t>Customer C5695</t>
  </si>
  <si>
    <t>Customer C6444</t>
  </si>
  <si>
    <t>Customer C9742</t>
  </si>
  <si>
    <t>Customer C8021</t>
  </si>
  <si>
    <t>Customer C2764</t>
  </si>
  <si>
    <t>Customer C9390</t>
  </si>
  <si>
    <t>Customer C8762</t>
  </si>
  <si>
    <t>Customer C8504</t>
  </si>
  <si>
    <t>Customer C6343</t>
  </si>
  <si>
    <t>Customer C2747</t>
  </si>
  <si>
    <t>Customer C1010</t>
  </si>
  <si>
    <t>Customer C2008</t>
  </si>
  <si>
    <t>Customer C5760</t>
  </si>
  <si>
    <t>Customer C9923</t>
  </si>
  <si>
    <t>Customer C7900</t>
  </si>
  <si>
    <t>Customer C7895</t>
  </si>
  <si>
    <t>Customer C3816</t>
  </si>
  <si>
    <t>Customer C6385</t>
  </si>
  <si>
    <t>Customer C3407</t>
  </si>
  <si>
    <t>Customer C6883</t>
  </si>
  <si>
    <t>Customer C3054</t>
  </si>
  <si>
    <t>Customer C1299</t>
  </si>
  <si>
    <t>Customer C1690</t>
  </si>
  <si>
    <t>Customer C2280</t>
  </si>
  <si>
    <t>Customer C4107</t>
  </si>
  <si>
    <t>Customer C4778</t>
  </si>
  <si>
    <t>Customer C6705</t>
  </si>
  <si>
    <t>Customer C9052</t>
  </si>
  <si>
    <t>Customer C4670</t>
  </si>
  <si>
    <t>Customer C2841</t>
  </si>
  <si>
    <t>Customer C9323</t>
  </si>
  <si>
    <t>Customer C2268</t>
  </si>
  <si>
    <t>Customer C7533</t>
  </si>
  <si>
    <t>Customer C1453</t>
  </si>
  <si>
    <t>Customer C2653</t>
  </si>
  <si>
    <t>Customer C6355</t>
  </si>
  <si>
    <t>Customer C7497</t>
  </si>
  <si>
    <t>Customer C1652</t>
  </si>
  <si>
    <t>Customer C4565</t>
  </si>
  <si>
    <t>Customer C3695</t>
  </si>
  <si>
    <t>Customer C7859</t>
  </si>
  <si>
    <t>Customer C1500</t>
  </si>
  <si>
    <t>Customer C9617</t>
  </si>
  <si>
    <t>Customer C9628</t>
  </si>
  <si>
    <t>Customer C1699</t>
  </si>
  <si>
    <t>Customer C2089</t>
  </si>
  <si>
    <t>Customer C5953</t>
  </si>
  <si>
    <t>Customer C3877</t>
  </si>
  <si>
    <t>Customer C6734</t>
  </si>
  <si>
    <t>Customer C3863</t>
  </si>
  <si>
    <t>Customer C6256</t>
  </si>
  <si>
    <t>Customer C2733</t>
  </si>
  <si>
    <t>Customer C5078</t>
  </si>
  <si>
    <t>Customer C9712</t>
  </si>
  <si>
    <t>Customer C7447</t>
  </si>
  <si>
    <t>Customer C1989</t>
  </si>
  <si>
    <t>Customer C9217</t>
  </si>
  <si>
    <t>Customer C5488</t>
  </si>
  <si>
    <t>Customer C1978</t>
  </si>
  <si>
    <t>Customer C9806</t>
  </si>
  <si>
    <t>Customer C2706</t>
  </si>
  <si>
    <t>Customer C1828</t>
  </si>
  <si>
    <t>Customer C5938</t>
  </si>
  <si>
    <t>Customer C7328</t>
  </si>
  <si>
    <t>Customer C9859</t>
  </si>
  <si>
    <t>Customer C8774</t>
  </si>
  <si>
    <t>Customer C3104</t>
  </si>
  <si>
    <t>Customer C7069</t>
  </si>
  <si>
    <t>Customer C5127</t>
  </si>
  <si>
    <t>Customer C4981</t>
  </si>
  <si>
    <t>Customer C8295</t>
  </si>
  <si>
    <t>Customer C9336</t>
  </si>
  <si>
    <t>Customer C1898</t>
  </si>
  <si>
    <t>Customer C5874</t>
  </si>
  <si>
    <t>Customer C2346</t>
  </si>
  <si>
    <t>Customer C9993</t>
  </si>
  <si>
    <t>Customer C6633</t>
  </si>
  <si>
    <t>Customer C7810</t>
  </si>
  <si>
    <t>Customer C1984</t>
  </si>
  <si>
    <t>Customer C8055</t>
  </si>
  <si>
    <t>Customer C8515</t>
  </si>
  <si>
    <t>Customer C7275</t>
  </si>
  <si>
    <t>Customer C4387</t>
  </si>
  <si>
    <t>Customer C8768</t>
  </si>
  <si>
    <t>Customer C4637</t>
  </si>
  <si>
    <t>Customer C5538</t>
  </si>
  <si>
    <t>Customer C1467</t>
  </si>
  <si>
    <t>Customer C2320</t>
  </si>
  <si>
    <t>Customer C4674</t>
  </si>
  <si>
    <t>Customer C9154</t>
  </si>
  <si>
    <t>Customer C6619</t>
  </si>
  <si>
    <t>Customer C6576</t>
  </si>
  <si>
    <t>Customer C1949</t>
  </si>
  <si>
    <t>Customer C7401</t>
  </si>
  <si>
    <t>Customer C8702</t>
  </si>
  <si>
    <t>Customer C2193</t>
  </si>
  <si>
    <t>Customer C9421</t>
  </si>
  <si>
    <t>Customer C6738</t>
  </si>
  <si>
    <t>Customer C2168</t>
  </si>
  <si>
    <t>Customer C3388</t>
  </si>
  <si>
    <t>Customer C4405</t>
  </si>
  <si>
    <t>Customer C3406</t>
  </si>
  <si>
    <t>Customer C7065</t>
  </si>
  <si>
    <t>Customer C3990</t>
  </si>
  <si>
    <t>Customer C5868</t>
  </si>
  <si>
    <t>Customer C1494</t>
  </si>
  <si>
    <t>Customer C4287</t>
  </si>
  <si>
    <t>Customer C8739</t>
  </si>
  <si>
    <t>Customer C8575</t>
  </si>
  <si>
    <t>Customer C1435</t>
  </si>
  <si>
    <t>Customer C9972</t>
  </si>
  <si>
    <t>Customer C8889</t>
  </si>
  <si>
    <t>Customer C6194</t>
  </si>
  <si>
    <t>Customer C6308</t>
  </si>
  <si>
    <t>Customer C8474</t>
  </si>
  <si>
    <t>Customer C5900</t>
  </si>
  <si>
    <t>Customer C1290</t>
  </si>
  <si>
    <t>Customer C3479</t>
  </si>
  <si>
    <t>Customer C8053</t>
  </si>
  <si>
    <t>Customer C3674</t>
  </si>
  <si>
    <t>Customer C8201</t>
  </si>
  <si>
    <t>Customer C2211</t>
  </si>
  <si>
    <t>Customer C5564</t>
  </si>
  <si>
    <t>Customer C6093</t>
  </si>
  <si>
    <t>Customer C2333</t>
  </si>
  <si>
    <t>Customer C4566</t>
  </si>
  <si>
    <t>Customer C1224</t>
  </si>
  <si>
    <t>Customer C9015</t>
  </si>
  <si>
    <t>Customer C3528</t>
  </si>
  <si>
    <t>Customer C9803</t>
  </si>
  <si>
    <t>Customer C7750</t>
  </si>
  <si>
    <t>Customer C7089</t>
  </si>
  <si>
    <t>Customer C3308</t>
  </si>
  <si>
    <t>Customer C6901</t>
  </si>
  <si>
    <t>Customer C8995</t>
  </si>
  <si>
    <t>Customer C5516</t>
  </si>
  <si>
    <t>Customer C7798</t>
  </si>
  <si>
    <t>Customer C9172</t>
  </si>
  <si>
    <t>Customer C2137</t>
  </si>
  <si>
    <t>Customer C8564</t>
  </si>
  <si>
    <t>Customer C8214</t>
  </si>
  <si>
    <t>Customer C1446</t>
  </si>
  <si>
    <t>Customer C2608</t>
  </si>
  <si>
    <t>Customer C9528</t>
  </si>
  <si>
    <t>Customer C8987</t>
  </si>
  <si>
    <t>Customer C7488</t>
  </si>
  <si>
    <t>Customer C2929</t>
  </si>
  <si>
    <t>Customer C9264</t>
  </si>
  <si>
    <t>Customer C5439</t>
  </si>
  <si>
    <t>Customer C1604</t>
  </si>
  <si>
    <t>Customer C8052</t>
  </si>
  <si>
    <t>Customer C2512</t>
  </si>
  <si>
    <t>Customer C4251</t>
  </si>
  <si>
    <t>Customer C2162</t>
  </si>
  <si>
    <t>Customer C5293</t>
  </si>
  <si>
    <t>Customer C7559</t>
  </si>
  <si>
    <t>Customer C7184</t>
  </si>
  <si>
    <t>Customer C9136</t>
  </si>
  <si>
    <t>Customer C4455</t>
  </si>
  <si>
    <t>Customer C3561</t>
  </si>
  <si>
    <t>Customer C3253</t>
  </si>
  <si>
    <t>Customer C6591</t>
  </si>
  <si>
    <t>Customer C8319</t>
  </si>
  <si>
    <t>Customer C3885</t>
  </si>
  <si>
    <t>Customer C3106</t>
  </si>
  <si>
    <t>Customer C9472</t>
  </si>
  <si>
    <t>Customer C3078</t>
  </si>
  <si>
    <t>Customer C7956</t>
  </si>
  <si>
    <t>Customer C7726</t>
  </si>
  <si>
    <t>Customer C6077</t>
  </si>
  <si>
    <t>Customer C4172</t>
  </si>
  <si>
    <t>Customer C5241</t>
  </si>
  <si>
    <t>Customer C5024</t>
  </si>
  <si>
    <t>Customer C9792</t>
  </si>
  <si>
    <t>Customer C7684</t>
  </si>
  <si>
    <t>Customer C4159</t>
  </si>
  <si>
    <t>Customer C7015</t>
  </si>
  <si>
    <t>Customer C4247</t>
  </si>
  <si>
    <t>Customer C7153</t>
  </si>
  <si>
    <t>Customer C9545</t>
  </si>
  <si>
    <t>Customer C2148</t>
  </si>
  <si>
    <t>Customer C1999</t>
  </si>
  <si>
    <t>Customer C7767</t>
  </si>
  <si>
    <t>Customer C1667</t>
  </si>
  <si>
    <t>Customer C4704</t>
  </si>
  <si>
    <t>Customer C3216</t>
  </si>
  <si>
    <t>Customer C1340</t>
  </si>
  <si>
    <t>Customer C9330</t>
  </si>
  <si>
    <t>Customer C1873</t>
  </si>
  <si>
    <t>Customer C5081</t>
  </si>
  <si>
    <t>Customer C6106</t>
  </si>
  <si>
    <t>Customer C9534</t>
  </si>
  <si>
    <t>Customer C8164</t>
  </si>
  <si>
    <t>Customer C5197</t>
  </si>
  <si>
    <t>Customer C6836</t>
  </si>
  <si>
    <t>Customer C9811</t>
  </si>
  <si>
    <t>Customer C6726</t>
  </si>
  <si>
    <t>Customer C1125</t>
  </si>
  <si>
    <t>Customer C3370</t>
  </si>
  <si>
    <t>Customer C6898</t>
  </si>
  <si>
    <t>Customer C6035</t>
  </si>
  <si>
    <t>Customer C3796</t>
  </si>
  <si>
    <t>Customer C5477</t>
  </si>
  <si>
    <t>Customer C7672</t>
  </si>
  <si>
    <t>Customer C2352</t>
  </si>
  <si>
    <t>Customer C5062</t>
  </si>
  <si>
    <t>Customer C4758</t>
  </si>
  <si>
    <t>Customer C8160</t>
  </si>
  <si>
    <t>Customer C5889</t>
  </si>
  <si>
    <t>Customer C6643</t>
  </si>
  <si>
    <t>Customer C5903</t>
  </si>
  <si>
    <t>Customer C9561</t>
  </si>
  <si>
    <t>Customer C8651</t>
  </si>
  <si>
    <t>Customer C5641</t>
  </si>
  <si>
    <t>Customer C2043</t>
  </si>
  <si>
    <t>Customer C6587</t>
  </si>
  <si>
    <t>Customer C6767</t>
  </si>
  <si>
    <t>Customer C9008</t>
  </si>
  <si>
    <t>Customer C3709</t>
  </si>
  <si>
    <t>Customer C2580</t>
  </si>
  <si>
    <t>Customer C4099</t>
  </si>
  <si>
    <t>Customer C3423</t>
  </si>
  <si>
    <t>Customer C3127</t>
  </si>
  <si>
    <t>Customer C3834</t>
  </si>
  <si>
    <t>Customer C2424</t>
  </si>
  <si>
    <t>Customer C5589</t>
  </si>
  <si>
    <t>Customer C7460</t>
  </si>
  <si>
    <t>Customer C2576</t>
  </si>
  <si>
    <t>Customer C3578</t>
  </si>
  <si>
    <t>Customer C8457</t>
  </si>
  <si>
    <t>Customer C3411</t>
  </si>
  <si>
    <t>Customer C9624</t>
  </si>
  <si>
    <t>Customer C3846</t>
  </si>
  <si>
    <t>Customer C2970</t>
  </si>
  <si>
    <t>Customer C7397</t>
  </si>
  <si>
    <t>Customer C7476</t>
  </si>
  <si>
    <t>Customer C4936</t>
  </si>
  <si>
    <t>Customer C1147</t>
  </si>
  <si>
    <t>Customer C8351</t>
  </si>
  <si>
    <t>Customer C2503</t>
  </si>
  <si>
    <t>Customer C3964</t>
  </si>
  <si>
    <t>Customer C8498</t>
  </si>
  <si>
    <t>Customer C2039</t>
  </si>
  <si>
    <t>Customer C6116</t>
  </si>
  <si>
    <t>Customer C8532</t>
  </si>
  <si>
    <t>Customer C5230</t>
  </si>
  <si>
    <t>Customer C5408</t>
  </si>
  <si>
    <t>Customer C5392</t>
  </si>
  <si>
    <t>Customer C8238</t>
  </si>
  <si>
    <t>Customer C8831</t>
  </si>
  <si>
    <t>Customer C6514</t>
  </si>
  <si>
    <t>Office Supplies</t>
  </si>
  <si>
    <t>Electronics</t>
  </si>
  <si>
    <t>Furniture</t>
  </si>
  <si>
    <t>Cash</t>
  </si>
  <si>
    <t>Debit Card</t>
  </si>
  <si>
    <t>Credit Card</t>
  </si>
  <si>
    <t>Gift Card</t>
  </si>
  <si>
    <t>Online</t>
  </si>
  <si>
    <t>total quantity</t>
  </si>
  <si>
    <t>Avg order val</t>
  </si>
  <si>
    <t>Highest sales</t>
  </si>
  <si>
    <t>product</t>
  </si>
  <si>
    <t>phone</t>
  </si>
  <si>
    <t>laptop</t>
  </si>
  <si>
    <t>chair</t>
  </si>
  <si>
    <t>desk</t>
  </si>
  <si>
    <t>sales from cash</t>
  </si>
  <si>
    <t>sales from credit card</t>
  </si>
  <si>
    <t>sales from debit card</t>
  </si>
  <si>
    <t>sales from gift</t>
  </si>
  <si>
    <t>sales from online</t>
  </si>
  <si>
    <t>Sum</t>
  </si>
  <si>
    <t>Average</t>
  </si>
  <si>
    <t>Running Total</t>
  </si>
  <si>
    <t>Count</t>
  </si>
  <si>
    <t>Column1</t>
  </si>
  <si>
    <t>Column2</t>
  </si>
  <si>
    <t>Month</t>
  </si>
  <si>
    <t>2023-01</t>
  </si>
  <si>
    <t>sales in month</t>
  </si>
  <si>
    <t>total sales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</si>
  <si>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</si>
  <si>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</si>
  <si>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</si>
  <si>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</si>
  <si>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</si>
  <si>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</si>
  <si>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</si>
  <si>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</si>
  <si>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</si>
  <si>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</si>
  <si>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</si>
  <si>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final price</t>
  </si>
  <si>
    <t>office supplies</t>
  </si>
  <si>
    <t>Category</t>
  </si>
  <si>
    <t>Average review rating</t>
  </si>
  <si>
    <t>Avg review rating per product</t>
  </si>
  <si>
    <t xml:space="preserve">chair </t>
  </si>
  <si>
    <t>ok</t>
  </si>
  <si>
    <t>Row Labels</t>
  </si>
  <si>
    <t>Grand Total</t>
  </si>
  <si>
    <t>Sum of 427.23</t>
  </si>
  <si>
    <t>review</t>
  </si>
  <si>
    <t>Total revenue</t>
  </si>
  <si>
    <t>customer prefernce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</si>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</sst>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Highest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Sheet1!$N$12:$N$17</c:f>
              <c:numCache>
                <c:formatCode>General</c:formatCode>
                <c:ptCount val="6"/>
                <c:pt idx="0">
                  <c:v>443118.7100000002</c:v>
                </c:pt>
                <c:pt idx="1">
                  <c:v>444989.71999999974</c:v>
                </c:pt>
                <c:pt idx="2">
                  <c:v>454006.70000000007</c:v>
                </c:pt>
                <c:pt idx="3">
                  <c:v>468632.8</c:v>
                </c:pt>
                <c:pt idx="4">
                  <c:v>481721.40000000014</c:v>
                </c:pt>
                <c:pt idx="5">
                  <c:v>533090.99999999988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9-434D-AF11-5B49F577F572}"/>
            </c:ext>
          </c:extLst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Sheet1!$O$12:$O$17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9-434D-AF11-5B49F577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83552"/>
        <c:axId val="210781152"/>
      </c:barChart>
      <c:catAx>
        <c:axId val="2107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1152"/>
        <c:crosses val="autoZero"/>
        <c:auto val="1"/>
        <c:lblAlgn val="ctr"/>
        <c:lblOffset val="100"/>
        <c:noMultiLvlLbl val="0"/>
      </c:catAx>
      <c:valAx>
        <c:axId val="2107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Sheet1!$O$20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Sheet1!$N$21:$N$25</c:f>
              <c:strCache>
                <c:ptCount val="5"/>
                <c:pt idx="0">
                  <c:v>sales from cash</c:v>
                </c:pt>
                <c:pt idx="1">
                  <c:v>sales from gift</c:v>
                </c:pt>
                <c:pt idx="2">
                  <c:v>sales from online</c:v>
                </c:pt>
                <c:pt idx="3">
                  <c:v>sales from debit card</c:v>
                </c:pt>
                <c:pt idx="4">
                  <c:v>sales from credit card</c:v>
                </c:pt>
              </c:strCache>
            </c:strRef>
          </c:cat>
          <c:val>
            <c:numRef>
              <c:f>Sheet1!$O$21:$O$25</c:f>
              <c:numCache>
                <c:formatCode>General</c:formatCode>
                <c:ptCount val="5"/>
                <c:pt idx="0">
                  <c:v>615791.82000000018</c:v>
                </c:pt>
                <c:pt idx="1">
                  <c:v>642235.86999999976</c:v>
                </c:pt>
                <c:pt idx="2">
                  <c:v>661553.37000000023</c:v>
                </c:pt>
                <c:pt idx="3">
                  <c:v>671304.22999999975</c:v>
                </c:pt>
                <c:pt idx="4">
                  <c:v>675771.50999999978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C-4AC4-921D-D2447003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17104"/>
        <c:axId val="211572864"/>
      </c:barChart>
      <c:catAx>
        <c:axId val="2860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2864"/>
        <c:crosses val="autoZero"/>
        <c:auto val="1"/>
        <c:lblAlgn val="ctr"/>
        <c:lblOffset val="100"/>
        <c:noMultiLvlLbl val="0"/>
      </c:catAx>
      <c:valAx>
        <c:axId val="2115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75000000000001"/>
          <c:y val="2.820874471086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7437705688763519"/>
          <c:w val="0.85219685039370074"/>
          <c:h val="0.631568620918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Sheet1!$O$27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Sheet1!$N$28:$N$39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Sheet1!$O$28:$O$39</c:f>
              <c:numCache>
                <c:formatCode>General</c:formatCode>
                <c:ptCount val="12"/>
                <c:pt idx="0">
                  <c:v>98390.67</c:v>
                </c:pt>
                <c:pt idx="1">
                  <c:v>109746.6</c:v>
                </c:pt>
                <c:pt idx="2">
                  <c:v>91665.469999999987</c:v>
                </c:pt>
                <c:pt idx="3">
                  <c:v>85517.05</c:v>
                </c:pt>
                <c:pt idx="4">
                  <c:v>5</c:v>
                </c:pt>
                <c:pt idx="5">
                  <c:v>119837.23000000003</c:v>
                </c:pt>
                <c:pt idx="6">
                  <c:v>119476.62999999998</c:v>
                </c:pt>
                <c:pt idx="7">
                  <c:v>116736.13999999997</c:v>
                </c:pt>
                <c:pt idx="8">
                  <c:v>85040.670000000013</c:v>
                </c:pt>
                <c:pt idx="9">
                  <c:v>87857.579999999987</c:v>
                </c:pt>
                <c:pt idx="10">
                  <c:v>136455.33000000005</c:v>
                </c:pt>
                <c:pt idx="11">
                  <c:v>112883.28000000001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C-4433-8DB2-0CFFF2D7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970800"/>
        <c:axId val="291971280"/>
      </c:barChart>
      <c:catAx>
        <c:axId val="2919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71280"/>
        <c:crosses val="autoZero"/>
        <c:auto val="1"/>
        <c:lblAlgn val="ctr"/>
        <c:lblOffset val="100"/>
        <c:noMultiLvlLbl val="0"/>
      </c:catAx>
      <c:valAx>
        <c:axId val="291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Sheet1!$N$62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Sheet1!$N$63:$N$68</c:f>
              <c:numCache>
                <c:formatCode>General</c:formatCode>
                <c:ptCount val="6"/>
                <c:pt idx="0">
                  <c:v>533090.99999999988</c:v>
                </c:pt>
                <c:pt idx="1">
                  <c:v>481721.40000000014</c:v>
                </c:pt>
                <c:pt idx="2">
                  <c:v>468632.8</c:v>
                </c:pt>
                <c:pt idx="3">
                  <c:v>454006.70000000007</c:v>
                </c:pt>
                <c:pt idx="4">
                  <c:v>444989.71999999974</c:v>
                </c:pt>
                <c:pt idx="5">
                  <c:v>443118.7100000002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41C0-B7A2-484A24F1BF5D}"/>
            </c:ext>
          </c:extLst>
        </c:ser>
        <c:ser>
          <c:idx val="1"/>
          <c:order val="1"/>
          <c:tx>
            <c:strRef>
              <c:f>Sheet1!$O$62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Sheet1!$O$63:$O$68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E-41C0-B7A2-484A24F1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962992"/>
        <c:axId val="109177680"/>
      </c:barChart>
      <c:catAx>
        <c:axId val="20829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7680"/>
        <c:crosses val="autoZero"/>
        <c:auto val="1"/>
        <c:lblAlgn val="ctr"/>
        <c:lblOffset val="100"/>
        <c:noMultiLvlLbl val="0"/>
      </c:catAx>
      <c:valAx>
        <c:axId val="1091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9.3240093240093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Highest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Sheet1!$N$12:$N$17</c:f>
              <c:numCache>
                <c:formatCode>General</c:formatCode>
                <c:ptCount val="6"/>
                <c:pt idx="0">
                  <c:v>443118.7100000002</c:v>
                </c:pt>
                <c:pt idx="1">
                  <c:v>444989.71999999974</c:v>
                </c:pt>
                <c:pt idx="2">
                  <c:v>454006.70000000007</c:v>
                </c:pt>
                <c:pt idx="3">
                  <c:v>468632.8</c:v>
                </c:pt>
                <c:pt idx="4">
                  <c:v>481721.40000000014</c:v>
                </c:pt>
                <c:pt idx="5">
                  <c:v>533090.99999999988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7-4590-A1DE-7CDF66CD8CE4}"/>
            </c:ext>
          </c:extLst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Sheet1!$O$12:$O$17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7-4590-A1DE-7CDF66CD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75760"/>
        <c:axId val="109179120"/>
      </c:barChart>
      <c:catAx>
        <c:axId val="10917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9120"/>
        <c:crosses val="autoZero"/>
        <c:auto val="1"/>
        <c:lblAlgn val="ctr"/>
        <c:lblOffset val="100"/>
        <c:noMultiLvlLbl val="0"/>
      </c:catAx>
      <c:valAx>
        <c:axId val="1091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2CE7A5-C837-439E-96DB-5BB91082E128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F6D5D-B519-0ED3-F028-81DB569DDB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464820</xdr:colOff>
      <xdr:row>10</xdr:row>
      <xdr:rowOff>30480</xdr:rowOff>
    </xdr:from>
    <xdr:to>
      <xdr:col>23</xdr:col>
      <xdr:colOff>525780</xdr:colOff>
      <xdr:row>26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AF15C-9A54-A9E4-E99B-CF0ED8A3E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27</xdr:row>
      <xdr:rowOff>175260</xdr:rowOff>
    </xdr:from>
    <xdr:to>
      <xdr:col>23</xdr:col>
      <xdr:colOff>320040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1486F-FE3A-0290-31BB-A6AE4487D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236220</xdr:colOff>
      <xdr:row>63</xdr:row>
      <xdr:rowOff>148590</xdr:rowOff>
    </xdr:from>
    <xdr:to>
      <xdr:col>22</xdr:col>
      <xdr:colOff>541020</xdr:colOff>
      <xdr:row>78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0D2D1-B07E-7CBE-D99C-A074AF2B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411480</xdr:colOff>
      <xdr:row>47</xdr:row>
      <xdr:rowOff>129540</xdr:rowOff>
    </xdr:from>
    <xdr:to>
      <xdr:col>24</xdr:col>
      <xdr:colOff>106680</xdr:colOff>
      <xdr:row>62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CCE1D-B106-B794-FD2B-A6651B37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th" refreshedDate="45836.972742013888" createdVersion="8" refreshedVersion="8" minRefreshableVersion="3" recordCount="1762" xr:uid="{955037B6-2947-4145-9FB9-D45E687C25F6}">
  <cacheSource type="worksheet">
    <worksheetSource ref="L39:M1801" sheet="Sheet1"/>
  </cacheSource>
  <cacheFields count="2">
    <cacheField name="427.23" numFmtId="0">
      <sharedItems containsSemiMixedTypes="0" containsString="0" containsNumber="1" minValue="6.06" maxValue="6389.12"/>
    </cacheField>
    <cacheField name="ok" numFmtId="0">
      <sharedItems count="1">
        <s v="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2">
  <r>
    <n v="2957.85"/>
    <x v="0"/>
  </r>
  <r>
    <n v="1771.64"/>
    <x v="0"/>
  </r>
  <r>
    <n v="280"/>
    <x v="0"/>
  </r>
  <r>
    <n v="1211.3499999999999"/>
    <x v="0"/>
  </r>
  <r>
    <n v="2126.88"/>
    <x v="0"/>
  </r>
  <r>
    <n v="2145.7600000000002"/>
    <x v="0"/>
  </r>
  <r>
    <n v="417.22"/>
    <x v="0"/>
  </r>
  <r>
    <n v="434.52"/>
    <x v="0"/>
  </r>
  <r>
    <n v="1315.6"/>
    <x v="0"/>
  </r>
  <r>
    <n v="1658.8"/>
    <x v="0"/>
  </r>
  <r>
    <n v="1116.7"/>
    <x v="0"/>
  </r>
  <r>
    <n v="1548.16"/>
    <x v="0"/>
  </r>
  <r>
    <n v="3571.2"/>
    <x v="0"/>
  </r>
  <r>
    <n v="309.92"/>
    <x v="0"/>
  </r>
  <r>
    <n v="1986.6"/>
    <x v="0"/>
  </r>
  <r>
    <n v="3483.2"/>
    <x v="0"/>
  </r>
  <r>
    <n v="410.04"/>
    <x v="0"/>
  </r>
  <r>
    <n v="2662.2"/>
    <x v="0"/>
  </r>
  <r>
    <n v="551.09"/>
    <x v="0"/>
  </r>
  <r>
    <n v="2588.6999999999998"/>
    <x v="0"/>
  </r>
  <r>
    <n v="4403.22"/>
    <x v="0"/>
  </r>
  <r>
    <n v="1379.3"/>
    <x v="0"/>
  </r>
  <r>
    <n v="2485.52"/>
    <x v="0"/>
  </r>
  <r>
    <n v="4530.8999999999996"/>
    <x v="0"/>
  </r>
  <r>
    <n v="5002.2700000000004"/>
    <x v="0"/>
  </r>
  <r>
    <n v="3626"/>
    <x v="0"/>
  </r>
  <r>
    <n v="550.04"/>
    <x v="0"/>
  </r>
  <r>
    <n v="1597.38"/>
    <x v="0"/>
  </r>
  <r>
    <n v="722.88"/>
    <x v="0"/>
  </r>
  <r>
    <n v="724.47"/>
    <x v="0"/>
  </r>
  <r>
    <n v="324.92"/>
    <x v="0"/>
  </r>
  <r>
    <n v="589.91999999999996"/>
    <x v="0"/>
  </r>
  <r>
    <n v="2573.34"/>
    <x v="0"/>
  </r>
  <r>
    <n v="718.65000000000009"/>
    <x v="0"/>
  </r>
  <r>
    <n v="3900.15"/>
    <x v="0"/>
  </r>
  <r>
    <n v="1556.86"/>
    <x v="0"/>
  </r>
  <r>
    <n v="1537.08"/>
    <x v="0"/>
  </r>
  <r>
    <n v="470.22"/>
    <x v="0"/>
  </r>
  <r>
    <n v="812.18"/>
    <x v="0"/>
  </r>
  <r>
    <n v="189.76"/>
    <x v="0"/>
  </r>
  <r>
    <n v="566.54"/>
    <x v="0"/>
  </r>
  <r>
    <n v="286.54000000000002"/>
    <x v="0"/>
  </r>
  <r>
    <n v="2260.4"/>
    <x v="0"/>
  </r>
  <r>
    <n v="471.49"/>
    <x v="0"/>
  </r>
  <r>
    <n v="362.07"/>
    <x v="0"/>
  </r>
  <r>
    <n v="4616.58"/>
    <x v="0"/>
  </r>
  <r>
    <n v="1138.8900000000001"/>
    <x v="0"/>
  </r>
  <r>
    <n v="645.88"/>
    <x v="0"/>
  </r>
  <r>
    <n v="4378.08"/>
    <x v="0"/>
  </r>
  <r>
    <n v="693.07"/>
    <x v="0"/>
  </r>
  <r>
    <n v="3947.58"/>
    <x v="0"/>
  </r>
  <r>
    <n v="1313.72"/>
    <x v="0"/>
  </r>
  <r>
    <n v="1716.3"/>
    <x v="0"/>
  </r>
  <r>
    <n v="137.62"/>
    <x v="0"/>
  </r>
  <r>
    <n v="173.72"/>
    <x v="0"/>
  </r>
  <r>
    <n v="2850.54"/>
    <x v="0"/>
  </r>
  <r>
    <n v="537.72"/>
    <x v="0"/>
  </r>
  <r>
    <n v="3141.95"/>
    <x v="0"/>
  </r>
  <r>
    <n v="3400.11"/>
    <x v="0"/>
  </r>
  <r>
    <n v="1418.28"/>
    <x v="0"/>
  </r>
  <r>
    <n v="5757.2"/>
    <x v="0"/>
  </r>
  <r>
    <n v="5382.93"/>
    <x v="0"/>
  </r>
  <r>
    <n v="3210.56"/>
    <x v="0"/>
  </r>
  <r>
    <n v="2828"/>
    <x v="0"/>
  </r>
  <r>
    <n v="538.56000000000006"/>
    <x v="0"/>
  </r>
  <r>
    <n v="1320.56"/>
    <x v="0"/>
  </r>
  <r>
    <n v="1540.12"/>
    <x v="0"/>
  </r>
  <r>
    <n v="779.09999999999991"/>
    <x v="0"/>
  </r>
  <r>
    <n v="754.68000000000006"/>
    <x v="0"/>
  </r>
  <r>
    <n v="3120.06"/>
    <x v="0"/>
  </r>
  <r>
    <n v="706.74"/>
    <x v="0"/>
  </r>
  <r>
    <n v="478.14"/>
    <x v="0"/>
  </r>
  <r>
    <n v="2052.33"/>
    <x v="0"/>
  </r>
  <r>
    <n v="728.13"/>
    <x v="0"/>
  </r>
  <r>
    <n v="1409.46"/>
    <x v="0"/>
  </r>
  <r>
    <n v="661.06"/>
    <x v="0"/>
  </r>
  <r>
    <n v="1143.8"/>
    <x v="0"/>
  </r>
  <r>
    <n v="748.55"/>
    <x v="0"/>
  </r>
  <r>
    <n v="463.78"/>
    <x v="0"/>
  </r>
  <r>
    <n v="2544.4299999999998"/>
    <x v="0"/>
  </r>
  <r>
    <n v="2925.79"/>
    <x v="0"/>
  </r>
  <r>
    <n v="347.82"/>
    <x v="0"/>
  </r>
  <r>
    <n v="2297.13"/>
    <x v="0"/>
  </r>
  <r>
    <n v="1093.44"/>
    <x v="0"/>
  </r>
  <r>
    <n v="160.6"/>
    <x v="0"/>
  </r>
  <r>
    <n v="1113.45"/>
    <x v="0"/>
  </r>
  <r>
    <n v="1637.51"/>
    <x v="0"/>
  </r>
  <r>
    <n v="2280.48"/>
    <x v="0"/>
  </r>
  <r>
    <n v="743.97"/>
    <x v="0"/>
  </r>
  <r>
    <n v="304"/>
    <x v="0"/>
  </r>
  <r>
    <n v="5539.17"/>
    <x v="0"/>
  </r>
  <r>
    <n v="855.12"/>
    <x v="0"/>
  </r>
  <r>
    <n v="750.48"/>
    <x v="0"/>
  </r>
  <r>
    <n v="4669.62"/>
    <x v="0"/>
  </r>
  <r>
    <n v="439.11"/>
    <x v="0"/>
  </r>
  <r>
    <n v="359.42"/>
    <x v="0"/>
  </r>
  <r>
    <n v="5522.3"/>
    <x v="0"/>
  </r>
  <r>
    <n v="3265.05"/>
    <x v="0"/>
  </r>
  <r>
    <n v="657.44"/>
    <x v="0"/>
  </r>
  <r>
    <n v="961.94999999999993"/>
    <x v="0"/>
  </r>
  <r>
    <n v="5312.64"/>
    <x v="0"/>
  </r>
  <r>
    <n v="2127.3000000000002"/>
    <x v="0"/>
  </r>
  <r>
    <n v="1154.8"/>
    <x v="0"/>
  </r>
  <r>
    <n v="895.52"/>
    <x v="0"/>
  </r>
  <r>
    <n v="3178.4"/>
    <x v="0"/>
  </r>
  <r>
    <n v="124.48"/>
    <x v="0"/>
  </r>
  <r>
    <n v="5513.68"/>
    <x v="0"/>
  </r>
  <r>
    <n v="1743"/>
    <x v="0"/>
  </r>
  <r>
    <n v="1469.68"/>
    <x v="0"/>
  </r>
  <r>
    <n v="3117.59"/>
    <x v="0"/>
  </r>
  <r>
    <n v="2022.6"/>
    <x v="0"/>
  </r>
  <r>
    <n v="1091.22"/>
    <x v="0"/>
  </r>
  <r>
    <n v="3511.76"/>
    <x v="0"/>
  </r>
  <r>
    <n v="55.85"/>
    <x v="0"/>
  </r>
  <r>
    <n v="386.93"/>
    <x v="0"/>
  </r>
  <r>
    <n v="1590.4"/>
    <x v="0"/>
  </r>
  <r>
    <n v="2680.65"/>
    <x v="0"/>
  </r>
  <r>
    <n v="2844.24"/>
    <x v="0"/>
  </r>
  <r>
    <n v="36.119999999999997"/>
    <x v="0"/>
  </r>
  <r>
    <n v="1517.94"/>
    <x v="0"/>
  </r>
  <r>
    <n v="77.699999999999989"/>
    <x v="0"/>
  </r>
  <r>
    <n v="5497.03"/>
    <x v="0"/>
  </r>
  <r>
    <n v="4063.08"/>
    <x v="0"/>
  </r>
  <r>
    <n v="1436.64"/>
    <x v="0"/>
  </r>
  <r>
    <n v="2439.85"/>
    <x v="0"/>
  </r>
  <r>
    <n v="2522.1999999999998"/>
    <x v="0"/>
  </r>
  <r>
    <n v="2232.7199999999998"/>
    <x v="0"/>
  </r>
  <r>
    <n v="3513.68"/>
    <x v="0"/>
  </r>
  <r>
    <n v="3221.82"/>
    <x v="0"/>
  </r>
  <r>
    <n v="60.48"/>
    <x v="0"/>
  </r>
  <r>
    <n v="1500.2"/>
    <x v="0"/>
  </r>
  <r>
    <n v="2606.7199999999998"/>
    <x v="0"/>
  </r>
  <r>
    <n v="1514.06"/>
    <x v="0"/>
  </r>
  <r>
    <n v="3993.72"/>
    <x v="0"/>
  </r>
  <r>
    <n v="655.26"/>
    <x v="0"/>
  </r>
  <r>
    <n v="1622.39"/>
    <x v="0"/>
  </r>
  <r>
    <n v="709.5"/>
    <x v="0"/>
  </r>
  <r>
    <n v="1969.12"/>
    <x v="0"/>
  </r>
  <r>
    <n v="575.1"/>
    <x v="0"/>
  </r>
  <r>
    <n v="1594.56"/>
    <x v="0"/>
  </r>
  <r>
    <n v="469.68"/>
    <x v="0"/>
  </r>
  <r>
    <n v="2836.56"/>
    <x v="0"/>
  </r>
  <r>
    <n v="1476.15"/>
    <x v="0"/>
  </r>
  <r>
    <n v="3114.48"/>
    <x v="0"/>
  </r>
  <r>
    <n v="2257.29"/>
    <x v="0"/>
  </r>
  <r>
    <n v="4699.45"/>
    <x v="0"/>
  </r>
  <r>
    <n v="3941.16"/>
    <x v="0"/>
  </r>
  <r>
    <n v="656.85"/>
    <x v="0"/>
  </r>
  <r>
    <n v="1343.4"/>
    <x v="0"/>
  </r>
  <r>
    <n v="1008.2"/>
    <x v="0"/>
  </r>
  <r>
    <n v="4966.8499999999995"/>
    <x v="0"/>
  </r>
  <r>
    <n v="1008.28"/>
    <x v="0"/>
  </r>
  <r>
    <n v="789.77"/>
    <x v="0"/>
  </r>
  <r>
    <n v="3148.53"/>
    <x v="0"/>
  </r>
  <r>
    <n v="3257.95"/>
    <x v="0"/>
  </r>
  <r>
    <n v="455.62"/>
    <x v="0"/>
  </r>
  <r>
    <n v="4765.08"/>
    <x v="0"/>
  </r>
  <r>
    <n v="1304.6099999999999"/>
    <x v="0"/>
  </r>
  <r>
    <n v="584.1"/>
    <x v="0"/>
  </r>
  <r>
    <n v="1683.78"/>
    <x v="0"/>
  </r>
  <r>
    <n v="517.91999999999996"/>
    <x v="0"/>
  </r>
  <r>
    <n v="1663.52"/>
    <x v="0"/>
  </r>
  <r>
    <n v="722.4"/>
    <x v="0"/>
  </r>
  <r>
    <n v="4901.92"/>
    <x v="0"/>
  </r>
  <r>
    <n v="711.15"/>
    <x v="0"/>
  </r>
  <r>
    <n v="574.6"/>
    <x v="0"/>
  </r>
  <r>
    <n v="3065.93"/>
    <x v="0"/>
  </r>
  <r>
    <n v="1449.33"/>
    <x v="0"/>
  </r>
  <r>
    <n v="3854.3"/>
    <x v="0"/>
  </r>
  <r>
    <n v="602.38"/>
    <x v="0"/>
  </r>
  <r>
    <n v="3346.16"/>
    <x v="0"/>
  </r>
  <r>
    <n v="2364.88"/>
    <x v="0"/>
  </r>
  <r>
    <n v="1292.06"/>
    <x v="0"/>
  </r>
  <r>
    <n v="2207.6"/>
    <x v="0"/>
  </r>
  <r>
    <n v="24.84"/>
    <x v="0"/>
  </r>
  <r>
    <n v="3708.6"/>
    <x v="0"/>
  </r>
  <r>
    <n v="1485.02"/>
    <x v="0"/>
  </r>
  <r>
    <n v="2471.2800000000002"/>
    <x v="0"/>
  </r>
  <r>
    <n v="1284.27"/>
    <x v="0"/>
  </r>
  <r>
    <n v="1894.72"/>
    <x v="0"/>
  </r>
  <r>
    <n v="1814.45"/>
    <x v="0"/>
  </r>
  <r>
    <n v="1126.5999999999999"/>
    <x v="0"/>
  </r>
  <r>
    <n v="261.12"/>
    <x v="0"/>
  </r>
  <r>
    <n v="2201.1"/>
    <x v="0"/>
  </r>
  <r>
    <n v="1248.32"/>
    <x v="0"/>
  </r>
  <r>
    <n v="3868.55"/>
    <x v="0"/>
  </r>
  <r>
    <n v="5481.98"/>
    <x v="0"/>
  </r>
  <r>
    <n v="2748.4"/>
    <x v="0"/>
  </r>
  <r>
    <n v="1791.28"/>
    <x v="0"/>
  </r>
  <r>
    <n v="1561.74"/>
    <x v="0"/>
  </r>
  <r>
    <n v="5623.12"/>
    <x v="0"/>
  </r>
  <r>
    <n v="2537.65"/>
    <x v="0"/>
  </r>
  <r>
    <n v="5717.04"/>
    <x v="0"/>
  </r>
  <r>
    <n v="234.44"/>
    <x v="0"/>
  </r>
  <r>
    <n v="2720"/>
    <x v="0"/>
  </r>
  <r>
    <n v="2373.6"/>
    <x v="0"/>
  </r>
  <r>
    <n v="2117.94"/>
    <x v="0"/>
  </r>
  <r>
    <n v="2376.06"/>
    <x v="0"/>
  </r>
  <r>
    <n v="1594.88"/>
    <x v="0"/>
  </r>
  <r>
    <n v="406.38"/>
    <x v="0"/>
  </r>
  <r>
    <n v="2340"/>
    <x v="0"/>
  </r>
  <r>
    <n v="274.88"/>
    <x v="0"/>
  </r>
  <r>
    <n v="677.08"/>
    <x v="0"/>
  </r>
  <r>
    <n v="5705.68"/>
    <x v="0"/>
  </r>
  <r>
    <n v="1792.05"/>
    <x v="0"/>
  </r>
  <r>
    <n v="1409.04"/>
    <x v="0"/>
  </r>
  <r>
    <n v="3758.4"/>
    <x v="0"/>
  </r>
  <r>
    <n v="2158.89"/>
    <x v="0"/>
  </r>
  <r>
    <n v="2403.04"/>
    <x v="0"/>
  </r>
  <r>
    <n v="4524.96"/>
    <x v="0"/>
  </r>
  <r>
    <n v="1684.69"/>
    <x v="0"/>
  </r>
  <r>
    <n v="1430.28"/>
    <x v="0"/>
  </r>
  <r>
    <n v="980.76"/>
    <x v="0"/>
  </r>
  <r>
    <n v="1018.56"/>
    <x v="0"/>
  </r>
  <r>
    <n v="2081.0500000000002"/>
    <x v="0"/>
  </r>
  <r>
    <n v="944"/>
    <x v="0"/>
  </r>
  <r>
    <n v="20.53"/>
    <x v="0"/>
  </r>
  <r>
    <n v="1223.04"/>
    <x v="0"/>
  </r>
  <r>
    <n v="1222.98"/>
    <x v="0"/>
  </r>
  <r>
    <n v="700.38"/>
    <x v="0"/>
  </r>
  <r>
    <n v="2952.06"/>
    <x v="0"/>
  </r>
  <r>
    <n v="1536.3"/>
    <x v="0"/>
  </r>
  <r>
    <n v="1178.04"/>
    <x v="0"/>
  </r>
  <r>
    <n v="4659.78"/>
    <x v="0"/>
  </r>
  <r>
    <n v="1863.88"/>
    <x v="0"/>
  </r>
  <r>
    <n v="2018.28"/>
    <x v="0"/>
  </r>
  <r>
    <n v="3384.99"/>
    <x v="0"/>
  </r>
  <r>
    <n v="446.08"/>
    <x v="0"/>
  </r>
  <r>
    <n v="702.90000000000009"/>
    <x v="0"/>
  </r>
  <r>
    <n v="2264.13"/>
    <x v="0"/>
  </r>
  <r>
    <n v="781.85"/>
    <x v="0"/>
  </r>
  <r>
    <n v="243.95"/>
    <x v="0"/>
  </r>
  <r>
    <n v="2637.88"/>
    <x v="0"/>
  </r>
  <r>
    <n v="1923.9"/>
    <x v="0"/>
  </r>
  <r>
    <n v="1889.34"/>
    <x v="0"/>
  </r>
  <r>
    <n v="4586.6100000000006"/>
    <x v="0"/>
  </r>
  <r>
    <n v="3662.16"/>
    <x v="0"/>
  </r>
  <r>
    <n v="862.44"/>
    <x v="0"/>
  </r>
  <r>
    <n v="622.78"/>
    <x v="0"/>
  </r>
  <r>
    <n v="333.24"/>
    <x v="0"/>
  </r>
  <r>
    <n v="660"/>
    <x v="0"/>
  </r>
  <r>
    <n v="1573.45"/>
    <x v="0"/>
  </r>
  <r>
    <n v="1355"/>
    <x v="0"/>
  </r>
  <r>
    <n v="31.08"/>
    <x v="0"/>
  </r>
  <r>
    <n v="2015.58"/>
    <x v="0"/>
  </r>
  <r>
    <n v="1673.28"/>
    <x v="0"/>
  </r>
  <r>
    <n v="900.13"/>
    <x v="0"/>
  </r>
  <r>
    <n v="3098.64"/>
    <x v="0"/>
  </r>
  <r>
    <n v="2990.75"/>
    <x v="0"/>
  </r>
  <r>
    <n v="281.27999999999997"/>
    <x v="0"/>
  </r>
  <r>
    <n v="1775.58"/>
    <x v="0"/>
  </r>
  <r>
    <n v="1775.48"/>
    <x v="0"/>
  </r>
  <r>
    <n v="626.92000000000007"/>
    <x v="0"/>
  </r>
  <r>
    <n v="1730.47"/>
    <x v="0"/>
  </r>
  <r>
    <n v="826.68000000000006"/>
    <x v="0"/>
  </r>
  <r>
    <n v="1919.37"/>
    <x v="0"/>
  </r>
  <r>
    <n v="699.32"/>
    <x v="0"/>
  </r>
  <r>
    <n v="811.88"/>
    <x v="0"/>
  </r>
  <r>
    <n v="1537.08"/>
    <x v="0"/>
  </r>
  <r>
    <n v="314"/>
    <x v="0"/>
  </r>
  <r>
    <n v="315.92"/>
    <x v="0"/>
  </r>
  <r>
    <n v="1551.56"/>
    <x v="0"/>
  </r>
  <r>
    <n v="2436.2399999999998"/>
    <x v="0"/>
  </r>
  <r>
    <n v="3375.9"/>
    <x v="0"/>
  </r>
  <r>
    <n v="2772"/>
    <x v="0"/>
  </r>
  <r>
    <n v="420.8"/>
    <x v="0"/>
  </r>
  <r>
    <n v="4043.84"/>
    <x v="0"/>
  </r>
  <r>
    <n v="559.53"/>
    <x v="0"/>
  </r>
  <r>
    <n v="1595.3"/>
    <x v="0"/>
  </r>
  <r>
    <n v="1104.6400000000001"/>
    <x v="0"/>
  </r>
  <r>
    <n v="2149.5500000000002"/>
    <x v="0"/>
  </r>
  <r>
    <n v="5143.28"/>
    <x v="0"/>
  </r>
  <r>
    <n v="65.92"/>
    <x v="0"/>
  </r>
  <r>
    <n v="2125.02"/>
    <x v="0"/>
  </r>
  <r>
    <n v="3119.2"/>
    <x v="0"/>
  </r>
  <r>
    <n v="2344.48"/>
    <x v="0"/>
  </r>
  <r>
    <n v="572.53"/>
    <x v="0"/>
  </r>
  <r>
    <n v="13.02"/>
    <x v="0"/>
  </r>
  <r>
    <n v="2484.7600000000002"/>
    <x v="0"/>
  </r>
  <r>
    <n v="5421.44"/>
    <x v="0"/>
  </r>
  <r>
    <n v="751.75"/>
    <x v="0"/>
  </r>
  <r>
    <n v="3889.68"/>
    <x v="0"/>
  </r>
  <r>
    <n v="655.16"/>
    <x v="0"/>
  </r>
  <r>
    <n v="3167.46"/>
    <x v="0"/>
  </r>
  <r>
    <n v="1533.85"/>
    <x v="0"/>
  </r>
  <r>
    <n v="1352.8"/>
    <x v="0"/>
  </r>
  <r>
    <n v="591.75"/>
    <x v="0"/>
  </r>
  <r>
    <n v="198.47"/>
    <x v="0"/>
  </r>
  <r>
    <n v="3591.54"/>
    <x v="0"/>
  </r>
  <r>
    <n v="1069.95"/>
    <x v="0"/>
  </r>
  <r>
    <n v="5317.68"/>
    <x v="0"/>
  </r>
  <r>
    <n v="2469.7199999999998"/>
    <x v="0"/>
  </r>
  <r>
    <n v="88.6"/>
    <x v="0"/>
  </r>
  <r>
    <n v="732.88"/>
    <x v="0"/>
  </r>
  <r>
    <n v="287.74"/>
    <x v="0"/>
  </r>
  <r>
    <n v="2803.64"/>
    <x v="0"/>
  </r>
  <r>
    <n v="164.4"/>
    <x v="0"/>
  </r>
  <r>
    <n v="1767.56"/>
    <x v="0"/>
  </r>
  <r>
    <n v="754.33"/>
    <x v="0"/>
  </r>
  <r>
    <n v="120.35"/>
    <x v="0"/>
  </r>
  <r>
    <n v="2405.6799999999998"/>
    <x v="0"/>
  </r>
  <r>
    <n v="308.2"/>
    <x v="0"/>
  </r>
  <r>
    <n v="498.48"/>
    <x v="0"/>
  </r>
  <r>
    <n v="940.68000000000006"/>
    <x v="0"/>
  </r>
  <r>
    <n v="1108.78"/>
    <x v="0"/>
  </r>
  <r>
    <n v="861.18000000000006"/>
    <x v="0"/>
  </r>
  <r>
    <n v="237.6"/>
    <x v="0"/>
  </r>
  <r>
    <n v="1867.6"/>
    <x v="0"/>
  </r>
  <r>
    <n v="585.9"/>
    <x v="0"/>
  </r>
  <r>
    <n v="813.78"/>
    <x v="0"/>
  </r>
  <r>
    <n v="454.58"/>
    <x v="0"/>
  </r>
  <r>
    <n v="3091.6"/>
    <x v="0"/>
  </r>
  <r>
    <n v="211.18"/>
    <x v="0"/>
  </r>
  <r>
    <n v="1883.94"/>
    <x v="0"/>
  </r>
  <r>
    <n v="1244.3900000000001"/>
    <x v="0"/>
  </r>
  <r>
    <n v="3585.47"/>
    <x v="0"/>
  </r>
  <r>
    <n v="205.77"/>
    <x v="0"/>
  </r>
  <r>
    <n v="545.04"/>
    <x v="0"/>
  </r>
  <r>
    <n v="1785.8"/>
    <x v="0"/>
  </r>
  <r>
    <n v="2782.28"/>
    <x v="0"/>
  </r>
  <r>
    <n v="781.02"/>
    <x v="0"/>
  </r>
  <r>
    <n v="1300.3499999999999"/>
    <x v="0"/>
  </r>
  <r>
    <n v="4031.68"/>
    <x v="0"/>
  </r>
  <r>
    <n v="1283.3399999999999"/>
    <x v="0"/>
  </r>
  <r>
    <n v="153.44999999999999"/>
    <x v="0"/>
  </r>
  <r>
    <n v="761.75"/>
    <x v="0"/>
  </r>
  <r>
    <n v="3277.36"/>
    <x v="0"/>
  </r>
  <r>
    <n v="584.28"/>
    <x v="0"/>
  </r>
  <r>
    <n v="3147.04"/>
    <x v="0"/>
  </r>
  <r>
    <n v="1983.04"/>
    <x v="0"/>
  </r>
  <r>
    <n v="2555.7600000000002"/>
    <x v="0"/>
  </r>
  <r>
    <n v="1323.03"/>
    <x v="0"/>
  </r>
  <r>
    <n v="1512.5"/>
    <x v="0"/>
  </r>
  <r>
    <n v="1219.26"/>
    <x v="0"/>
  </r>
  <r>
    <n v="4292.22"/>
    <x v="0"/>
  </r>
  <r>
    <n v="906.48"/>
    <x v="0"/>
  </r>
  <r>
    <n v="1524.25"/>
    <x v="0"/>
  </r>
  <r>
    <n v="3059.98"/>
    <x v="0"/>
  </r>
  <r>
    <n v="1444.64"/>
    <x v="0"/>
  </r>
  <r>
    <n v="81.84"/>
    <x v="0"/>
  </r>
  <r>
    <n v="1292.4000000000001"/>
    <x v="0"/>
  </r>
  <r>
    <n v="3463.36"/>
    <x v="0"/>
  </r>
  <r>
    <n v="2882.68"/>
    <x v="0"/>
  </r>
  <r>
    <n v="1349.79"/>
    <x v="0"/>
  </r>
  <r>
    <n v="1978.92"/>
    <x v="0"/>
  </r>
  <r>
    <n v="1237.1600000000001"/>
    <x v="0"/>
  </r>
  <r>
    <n v="3380.79"/>
    <x v="0"/>
  </r>
  <r>
    <n v="360.45"/>
    <x v="0"/>
  </r>
  <r>
    <n v="4158.96"/>
    <x v="0"/>
  </r>
  <r>
    <n v="1169.04"/>
    <x v="0"/>
  </r>
  <r>
    <n v="349.7"/>
    <x v="0"/>
  </r>
  <r>
    <n v="115.2"/>
    <x v="0"/>
  </r>
  <r>
    <n v="530.29"/>
    <x v="0"/>
  </r>
  <r>
    <n v="2647.64"/>
    <x v="0"/>
  </r>
  <r>
    <n v="1692.81"/>
    <x v="0"/>
  </r>
  <r>
    <n v="629.94000000000005"/>
    <x v="0"/>
  </r>
  <r>
    <n v="1845.69"/>
    <x v="0"/>
  </r>
  <r>
    <n v="697.42"/>
    <x v="0"/>
  </r>
  <r>
    <n v="783.12000000000012"/>
    <x v="0"/>
  </r>
  <r>
    <n v="3977.68"/>
    <x v="0"/>
  </r>
  <r>
    <n v="924.48"/>
    <x v="0"/>
  </r>
  <r>
    <n v="432.34"/>
    <x v="0"/>
  </r>
  <r>
    <n v="759.54"/>
    <x v="0"/>
  </r>
  <r>
    <n v="3368.75"/>
    <x v="0"/>
  </r>
  <r>
    <n v="82.89"/>
    <x v="0"/>
  </r>
  <r>
    <n v="745.08"/>
    <x v="0"/>
  </r>
  <r>
    <n v="1735.2"/>
    <x v="0"/>
  </r>
  <r>
    <n v="86.75"/>
    <x v="0"/>
  </r>
  <r>
    <n v="4242.3999999999996"/>
    <x v="0"/>
  </r>
  <r>
    <n v="1095.2"/>
    <x v="0"/>
  </r>
  <r>
    <n v="448.8"/>
    <x v="0"/>
  </r>
  <r>
    <n v="2784.48"/>
    <x v="0"/>
  </r>
  <r>
    <n v="3916.5"/>
    <x v="0"/>
  </r>
  <r>
    <n v="414.6"/>
    <x v="0"/>
  </r>
  <r>
    <n v="2495.25"/>
    <x v="0"/>
  </r>
  <r>
    <n v="77.64"/>
    <x v="0"/>
  </r>
  <r>
    <n v="1517.5"/>
    <x v="0"/>
  </r>
  <r>
    <n v="1215"/>
    <x v="0"/>
  </r>
  <r>
    <n v="142.44999999999999"/>
    <x v="0"/>
  </r>
  <r>
    <n v="1096.83"/>
    <x v="0"/>
  </r>
  <r>
    <n v="516.73"/>
    <x v="0"/>
  </r>
  <r>
    <n v="3511.05"/>
    <x v="0"/>
  </r>
  <r>
    <n v="880.4"/>
    <x v="0"/>
  </r>
  <r>
    <n v="1425.66"/>
    <x v="0"/>
  </r>
  <r>
    <n v="2594.6999999999998"/>
    <x v="0"/>
  </r>
  <r>
    <n v="195.44"/>
    <x v="0"/>
  </r>
  <r>
    <n v="4782.82"/>
    <x v="0"/>
  </r>
  <r>
    <n v="2737.64"/>
    <x v="0"/>
  </r>
  <r>
    <n v="2631.92"/>
    <x v="0"/>
  </r>
  <r>
    <n v="349.98"/>
    <x v="0"/>
  </r>
  <r>
    <n v="58.650000000000013"/>
    <x v="0"/>
  </r>
  <r>
    <n v="2303.2199999999998"/>
    <x v="0"/>
  </r>
  <r>
    <n v="135.94"/>
    <x v="0"/>
  </r>
  <r>
    <n v="1666.11"/>
    <x v="0"/>
  </r>
  <r>
    <n v="41"/>
    <x v="0"/>
  </r>
  <r>
    <n v="333.16"/>
    <x v="0"/>
  </r>
  <r>
    <n v="1248.6600000000001"/>
    <x v="0"/>
  </r>
  <r>
    <n v="931.35000000000014"/>
    <x v="0"/>
  </r>
  <r>
    <n v="520.95000000000005"/>
    <x v="0"/>
  </r>
  <r>
    <n v="1550.19"/>
    <x v="0"/>
  </r>
  <r>
    <n v="264.93"/>
    <x v="0"/>
  </r>
  <r>
    <n v="2033.15"/>
    <x v="0"/>
  </r>
  <r>
    <n v="1595.79"/>
    <x v="0"/>
  </r>
  <r>
    <n v="3511.5"/>
    <x v="0"/>
  </r>
  <r>
    <n v="218.84"/>
    <x v="0"/>
  </r>
  <r>
    <n v="664.92"/>
    <x v="0"/>
  </r>
  <r>
    <n v="1418.2"/>
    <x v="0"/>
  </r>
  <r>
    <n v="600.4"/>
    <x v="0"/>
  </r>
  <r>
    <n v="319"/>
    <x v="0"/>
  </r>
  <r>
    <n v="1951.44"/>
    <x v="0"/>
  </r>
  <r>
    <n v="1242.08"/>
    <x v="0"/>
  </r>
  <r>
    <n v="3915.6"/>
    <x v="0"/>
  </r>
  <r>
    <n v="2270.13"/>
    <x v="0"/>
  </r>
  <r>
    <n v="3254.95"/>
    <x v="0"/>
  </r>
  <r>
    <n v="2320.08"/>
    <x v="0"/>
  </r>
  <r>
    <n v="1499.82"/>
    <x v="0"/>
  </r>
  <r>
    <n v="1012.04"/>
    <x v="0"/>
  </r>
  <r>
    <n v="1416.7"/>
    <x v="0"/>
  </r>
  <r>
    <n v="1493.49"/>
    <x v="0"/>
  </r>
  <r>
    <n v="402.4"/>
    <x v="0"/>
  </r>
  <r>
    <n v="2537.5"/>
    <x v="0"/>
  </r>
  <r>
    <n v="1341.28"/>
    <x v="0"/>
  </r>
  <r>
    <n v="1088.8800000000001"/>
    <x v="0"/>
  </r>
  <r>
    <n v="569.26"/>
    <x v="0"/>
  </r>
  <r>
    <n v="656.2"/>
    <x v="0"/>
  </r>
  <r>
    <n v="2538"/>
    <x v="0"/>
  </r>
  <r>
    <n v="3207.2"/>
    <x v="0"/>
  </r>
  <r>
    <n v="157.36000000000001"/>
    <x v="0"/>
  </r>
  <r>
    <n v="1180.44"/>
    <x v="0"/>
  </r>
  <r>
    <n v="348.09"/>
    <x v="0"/>
  </r>
  <r>
    <n v="2949.2"/>
    <x v="0"/>
  </r>
  <r>
    <n v="1649.34"/>
    <x v="0"/>
  </r>
  <r>
    <n v="752.76"/>
    <x v="0"/>
  </r>
  <r>
    <n v="1591.65"/>
    <x v="0"/>
  </r>
  <r>
    <n v="1754.22"/>
    <x v="0"/>
  </r>
  <r>
    <n v="184.5"/>
    <x v="0"/>
  </r>
  <r>
    <n v="4442.22"/>
    <x v="0"/>
  </r>
  <r>
    <n v="1142.3599999999999"/>
    <x v="0"/>
  </r>
  <r>
    <n v="1606.65"/>
    <x v="0"/>
  </r>
  <r>
    <n v="1257.05"/>
    <x v="0"/>
  </r>
  <r>
    <n v="1169.04"/>
    <x v="0"/>
  </r>
  <r>
    <n v="1731.39"/>
    <x v="0"/>
  </r>
  <r>
    <n v="2477.3200000000002"/>
    <x v="0"/>
  </r>
  <r>
    <n v="1031.94"/>
    <x v="0"/>
  </r>
  <r>
    <n v="2392.48"/>
    <x v="0"/>
  </r>
  <r>
    <n v="3228"/>
    <x v="0"/>
  </r>
  <r>
    <n v="2833.8"/>
    <x v="0"/>
  </r>
  <r>
    <n v="608.44000000000005"/>
    <x v="0"/>
  </r>
  <r>
    <n v="376.02"/>
    <x v="0"/>
  </r>
  <r>
    <n v="2134.44"/>
    <x v="0"/>
  </r>
  <r>
    <n v="2940.24"/>
    <x v="0"/>
  </r>
  <r>
    <n v="55.88"/>
    <x v="0"/>
  </r>
  <r>
    <n v="1747.55"/>
    <x v="0"/>
  </r>
  <r>
    <n v="188.7"/>
    <x v="0"/>
  </r>
  <r>
    <n v="2290.88"/>
    <x v="0"/>
  </r>
  <r>
    <n v="3071.6"/>
    <x v="0"/>
  </r>
  <r>
    <n v="1209.3900000000001"/>
    <x v="0"/>
  </r>
  <r>
    <n v="3206.14"/>
    <x v="0"/>
  </r>
  <r>
    <n v="40.96"/>
    <x v="0"/>
  </r>
  <r>
    <n v="165.94"/>
    <x v="0"/>
  </r>
  <r>
    <n v="211.3"/>
    <x v="0"/>
  </r>
  <r>
    <n v="1034"/>
    <x v="0"/>
  </r>
  <r>
    <n v="703.26"/>
    <x v="0"/>
  </r>
  <r>
    <n v="461.85"/>
    <x v="0"/>
  </r>
  <r>
    <n v="417.54"/>
    <x v="0"/>
  </r>
  <r>
    <n v="3393.24"/>
    <x v="0"/>
  </r>
  <r>
    <n v="1618.32"/>
    <x v="0"/>
  </r>
  <r>
    <n v="3821.85"/>
    <x v="0"/>
  </r>
  <r>
    <n v="4093.599999999999"/>
    <x v="0"/>
  </r>
  <r>
    <n v="2244.65"/>
    <x v="0"/>
  </r>
  <r>
    <n v="2292.7600000000002"/>
    <x v="0"/>
  </r>
  <r>
    <n v="31.26"/>
    <x v="0"/>
  </r>
  <r>
    <n v="580.53"/>
    <x v="0"/>
  </r>
  <r>
    <n v="1141.5"/>
    <x v="0"/>
  </r>
  <r>
    <n v="1072.3499999999999"/>
    <x v="0"/>
  </r>
  <r>
    <n v="4394.96"/>
    <x v="0"/>
  </r>
  <r>
    <n v="511.82"/>
    <x v="0"/>
  </r>
  <r>
    <n v="1341.76"/>
    <x v="0"/>
  </r>
  <r>
    <n v="3445.15"/>
    <x v="0"/>
  </r>
  <r>
    <n v="47.66"/>
    <x v="0"/>
  </r>
  <r>
    <n v="4678.6400000000003"/>
    <x v="0"/>
  </r>
  <r>
    <n v="1887.18"/>
    <x v="0"/>
  </r>
  <r>
    <n v="3471.06"/>
    <x v="0"/>
  </r>
  <r>
    <n v="4946.4799999999996"/>
    <x v="0"/>
  </r>
  <r>
    <n v="458.66"/>
    <x v="0"/>
  </r>
  <r>
    <n v="2376.36"/>
    <x v="0"/>
  </r>
  <r>
    <n v="1999.13"/>
    <x v="0"/>
  </r>
  <r>
    <n v="4719.4399999999996"/>
    <x v="0"/>
  </r>
  <r>
    <n v="85.22"/>
    <x v="0"/>
  </r>
  <r>
    <n v="358.65"/>
    <x v="0"/>
  </r>
  <r>
    <n v="1696.89"/>
    <x v="0"/>
  </r>
  <r>
    <n v="3924.76"/>
    <x v="0"/>
  </r>
  <r>
    <n v="12.7"/>
    <x v="0"/>
  </r>
  <r>
    <n v="2465.89"/>
    <x v="0"/>
  </r>
  <r>
    <n v="50.03"/>
    <x v="0"/>
  </r>
  <r>
    <n v="3651"/>
    <x v="0"/>
  </r>
  <r>
    <n v="624.79999999999995"/>
    <x v="0"/>
  </r>
  <r>
    <n v="1358.06"/>
    <x v="0"/>
  </r>
  <r>
    <n v="1268.52"/>
    <x v="0"/>
  </r>
  <r>
    <n v="42.48"/>
    <x v="0"/>
  </r>
  <r>
    <n v="4549.68"/>
    <x v="0"/>
  </r>
  <r>
    <n v="963.4"/>
    <x v="0"/>
  </r>
  <r>
    <n v="782.12"/>
    <x v="0"/>
  </r>
  <r>
    <n v="724.65000000000009"/>
    <x v="0"/>
  </r>
  <r>
    <n v="4112.3600000000006"/>
    <x v="0"/>
  </r>
  <r>
    <n v="4134.16"/>
    <x v="0"/>
  </r>
  <r>
    <n v="485.6"/>
    <x v="0"/>
  </r>
  <r>
    <n v="1042.24"/>
    <x v="0"/>
  </r>
  <r>
    <n v="2688.6"/>
    <x v="0"/>
  </r>
  <r>
    <n v="2112.1999999999998"/>
    <x v="0"/>
  </r>
  <r>
    <n v="698.8"/>
    <x v="0"/>
  </r>
  <r>
    <n v="2940.84"/>
    <x v="0"/>
  </r>
  <r>
    <n v="429.2"/>
    <x v="0"/>
  </r>
  <r>
    <n v="1821.68"/>
    <x v="0"/>
  </r>
  <r>
    <n v="1710.45"/>
    <x v="0"/>
  </r>
  <r>
    <n v="856.72"/>
    <x v="0"/>
  </r>
  <r>
    <n v="4344.4799999999996"/>
    <x v="0"/>
  </r>
  <r>
    <n v="1021.6"/>
    <x v="0"/>
  </r>
  <r>
    <n v="1492.32"/>
    <x v="0"/>
  </r>
  <r>
    <n v="2025.78"/>
    <x v="0"/>
  </r>
  <r>
    <n v="1321.84"/>
    <x v="0"/>
  </r>
  <r>
    <n v="5406.48"/>
    <x v="0"/>
  </r>
  <r>
    <n v="4234.4400000000014"/>
    <x v="0"/>
  </r>
  <r>
    <n v="5274"/>
    <x v="0"/>
  </r>
  <r>
    <n v="124.71"/>
    <x v="0"/>
  </r>
  <r>
    <n v="4624.4799999999996"/>
    <x v="0"/>
  </r>
  <r>
    <n v="165.45"/>
    <x v="0"/>
  </r>
  <r>
    <n v="4233.5999999999995"/>
    <x v="0"/>
  </r>
  <r>
    <n v="2249.5500000000002"/>
    <x v="0"/>
  </r>
  <r>
    <n v="1954.85"/>
    <x v="0"/>
  </r>
  <r>
    <n v="4002.36"/>
    <x v="0"/>
  </r>
  <r>
    <n v="394.96"/>
    <x v="0"/>
  </r>
  <r>
    <n v="933"/>
    <x v="0"/>
  </r>
  <r>
    <n v="3117.44"/>
    <x v="0"/>
  </r>
  <r>
    <n v="3146.24"/>
    <x v="0"/>
  </r>
  <r>
    <n v="3110.64"/>
    <x v="0"/>
  </r>
  <r>
    <n v="4973.2"/>
    <x v="0"/>
  </r>
  <r>
    <n v="3638.55"/>
    <x v="0"/>
  </r>
  <r>
    <n v="787.44"/>
    <x v="0"/>
  </r>
  <r>
    <n v="1901.44"/>
    <x v="0"/>
  </r>
  <r>
    <n v="373.32"/>
    <x v="0"/>
  </r>
  <r>
    <n v="2356.96"/>
    <x v="0"/>
  </r>
  <r>
    <n v="238.08"/>
    <x v="0"/>
  </r>
  <r>
    <n v="5236.1399999999994"/>
    <x v="0"/>
  </r>
  <r>
    <n v="1574.28"/>
    <x v="0"/>
  </r>
  <r>
    <n v="1395.64"/>
    <x v="0"/>
  </r>
  <r>
    <n v="6379.68"/>
    <x v="0"/>
  </r>
  <r>
    <n v="561.33000000000004"/>
    <x v="0"/>
  </r>
  <r>
    <n v="5297.95"/>
    <x v="0"/>
  </r>
  <r>
    <n v="2930.1"/>
    <x v="0"/>
  </r>
  <r>
    <n v="1568.52"/>
    <x v="0"/>
  </r>
  <r>
    <n v="2060.1"/>
    <x v="0"/>
  </r>
  <r>
    <n v="127.54"/>
    <x v="0"/>
  </r>
  <r>
    <n v="674.91"/>
    <x v="0"/>
  </r>
  <r>
    <n v="160.57"/>
    <x v="0"/>
  </r>
  <r>
    <n v="1645.4"/>
    <x v="0"/>
  </r>
  <r>
    <n v="237.2"/>
    <x v="0"/>
  </r>
  <r>
    <n v="3015.88"/>
    <x v="0"/>
  </r>
  <r>
    <n v="2947.04"/>
    <x v="0"/>
  </r>
  <r>
    <n v="767.69"/>
    <x v="0"/>
  </r>
  <r>
    <n v="228.78"/>
    <x v="0"/>
  </r>
  <r>
    <n v="2118.66"/>
    <x v="0"/>
  </r>
  <r>
    <n v="3055.2"/>
    <x v="0"/>
  </r>
  <r>
    <n v="1661.1"/>
    <x v="0"/>
  </r>
  <r>
    <n v="4078.4"/>
    <x v="0"/>
  </r>
  <r>
    <n v="947.64"/>
    <x v="0"/>
  </r>
  <r>
    <n v="1427.58"/>
    <x v="0"/>
  </r>
  <r>
    <n v="464.38"/>
    <x v="0"/>
  </r>
  <r>
    <n v="4105.28"/>
    <x v="0"/>
  </r>
  <r>
    <n v="2176"/>
    <x v="0"/>
  </r>
  <r>
    <n v="3257.94"/>
    <x v="0"/>
  </r>
  <r>
    <n v="49.02"/>
    <x v="0"/>
  </r>
  <r>
    <n v="6017.68"/>
    <x v="0"/>
  </r>
  <r>
    <n v="5205.7599999999993"/>
    <x v="0"/>
  </r>
  <r>
    <n v="770.15"/>
    <x v="0"/>
  </r>
  <r>
    <n v="2470.9499999999998"/>
    <x v="0"/>
  </r>
  <r>
    <n v="2144.64"/>
    <x v="0"/>
  </r>
  <r>
    <n v="2033.96"/>
    <x v="0"/>
  </r>
  <r>
    <n v="195.71"/>
    <x v="0"/>
  </r>
  <r>
    <n v="713.79"/>
    <x v="0"/>
  </r>
  <r>
    <n v="50.19"/>
    <x v="0"/>
  </r>
  <r>
    <n v="3097.65"/>
    <x v="0"/>
  </r>
  <r>
    <n v="120.64"/>
    <x v="0"/>
  </r>
  <r>
    <n v="1174.74"/>
    <x v="0"/>
  </r>
  <r>
    <n v="2817.35"/>
    <x v="0"/>
  </r>
  <r>
    <n v="2114.48"/>
    <x v="0"/>
  </r>
  <r>
    <n v="3107.23"/>
    <x v="0"/>
  </r>
  <r>
    <n v="3163.68"/>
    <x v="0"/>
  </r>
  <r>
    <n v="287.2"/>
    <x v="0"/>
  </r>
  <r>
    <n v="1269.8399999999999"/>
    <x v="0"/>
  </r>
  <r>
    <n v="3925.74"/>
    <x v="0"/>
  </r>
  <r>
    <n v="1133.05"/>
    <x v="0"/>
  </r>
  <r>
    <n v="1680.85"/>
    <x v="0"/>
  </r>
  <r>
    <n v="264.98"/>
    <x v="0"/>
  </r>
  <r>
    <n v="1329.42"/>
    <x v="0"/>
  </r>
  <r>
    <n v="1242.33"/>
    <x v="0"/>
  </r>
  <r>
    <n v="660"/>
    <x v="0"/>
  </r>
  <r>
    <n v="210.05"/>
    <x v="0"/>
  </r>
  <r>
    <n v="346.52"/>
    <x v="0"/>
  </r>
  <r>
    <n v="2383.52"/>
    <x v="0"/>
  </r>
  <r>
    <n v="75.2"/>
    <x v="0"/>
  </r>
  <r>
    <n v="745"/>
    <x v="0"/>
  </r>
  <r>
    <n v="3588.4"/>
    <x v="0"/>
  </r>
  <r>
    <n v="3414"/>
    <x v="0"/>
  </r>
  <r>
    <n v="621.28"/>
    <x v="0"/>
  </r>
  <r>
    <n v="102.9"/>
    <x v="0"/>
  </r>
  <r>
    <n v="556.4"/>
    <x v="0"/>
  </r>
  <r>
    <n v="51.54"/>
    <x v="0"/>
  </r>
  <r>
    <n v="929.09999999999991"/>
    <x v="0"/>
  </r>
  <r>
    <n v="840.48"/>
    <x v="0"/>
  </r>
  <r>
    <n v="572.65"/>
    <x v="0"/>
  </r>
  <r>
    <n v="530.67999999999995"/>
    <x v="0"/>
  </r>
  <r>
    <n v="3028.92"/>
    <x v="0"/>
  </r>
  <r>
    <n v="698.52"/>
    <x v="0"/>
  </r>
  <r>
    <n v="3019.52"/>
    <x v="0"/>
  </r>
  <r>
    <n v="310.83"/>
    <x v="0"/>
  </r>
  <r>
    <n v="1008.26"/>
    <x v="0"/>
  </r>
  <r>
    <n v="3447.6"/>
    <x v="0"/>
  </r>
  <r>
    <n v="403.4"/>
    <x v="0"/>
  </r>
  <r>
    <n v="990.81"/>
    <x v="0"/>
  </r>
  <r>
    <n v="348.15"/>
    <x v="0"/>
  </r>
  <r>
    <n v="1636.4"/>
    <x v="0"/>
  </r>
  <r>
    <n v="1277.1600000000001"/>
    <x v="0"/>
  </r>
  <r>
    <n v="2173.5500000000002"/>
    <x v="0"/>
  </r>
  <r>
    <n v="247.15"/>
    <x v="0"/>
  </r>
  <r>
    <n v="4930.88"/>
    <x v="0"/>
  </r>
  <r>
    <n v="2014.46"/>
    <x v="0"/>
  </r>
  <r>
    <n v="2987.2"/>
    <x v="0"/>
  </r>
  <r>
    <n v="458.52"/>
    <x v="0"/>
  </r>
  <r>
    <n v="1911.6"/>
    <x v="0"/>
  </r>
  <r>
    <n v="1772.04"/>
    <x v="0"/>
  </r>
  <r>
    <n v="1400.72"/>
    <x v="0"/>
  </r>
  <r>
    <n v="580.23"/>
    <x v="0"/>
  </r>
  <r>
    <n v="4842.16"/>
    <x v="0"/>
  </r>
  <r>
    <n v="2419.08"/>
    <x v="0"/>
  </r>
  <r>
    <n v="3650.56"/>
    <x v="0"/>
  </r>
  <r>
    <n v="1515.24"/>
    <x v="0"/>
  </r>
  <r>
    <n v="644.41999999999996"/>
    <x v="0"/>
  </r>
  <r>
    <n v="586.56000000000006"/>
    <x v="0"/>
  </r>
  <r>
    <n v="614.88"/>
    <x v="0"/>
  </r>
  <r>
    <n v="817.24"/>
    <x v="0"/>
  </r>
  <r>
    <n v="2263.08"/>
    <x v="0"/>
  </r>
  <r>
    <n v="2849.52"/>
    <x v="0"/>
  </r>
  <r>
    <n v="423.84"/>
    <x v="0"/>
  </r>
  <r>
    <n v="3695.65"/>
    <x v="0"/>
  </r>
  <r>
    <n v="1122.6600000000001"/>
    <x v="0"/>
  </r>
  <r>
    <n v="2003.76"/>
    <x v="0"/>
  </r>
  <r>
    <n v="110.05"/>
    <x v="0"/>
  </r>
  <r>
    <n v="1182.94"/>
    <x v="0"/>
  </r>
  <r>
    <n v="626.28"/>
    <x v="0"/>
  </r>
  <r>
    <n v="4061.84"/>
    <x v="0"/>
  </r>
  <r>
    <n v="3858.84"/>
    <x v="0"/>
  </r>
  <r>
    <n v="2742.67"/>
    <x v="0"/>
  </r>
  <r>
    <n v="1214.58"/>
    <x v="0"/>
  </r>
  <r>
    <n v="4613.7700000000004"/>
    <x v="0"/>
  </r>
  <r>
    <n v="539.29999999999995"/>
    <x v="0"/>
  </r>
  <r>
    <n v="1130.1500000000001"/>
    <x v="0"/>
  </r>
  <r>
    <n v="2039.2"/>
    <x v="0"/>
  </r>
  <r>
    <n v="2337.3000000000002"/>
    <x v="0"/>
  </r>
  <r>
    <n v="3178.3"/>
    <x v="0"/>
  </r>
  <r>
    <n v="1819.92"/>
    <x v="0"/>
  </r>
  <r>
    <n v="3629.5"/>
    <x v="0"/>
  </r>
  <r>
    <n v="2481.36"/>
    <x v="0"/>
  </r>
  <r>
    <n v="746.81"/>
    <x v="0"/>
  </r>
  <r>
    <n v="468.88"/>
    <x v="0"/>
  </r>
  <r>
    <n v="1579.1"/>
    <x v="0"/>
  </r>
  <r>
    <n v="5238.0999999999995"/>
    <x v="0"/>
  </r>
  <r>
    <n v="1923.28"/>
    <x v="0"/>
  </r>
  <r>
    <n v="89.84"/>
    <x v="0"/>
  </r>
  <r>
    <n v="252.08"/>
    <x v="0"/>
  </r>
  <r>
    <n v="178.08"/>
    <x v="0"/>
  </r>
  <r>
    <n v="1351.52"/>
    <x v="0"/>
  </r>
  <r>
    <n v="128.56"/>
    <x v="0"/>
  </r>
  <r>
    <n v="2701.8"/>
    <x v="0"/>
  </r>
  <r>
    <n v="1371.78"/>
    <x v="0"/>
  </r>
  <r>
    <n v="4532.5600000000004"/>
    <x v="0"/>
  </r>
  <r>
    <n v="2874.36"/>
    <x v="0"/>
  </r>
  <r>
    <n v="1214.28"/>
    <x v="0"/>
  </r>
  <r>
    <n v="385.9"/>
    <x v="0"/>
  </r>
  <r>
    <n v="3895.36"/>
    <x v="0"/>
  </r>
  <r>
    <n v="755.42"/>
    <x v="0"/>
  </r>
  <r>
    <n v="588.28"/>
    <x v="0"/>
  </r>
  <r>
    <n v="3173.88"/>
    <x v="0"/>
  </r>
  <r>
    <n v="1796.68"/>
    <x v="0"/>
  </r>
  <r>
    <n v="562.16"/>
    <x v="0"/>
  </r>
  <r>
    <n v="4286.87"/>
    <x v="0"/>
  </r>
  <r>
    <n v="2795.2"/>
    <x v="0"/>
  </r>
  <r>
    <n v="113.78"/>
    <x v="0"/>
  </r>
  <r>
    <n v="256.92"/>
    <x v="0"/>
  </r>
  <r>
    <n v="707.16"/>
    <x v="0"/>
  </r>
  <r>
    <n v="314.94"/>
    <x v="0"/>
  </r>
  <r>
    <n v="637.32000000000005"/>
    <x v="0"/>
  </r>
  <r>
    <n v="3485.72"/>
    <x v="0"/>
  </r>
  <r>
    <n v="3101.16"/>
    <x v="0"/>
  </r>
  <r>
    <n v="5401.44"/>
    <x v="0"/>
  </r>
  <r>
    <n v="2091.56"/>
    <x v="0"/>
  </r>
  <r>
    <n v="425.22"/>
    <x v="0"/>
  </r>
  <r>
    <n v="1915.15"/>
    <x v="0"/>
  </r>
  <r>
    <n v="934.30000000000007"/>
    <x v="0"/>
  </r>
  <r>
    <n v="1049.3"/>
    <x v="0"/>
  </r>
  <r>
    <n v="114.84"/>
    <x v="0"/>
  </r>
  <r>
    <n v="2995.12"/>
    <x v="0"/>
  </r>
  <r>
    <n v="3459.26"/>
    <x v="0"/>
  </r>
  <r>
    <n v="3121.48"/>
    <x v="0"/>
  </r>
  <r>
    <n v="4600.7999999999993"/>
    <x v="0"/>
  </r>
  <r>
    <n v="416.57"/>
    <x v="0"/>
  </r>
  <r>
    <n v="2287.35"/>
    <x v="0"/>
  </r>
  <r>
    <n v="1493.58"/>
    <x v="0"/>
  </r>
  <r>
    <n v="1218.21"/>
    <x v="0"/>
  </r>
  <r>
    <n v="3150.91"/>
    <x v="0"/>
  </r>
  <r>
    <n v="759.51"/>
    <x v="0"/>
  </r>
  <r>
    <n v="52.44"/>
    <x v="0"/>
  </r>
  <r>
    <n v="1945.8"/>
    <x v="0"/>
  </r>
  <r>
    <n v="2721.42"/>
    <x v="0"/>
  </r>
  <r>
    <n v="827.28"/>
    <x v="0"/>
  </r>
  <r>
    <n v="367.06"/>
    <x v="0"/>
  </r>
  <r>
    <n v="3857.5"/>
    <x v="0"/>
  </r>
  <r>
    <n v="2568.96"/>
    <x v="0"/>
  </r>
  <r>
    <n v="1472.4"/>
    <x v="0"/>
  </r>
  <r>
    <n v="795.92"/>
    <x v="0"/>
  </r>
  <r>
    <n v="5411.42"/>
    <x v="0"/>
  </r>
  <r>
    <n v="4214.08"/>
    <x v="0"/>
  </r>
  <r>
    <n v="591.24"/>
    <x v="0"/>
  </r>
  <r>
    <n v="5258.4000000000005"/>
    <x v="0"/>
  </r>
  <r>
    <n v="1443.78"/>
    <x v="0"/>
  </r>
  <r>
    <n v="2836.16"/>
    <x v="0"/>
  </r>
  <r>
    <n v="776.79"/>
    <x v="0"/>
  </r>
  <r>
    <n v="1905.51"/>
    <x v="0"/>
  </r>
  <r>
    <n v="2319.33"/>
    <x v="0"/>
  </r>
  <r>
    <n v="3177.28"/>
    <x v="0"/>
  </r>
  <r>
    <n v="2829.4"/>
    <x v="0"/>
  </r>
  <r>
    <n v="1879.65"/>
    <x v="0"/>
  </r>
  <r>
    <n v="5210.72"/>
    <x v="0"/>
  </r>
  <r>
    <n v="544.53000000000009"/>
    <x v="0"/>
  </r>
  <r>
    <n v="1668.42"/>
    <x v="0"/>
  </r>
  <r>
    <n v="1088.78"/>
    <x v="0"/>
  </r>
  <r>
    <n v="2709.28"/>
    <x v="0"/>
  </r>
  <r>
    <n v="2846.68"/>
    <x v="0"/>
  </r>
  <r>
    <n v="347.08"/>
    <x v="0"/>
  </r>
  <r>
    <n v="1180.8"/>
    <x v="0"/>
  </r>
  <r>
    <n v="1950.8"/>
    <x v="0"/>
  </r>
  <r>
    <n v="782.08"/>
    <x v="0"/>
  </r>
  <r>
    <n v="1192.73"/>
    <x v="0"/>
  </r>
  <r>
    <n v="705.3"/>
    <x v="0"/>
  </r>
  <r>
    <n v="592.91999999999996"/>
    <x v="0"/>
  </r>
  <r>
    <n v="702.52"/>
    <x v="0"/>
  </r>
  <r>
    <n v="977.52"/>
    <x v="0"/>
  </r>
  <r>
    <n v="13.47"/>
    <x v="0"/>
  </r>
  <r>
    <n v="1717.15"/>
    <x v="0"/>
  </r>
  <r>
    <n v="56.84"/>
    <x v="0"/>
  </r>
  <r>
    <n v="3106.96"/>
    <x v="0"/>
  </r>
  <r>
    <n v="3117.12"/>
    <x v="0"/>
  </r>
  <r>
    <n v="3812.9"/>
    <x v="0"/>
  </r>
  <r>
    <n v="2584.4699999999998"/>
    <x v="0"/>
  </r>
  <r>
    <n v="2757.8"/>
    <x v="0"/>
  </r>
  <r>
    <n v="475.81"/>
    <x v="0"/>
  </r>
  <r>
    <n v="559.4"/>
    <x v="0"/>
  </r>
  <r>
    <n v="4923.76"/>
    <x v="0"/>
  </r>
  <r>
    <n v="1194.24"/>
    <x v="0"/>
  </r>
  <r>
    <n v="2420.39"/>
    <x v="0"/>
  </r>
  <r>
    <n v="1749.75"/>
    <x v="0"/>
  </r>
  <r>
    <n v="1536.26"/>
    <x v="0"/>
  </r>
  <r>
    <n v="3000.84"/>
    <x v="0"/>
  </r>
  <r>
    <n v="740.42"/>
    <x v="0"/>
  </r>
  <r>
    <n v="4055.59"/>
    <x v="0"/>
  </r>
  <r>
    <n v="4904.6899999999996"/>
    <x v="0"/>
  </r>
  <r>
    <n v="1734.66"/>
    <x v="0"/>
  </r>
  <r>
    <n v="678.22"/>
    <x v="0"/>
  </r>
  <r>
    <n v="1442.35"/>
    <x v="0"/>
  </r>
  <r>
    <n v="264.41000000000003"/>
    <x v="0"/>
  </r>
  <r>
    <n v="191.82"/>
    <x v="0"/>
  </r>
  <r>
    <n v="841.2"/>
    <x v="0"/>
  </r>
  <r>
    <n v="2031.54"/>
    <x v="0"/>
  </r>
  <r>
    <n v="4662.3499999999995"/>
    <x v="0"/>
  </r>
  <r>
    <n v="505.48"/>
    <x v="0"/>
  </r>
  <r>
    <n v="2022.96"/>
    <x v="0"/>
  </r>
  <r>
    <n v="372.48"/>
    <x v="0"/>
  </r>
  <r>
    <n v="2015.65"/>
    <x v="0"/>
  </r>
  <r>
    <n v="571.02"/>
    <x v="0"/>
  </r>
  <r>
    <n v="90.48"/>
    <x v="0"/>
  </r>
  <r>
    <n v="626.98"/>
    <x v="0"/>
  </r>
  <r>
    <n v="89.17"/>
    <x v="0"/>
  </r>
  <r>
    <n v="5543.37"/>
    <x v="0"/>
  </r>
  <r>
    <n v="2449.88"/>
    <x v="0"/>
  </r>
  <r>
    <n v="836.19"/>
    <x v="0"/>
  </r>
  <r>
    <n v="3069.2"/>
    <x v="0"/>
  </r>
  <r>
    <n v="1889.4"/>
    <x v="0"/>
  </r>
  <r>
    <n v="438.65"/>
    <x v="0"/>
  </r>
  <r>
    <n v="3478.2"/>
    <x v="0"/>
  </r>
  <r>
    <n v="5140.72"/>
    <x v="0"/>
  </r>
  <r>
    <n v="1121.54"/>
    <x v="0"/>
  </r>
  <r>
    <n v="45.3"/>
    <x v="0"/>
  </r>
  <r>
    <n v="1536.18"/>
    <x v="0"/>
  </r>
  <r>
    <n v="2585.2800000000002"/>
    <x v="0"/>
  </r>
  <r>
    <n v="1331.22"/>
    <x v="0"/>
  </r>
  <r>
    <n v="2279.6"/>
    <x v="0"/>
  </r>
  <r>
    <n v="4865.1399999999994"/>
    <x v="0"/>
  </r>
  <r>
    <n v="673.28"/>
    <x v="0"/>
  </r>
  <r>
    <n v="1133.55"/>
    <x v="0"/>
  </r>
  <r>
    <n v="4243.1899999999996"/>
    <x v="0"/>
  </r>
  <r>
    <n v="2164.25"/>
    <x v="0"/>
  </r>
  <r>
    <n v="614.79"/>
    <x v="0"/>
  </r>
  <r>
    <n v="3293.28"/>
    <x v="0"/>
  </r>
  <r>
    <n v="4504.24"/>
    <x v="0"/>
  </r>
  <r>
    <n v="4964.8"/>
    <x v="0"/>
  </r>
  <r>
    <n v="430.58"/>
    <x v="0"/>
  </r>
  <r>
    <n v="4051.44"/>
    <x v="0"/>
  </r>
  <r>
    <n v="3887.73"/>
    <x v="0"/>
  </r>
  <r>
    <n v="139.83000000000001"/>
    <x v="0"/>
  </r>
  <r>
    <n v="427"/>
    <x v="0"/>
  </r>
  <r>
    <n v="5076.4799999999996"/>
    <x v="0"/>
  </r>
  <r>
    <n v="6144.72"/>
    <x v="0"/>
  </r>
  <r>
    <n v="2369.36"/>
    <x v="0"/>
  </r>
  <r>
    <n v="769.5"/>
    <x v="0"/>
  </r>
  <r>
    <n v="592.24"/>
    <x v="0"/>
  </r>
  <r>
    <n v="483.84"/>
    <x v="0"/>
  </r>
  <r>
    <n v="385.56000000000012"/>
    <x v="0"/>
  </r>
  <r>
    <n v="420.78"/>
    <x v="0"/>
  </r>
  <r>
    <n v="3839.78"/>
    <x v="0"/>
  </r>
  <r>
    <n v="1674.36"/>
    <x v="0"/>
  </r>
  <r>
    <n v="2311.4699999999998"/>
    <x v="0"/>
  </r>
  <r>
    <n v="697.56"/>
    <x v="0"/>
  </r>
  <r>
    <n v="2258.1999999999998"/>
    <x v="0"/>
  </r>
  <r>
    <n v="976.14"/>
    <x v="0"/>
  </r>
  <r>
    <n v="1319.64"/>
    <x v="0"/>
  </r>
  <r>
    <n v="293.79000000000002"/>
    <x v="0"/>
  </r>
  <r>
    <n v="1994.02"/>
    <x v="0"/>
  </r>
  <r>
    <n v="867.18"/>
    <x v="0"/>
  </r>
  <r>
    <n v="79.900000000000006"/>
    <x v="0"/>
  </r>
  <r>
    <n v="1104.8800000000001"/>
    <x v="0"/>
  </r>
  <r>
    <n v="522.08000000000004"/>
    <x v="0"/>
  </r>
  <r>
    <n v="2108.48"/>
    <x v="0"/>
  </r>
  <r>
    <n v="4973.4399999999996"/>
    <x v="0"/>
  </r>
  <r>
    <n v="147.34"/>
    <x v="0"/>
  </r>
  <r>
    <n v="1153.02"/>
    <x v="0"/>
  </r>
  <r>
    <n v="3920.42"/>
    <x v="0"/>
  </r>
  <r>
    <n v="1050.08"/>
    <x v="0"/>
  </r>
  <r>
    <n v="231.08"/>
    <x v="0"/>
  </r>
  <r>
    <n v="596.55999999999995"/>
    <x v="0"/>
  </r>
  <r>
    <n v="3480.06"/>
    <x v="0"/>
  </r>
  <r>
    <n v="1486.53"/>
    <x v="0"/>
  </r>
  <r>
    <n v="2160.3000000000002"/>
    <x v="0"/>
  </r>
  <r>
    <n v="1383.75"/>
    <x v="0"/>
  </r>
  <r>
    <n v="4635.82"/>
    <x v="0"/>
  </r>
  <r>
    <n v="72.25"/>
    <x v="0"/>
  </r>
  <r>
    <n v="1981.12"/>
    <x v="0"/>
  </r>
  <r>
    <n v="645.24"/>
    <x v="0"/>
  </r>
  <r>
    <n v="923.75"/>
    <x v="0"/>
  </r>
  <r>
    <n v="1276.06"/>
    <x v="0"/>
  </r>
  <r>
    <n v="302.33999999999997"/>
    <x v="0"/>
  </r>
  <r>
    <n v="3191.28"/>
    <x v="0"/>
  </r>
  <r>
    <n v="3154.74"/>
    <x v="0"/>
  </r>
  <r>
    <n v="3401.25"/>
    <x v="0"/>
  </r>
  <r>
    <n v="923.75"/>
    <x v="0"/>
  </r>
  <r>
    <n v="5260.8499999999995"/>
    <x v="0"/>
  </r>
  <r>
    <n v="2771.76"/>
    <x v="0"/>
  </r>
  <r>
    <n v="441.82"/>
    <x v="0"/>
  </r>
  <r>
    <n v="3251.94"/>
    <x v="0"/>
  </r>
  <r>
    <n v="509.06"/>
    <x v="0"/>
  </r>
  <r>
    <n v="2485.6"/>
    <x v="0"/>
  </r>
  <r>
    <n v="343.27"/>
    <x v="0"/>
  </r>
  <r>
    <n v="2086.38"/>
    <x v="0"/>
  </r>
  <r>
    <n v="1831.47"/>
    <x v="0"/>
  </r>
  <r>
    <n v="742.11"/>
    <x v="0"/>
  </r>
  <r>
    <n v="22.9"/>
    <x v="0"/>
  </r>
  <r>
    <n v="926.84999999999991"/>
    <x v="0"/>
  </r>
  <r>
    <n v="1472.45"/>
    <x v="0"/>
  </r>
  <r>
    <n v="1435.92"/>
    <x v="0"/>
  </r>
  <r>
    <n v="3965.04"/>
    <x v="0"/>
  </r>
  <r>
    <n v="880.31999999999994"/>
    <x v="0"/>
  </r>
  <r>
    <n v="1225.78"/>
    <x v="0"/>
  </r>
  <r>
    <n v="192.82"/>
    <x v="0"/>
  </r>
  <r>
    <n v="743.28"/>
    <x v="0"/>
  </r>
  <r>
    <n v="1547.36"/>
    <x v="0"/>
  </r>
  <r>
    <n v="1296.5999999999999"/>
    <x v="0"/>
  </r>
  <r>
    <n v="1273.2"/>
    <x v="0"/>
  </r>
  <r>
    <n v="1163.2"/>
    <x v="0"/>
  </r>
  <r>
    <n v="4172.72"/>
    <x v="0"/>
  </r>
  <r>
    <n v="5099.3599999999997"/>
    <x v="0"/>
  </r>
  <r>
    <n v="5505.1500000000005"/>
    <x v="0"/>
  </r>
  <r>
    <n v="772.4"/>
    <x v="0"/>
  </r>
  <r>
    <n v="795"/>
    <x v="0"/>
  </r>
  <r>
    <n v="1983.84"/>
    <x v="0"/>
  </r>
  <r>
    <n v="1367.8"/>
    <x v="0"/>
  </r>
  <r>
    <n v="49.400000000000013"/>
    <x v="0"/>
  </r>
  <r>
    <n v="1300.98"/>
    <x v="0"/>
  </r>
  <r>
    <n v="5220.88"/>
    <x v="0"/>
  </r>
  <r>
    <n v="410.32"/>
    <x v="0"/>
  </r>
  <r>
    <n v="3829.7"/>
    <x v="0"/>
  </r>
  <r>
    <n v="909.04"/>
    <x v="0"/>
  </r>
  <r>
    <n v="70.98"/>
    <x v="0"/>
  </r>
  <r>
    <n v="1792.12"/>
    <x v="0"/>
  </r>
  <r>
    <n v="4974"/>
    <x v="0"/>
  </r>
  <r>
    <n v="3805.68"/>
    <x v="0"/>
  </r>
  <r>
    <n v="3763.2"/>
    <x v="0"/>
  </r>
  <r>
    <n v="1997.45"/>
    <x v="0"/>
  </r>
  <r>
    <n v="242.1"/>
    <x v="0"/>
  </r>
  <r>
    <n v="268.98"/>
    <x v="0"/>
  </r>
  <r>
    <n v="2564.94"/>
    <x v="0"/>
  </r>
  <r>
    <n v="776.86"/>
    <x v="0"/>
  </r>
  <r>
    <n v="898.42"/>
    <x v="0"/>
  </r>
  <r>
    <n v="22.89"/>
    <x v="0"/>
  </r>
  <r>
    <n v="290.55"/>
    <x v="0"/>
  </r>
  <r>
    <n v="2350.9499999999998"/>
    <x v="0"/>
  </r>
  <r>
    <n v="2264.92"/>
    <x v="0"/>
  </r>
  <r>
    <n v="361.59"/>
    <x v="0"/>
  </r>
  <r>
    <n v="499.22"/>
    <x v="0"/>
  </r>
  <r>
    <n v="2906"/>
    <x v="0"/>
  </r>
  <r>
    <n v="4106.5200000000004"/>
    <x v="0"/>
  </r>
  <r>
    <n v="2497.1999999999998"/>
    <x v="0"/>
  </r>
  <r>
    <n v="3752.91"/>
    <x v="0"/>
  </r>
  <r>
    <n v="2424.88"/>
    <x v="0"/>
  </r>
  <r>
    <n v="1327.36"/>
    <x v="0"/>
  </r>
  <r>
    <n v="6222.4"/>
    <x v="0"/>
  </r>
  <r>
    <n v="167.38"/>
    <x v="0"/>
  </r>
  <r>
    <n v="4236.96"/>
    <x v="0"/>
  </r>
  <r>
    <n v="2068.48"/>
    <x v="0"/>
  </r>
  <r>
    <n v="2650.14"/>
    <x v="0"/>
  </r>
  <r>
    <n v="827.79"/>
    <x v="0"/>
  </r>
  <r>
    <n v="190.29"/>
    <x v="0"/>
  </r>
  <r>
    <n v="631.80999999999995"/>
    <x v="0"/>
  </r>
  <r>
    <n v="3952.2"/>
    <x v="0"/>
  </r>
  <r>
    <n v="4251.66"/>
    <x v="0"/>
  </r>
  <r>
    <n v="3569.93"/>
    <x v="0"/>
  </r>
  <r>
    <n v="1111.3"/>
    <x v="0"/>
  </r>
  <r>
    <n v="122.52"/>
    <x v="0"/>
  </r>
  <r>
    <n v="365.4"/>
    <x v="0"/>
  </r>
  <r>
    <n v="234.79"/>
    <x v="0"/>
  </r>
  <r>
    <n v="949.37999999999988"/>
    <x v="0"/>
  </r>
  <r>
    <n v="450.66"/>
    <x v="0"/>
  </r>
  <r>
    <n v="139.94"/>
    <x v="0"/>
  </r>
  <r>
    <n v="3115.44"/>
    <x v="0"/>
  </r>
  <r>
    <n v="2683.52"/>
    <x v="0"/>
  </r>
  <r>
    <n v="3411.17"/>
    <x v="0"/>
  </r>
  <r>
    <n v="1949.9"/>
    <x v="0"/>
  </r>
  <r>
    <n v="738"/>
    <x v="0"/>
  </r>
  <r>
    <n v="2122.2600000000002"/>
    <x v="0"/>
  </r>
  <r>
    <n v="168.44"/>
    <x v="0"/>
  </r>
  <r>
    <n v="5327.28"/>
    <x v="0"/>
  </r>
  <r>
    <n v="2611.84"/>
    <x v="0"/>
  </r>
  <r>
    <n v="2052"/>
    <x v="0"/>
  </r>
  <r>
    <n v="1099.02"/>
    <x v="0"/>
  </r>
  <r>
    <n v="533.81999999999994"/>
    <x v="0"/>
  </r>
  <r>
    <n v="3878.95"/>
    <x v="0"/>
  </r>
  <r>
    <n v="3032.22"/>
    <x v="0"/>
  </r>
  <r>
    <n v="635.41999999999996"/>
    <x v="0"/>
  </r>
  <r>
    <n v="4817.6100000000006"/>
    <x v="0"/>
  </r>
  <r>
    <n v="5368.93"/>
    <x v="0"/>
  </r>
  <r>
    <n v="2445.48"/>
    <x v="0"/>
  </r>
  <r>
    <n v="1289.7"/>
    <x v="0"/>
  </r>
  <r>
    <n v="4804.3999999999996"/>
    <x v="0"/>
  </r>
  <r>
    <n v="1270.7"/>
    <x v="0"/>
  </r>
  <r>
    <n v="3667.09"/>
    <x v="0"/>
  </r>
  <r>
    <n v="1589.95"/>
    <x v="0"/>
  </r>
  <r>
    <n v="59.75"/>
    <x v="0"/>
  </r>
  <r>
    <n v="1349.95"/>
    <x v="0"/>
  </r>
  <r>
    <n v="683.65"/>
    <x v="0"/>
  </r>
  <r>
    <n v="2004.88"/>
    <x v="0"/>
  </r>
  <r>
    <n v="2673.06"/>
    <x v="0"/>
  </r>
  <r>
    <n v="332.76"/>
    <x v="0"/>
  </r>
  <r>
    <n v="592.98"/>
    <x v="0"/>
  </r>
  <r>
    <n v="4140.5"/>
    <x v="0"/>
  </r>
  <r>
    <n v="2430.6"/>
    <x v="0"/>
  </r>
  <r>
    <n v="4319.1399999999994"/>
    <x v="0"/>
  </r>
  <r>
    <n v="577.67999999999995"/>
    <x v="0"/>
  </r>
  <r>
    <n v="2271.0500000000002"/>
    <x v="0"/>
  </r>
  <r>
    <n v="278.12"/>
    <x v="0"/>
  </r>
  <r>
    <n v="4262.93"/>
    <x v="0"/>
  </r>
  <r>
    <n v="2939.92"/>
    <x v="0"/>
  </r>
  <r>
    <n v="4570.6400000000003"/>
    <x v="0"/>
  </r>
  <r>
    <n v="1436.3"/>
    <x v="0"/>
  </r>
  <r>
    <n v="542.88"/>
    <x v="0"/>
  </r>
  <r>
    <n v="2676.2"/>
    <x v="0"/>
  </r>
  <r>
    <n v="2065.44"/>
    <x v="0"/>
  </r>
  <r>
    <n v="2405.12"/>
    <x v="0"/>
  </r>
  <r>
    <n v="1836.03"/>
    <x v="0"/>
  </r>
  <r>
    <n v="909.22"/>
    <x v="0"/>
  </r>
  <r>
    <n v="49.86"/>
    <x v="0"/>
  </r>
  <r>
    <n v="827.81999999999994"/>
    <x v="0"/>
  </r>
  <r>
    <n v="1810.2"/>
    <x v="0"/>
  </r>
  <r>
    <n v="3854.95"/>
    <x v="0"/>
  </r>
  <r>
    <n v="2906.58"/>
    <x v="0"/>
  </r>
  <r>
    <n v="781.99"/>
    <x v="0"/>
  </r>
  <r>
    <n v="2033.2"/>
    <x v="0"/>
  </r>
  <r>
    <n v="261.17"/>
    <x v="0"/>
  </r>
  <r>
    <n v="3878.4"/>
    <x v="0"/>
  </r>
  <r>
    <n v="4975.5999999999995"/>
    <x v="0"/>
  </r>
  <r>
    <n v="1438.3"/>
    <x v="0"/>
  </r>
  <r>
    <n v="4130.6400000000003"/>
    <x v="0"/>
  </r>
  <r>
    <n v="903.32"/>
    <x v="0"/>
  </r>
  <r>
    <n v="17.78"/>
    <x v="0"/>
  </r>
  <r>
    <n v="1453.24"/>
    <x v="0"/>
  </r>
  <r>
    <n v="4061.92"/>
    <x v="0"/>
  </r>
  <r>
    <n v="3871.32"/>
    <x v="0"/>
  </r>
  <r>
    <n v="79.45"/>
    <x v="0"/>
  </r>
  <r>
    <n v="550.04999999999995"/>
    <x v="0"/>
  </r>
  <r>
    <n v="6311.28"/>
    <x v="0"/>
  </r>
  <r>
    <n v="365.94"/>
    <x v="0"/>
  </r>
  <r>
    <n v="359.68"/>
    <x v="0"/>
  </r>
  <r>
    <n v="750.46"/>
    <x v="0"/>
  </r>
  <r>
    <n v="84.300000000000011"/>
    <x v="0"/>
  </r>
  <r>
    <n v="2097.5700000000002"/>
    <x v="0"/>
  </r>
  <r>
    <n v="1014.8"/>
    <x v="0"/>
  </r>
  <r>
    <n v="3696.7"/>
    <x v="0"/>
  </r>
  <r>
    <n v="2970.87"/>
    <x v="0"/>
  </r>
  <r>
    <n v="698.8"/>
    <x v="0"/>
  </r>
  <r>
    <n v="1461.48"/>
    <x v="0"/>
  </r>
  <r>
    <n v="2005.64"/>
    <x v="0"/>
  </r>
  <r>
    <n v="17.12"/>
    <x v="0"/>
  </r>
  <r>
    <n v="108.18"/>
    <x v="0"/>
  </r>
  <r>
    <n v="462.31"/>
    <x v="0"/>
  </r>
  <r>
    <n v="1881.72"/>
    <x v="0"/>
  </r>
  <r>
    <n v="535.4"/>
    <x v="0"/>
  </r>
  <r>
    <n v="346.77"/>
    <x v="0"/>
  </r>
  <r>
    <n v="585.20000000000005"/>
    <x v="0"/>
  </r>
  <r>
    <n v="3038"/>
    <x v="0"/>
  </r>
  <r>
    <n v="573.74"/>
    <x v="0"/>
  </r>
  <r>
    <n v="258.12"/>
    <x v="0"/>
  </r>
  <r>
    <n v="50.330000000000013"/>
    <x v="0"/>
  </r>
  <r>
    <n v="909.59999999999991"/>
    <x v="0"/>
  </r>
  <r>
    <n v="756.38"/>
    <x v="0"/>
  </r>
  <r>
    <n v="645.84999999999991"/>
    <x v="0"/>
  </r>
  <r>
    <n v="249.36"/>
    <x v="0"/>
  </r>
  <r>
    <n v="3484.6"/>
    <x v="0"/>
  </r>
  <r>
    <n v="5158.6500000000005"/>
    <x v="0"/>
  </r>
  <r>
    <n v="107.67"/>
    <x v="0"/>
  </r>
  <r>
    <n v="192.81"/>
    <x v="0"/>
  </r>
  <r>
    <n v="2687.16"/>
    <x v="0"/>
  </r>
  <r>
    <n v="2555.52"/>
    <x v="0"/>
  </r>
  <r>
    <n v="529.94000000000005"/>
    <x v="0"/>
  </r>
  <r>
    <n v="122.06"/>
    <x v="0"/>
  </r>
  <r>
    <n v="572.04999999999995"/>
    <x v="0"/>
  </r>
  <r>
    <n v="1494.75"/>
    <x v="0"/>
  </r>
  <r>
    <n v="2673.75"/>
    <x v="0"/>
  </r>
  <r>
    <n v="2570.33"/>
    <x v="0"/>
  </r>
  <r>
    <n v="607.75"/>
    <x v="0"/>
  </r>
  <r>
    <n v="1627.4"/>
    <x v="0"/>
  </r>
  <r>
    <n v="1231.8399999999999"/>
    <x v="0"/>
  </r>
  <r>
    <n v="1008.3"/>
    <x v="0"/>
  </r>
  <r>
    <n v="5495.52"/>
    <x v="0"/>
  </r>
  <r>
    <n v="1863.03"/>
    <x v="0"/>
  </r>
  <r>
    <n v="77.699999999999989"/>
    <x v="0"/>
  </r>
  <r>
    <n v="1456.2"/>
    <x v="0"/>
  </r>
  <r>
    <n v="1108"/>
    <x v="0"/>
  </r>
  <r>
    <n v="638.11"/>
    <x v="0"/>
  </r>
  <r>
    <n v="421.47"/>
    <x v="0"/>
  </r>
  <r>
    <n v="4572.1899999999996"/>
    <x v="0"/>
  </r>
  <r>
    <n v="521.99"/>
    <x v="0"/>
  </r>
  <r>
    <n v="3028.76"/>
    <x v="0"/>
  </r>
  <r>
    <n v="3808.6"/>
    <x v="0"/>
  </r>
  <r>
    <n v="795.36"/>
    <x v="0"/>
  </r>
  <r>
    <n v="227.36"/>
    <x v="0"/>
  </r>
  <r>
    <n v="431.2"/>
    <x v="0"/>
  </r>
  <r>
    <n v="3235.92"/>
    <x v="0"/>
  </r>
  <r>
    <n v="116.58"/>
    <x v="0"/>
  </r>
  <r>
    <n v="1233.2"/>
    <x v="0"/>
  </r>
  <r>
    <n v="562.4"/>
    <x v="0"/>
  </r>
  <r>
    <n v="2877.6"/>
    <x v="0"/>
  </r>
  <r>
    <n v="1695.75"/>
    <x v="0"/>
  </r>
  <r>
    <n v="506.82"/>
    <x v="0"/>
  </r>
  <r>
    <n v="56.35"/>
    <x v="0"/>
  </r>
  <r>
    <n v="387.1"/>
    <x v="0"/>
  </r>
  <r>
    <n v="351.9"/>
    <x v="0"/>
  </r>
  <r>
    <n v="362.89"/>
    <x v="0"/>
  </r>
  <r>
    <n v="50.18"/>
    <x v="0"/>
  </r>
  <r>
    <n v="256.05"/>
    <x v="0"/>
  </r>
  <r>
    <n v="2975.35"/>
    <x v="0"/>
  </r>
  <r>
    <n v="2524.08"/>
    <x v="0"/>
  </r>
  <r>
    <n v="2631"/>
    <x v="0"/>
  </r>
  <r>
    <n v="2834.23"/>
    <x v="0"/>
  </r>
  <r>
    <n v="1711.9"/>
    <x v="0"/>
  </r>
  <r>
    <n v="4114.9799999999996"/>
    <x v="0"/>
  </r>
  <r>
    <n v="147.57"/>
    <x v="0"/>
  </r>
  <r>
    <n v="673.05"/>
    <x v="0"/>
  </r>
  <r>
    <n v="308.3"/>
    <x v="0"/>
  </r>
  <r>
    <n v="1397.04"/>
    <x v="0"/>
  </r>
  <r>
    <n v="992.49"/>
    <x v="0"/>
  </r>
  <r>
    <n v="1941.05"/>
    <x v="0"/>
  </r>
  <r>
    <n v="757.95"/>
    <x v="0"/>
  </r>
  <r>
    <n v="3451.8"/>
    <x v="0"/>
  </r>
  <r>
    <n v="1666.98"/>
    <x v="0"/>
  </r>
  <r>
    <n v="2525.7600000000002"/>
    <x v="0"/>
  </r>
  <r>
    <n v="3451.3"/>
    <x v="0"/>
  </r>
  <r>
    <n v="659.76"/>
    <x v="0"/>
  </r>
  <r>
    <n v="336.3"/>
    <x v="0"/>
  </r>
  <r>
    <n v="3603.55"/>
    <x v="0"/>
  </r>
  <r>
    <n v="3470.6"/>
    <x v="0"/>
  </r>
  <r>
    <n v="283.8"/>
    <x v="0"/>
  </r>
  <r>
    <n v="539.79999999999995"/>
    <x v="0"/>
  </r>
  <r>
    <n v="582.02"/>
    <x v="0"/>
  </r>
  <r>
    <n v="653.96"/>
    <x v="0"/>
  </r>
  <r>
    <n v="2507.25"/>
    <x v="0"/>
  </r>
  <r>
    <n v="970.55000000000007"/>
    <x v="0"/>
  </r>
  <r>
    <n v="4299.96"/>
    <x v="0"/>
  </r>
  <r>
    <n v="1766.28"/>
    <x v="0"/>
  </r>
  <r>
    <n v="2528.3000000000002"/>
    <x v="0"/>
  </r>
  <r>
    <n v="554.09"/>
    <x v="0"/>
  </r>
  <r>
    <n v="3100.4"/>
    <x v="0"/>
  </r>
  <r>
    <n v="3184.24"/>
    <x v="0"/>
  </r>
  <r>
    <n v="3341.4"/>
    <x v="0"/>
  </r>
  <r>
    <n v="1504"/>
    <x v="0"/>
  </r>
  <r>
    <n v="256.49"/>
    <x v="0"/>
  </r>
  <r>
    <n v="3740.4"/>
    <x v="0"/>
  </r>
  <r>
    <n v="86.51"/>
    <x v="0"/>
  </r>
  <r>
    <n v="3498.6"/>
    <x v="0"/>
  </r>
  <r>
    <n v="3450.72"/>
    <x v="0"/>
  </r>
  <r>
    <n v="1459.98"/>
    <x v="0"/>
  </r>
  <r>
    <n v="688.42"/>
    <x v="0"/>
  </r>
  <r>
    <n v="3445.44"/>
    <x v="0"/>
  </r>
  <r>
    <n v="2996"/>
    <x v="0"/>
  </r>
  <r>
    <n v="1638.91"/>
    <x v="0"/>
  </r>
  <r>
    <n v="2638.14"/>
    <x v="0"/>
  </r>
  <r>
    <n v="3455.85"/>
    <x v="0"/>
  </r>
  <r>
    <n v="3837.54"/>
    <x v="0"/>
  </r>
  <r>
    <n v="1310.6400000000001"/>
    <x v="0"/>
  </r>
  <r>
    <n v="1440.56"/>
    <x v="0"/>
  </r>
  <r>
    <n v="2798.72"/>
    <x v="0"/>
  </r>
  <r>
    <n v="2912.76"/>
    <x v="0"/>
  </r>
  <r>
    <n v="388.83"/>
    <x v="0"/>
  </r>
  <r>
    <n v="2365.65"/>
    <x v="0"/>
  </r>
  <r>
    <n v="1681.89"/>
    <x v="0"/>
  </r>
  <r>
    <n v="458.55"/>
    <x v="0"/>
  </r>
  <r>
    <n v="310.2"/>
    <x v="0"/>
  </r>
  <r>
    <n v="408.42"/>
    <x v="0"/>
  </r>
  <r>
    <n v="2843.64"/>
    <x v="0"/>
  </r>
  <r>
    <n v="3983.45"/>
    <x v="0"/>
  </r>
  <r>
    <n v="2399.58"/>
    <x v="0"/>
  </r>
  <r>
    <n v="192.43"/>
    <x v="0"/>
  </r>
  <r>
    <n v="99.63"/>
    <x v="0"/>
  </r>
  <r>
    <n v="5347.5099999999993"/>
    <x v="0"/>
  </r>
  <r>
    <n v="5134.3600000000006"/>
    <x v="0"/>
  </r>
  <r>
    <n v="3866.75"/>
    <x v="0"/>
  </r>
  <r>
    <n v="3962.63"/>
    <x v="0"/>
  </r>
  <r>
    <n v="1048"/>
    <x v="0"/>
  </r>
  <r>
    <n v="102.17"/>
    <x v="0"/>
  </r>
  <r>
    <n v="47.97"/>
    <x v="0"/>
  </r>
  <r>
    <n v="2368.98"/>
    <x v="0"/>
  </r>
  <r>
    <n v="3416.72"/>
    <x v="0"/>
  </r>
  <r>
    <n v="637.25"/>
    <x v="0"/>
  </r>
  <r>
    <n v="2613.64"/>
    <x v="0"/>
  </r>
  <r>
    <n v="2249.12"/>
    <x v="0"/>
  </r>
  <r>
    <n v="1858.96"/>
    <x v="0"/>
  </r>
  <r>
    <n v="2867.58"/>
    <x v="0"/>
  </r>
  <r>
    <n v="1542.26"/>
    <x v="0"/>
  </r>
  <r>
    <n v="1969.36"/>
    <x v="0"/>
  </r>
  <r>
    <n v="2966.04"/>
    <x v="0"/>
  </r>
  <r>
    <n v="3132.84"/>
    <x v="0"/>
  </r>
  <r>
    <n v="552.91999999999996"/>
    <x v="0"/>
  </r>
  <r>
    <n v="2567.94"/>
    <x v="0"/>
  </r>
  <r>
    <n v="1535.04"/>
    <x v="0"/>
  </r>
  <r>
    <n v="305.39999999999998"/>
    <x v="0"/>
  </r>
  <r>
    <n v="2608.6"/>
    <x v="0"/>
  </r>
  <r>
    <n v="1236.68"/>
    <x v="0"/>
  </r>
  <r>
    <n v="444.96"/>
    <x v="0"/>
  </r>
  <r>
    <n v="1380.45"/>
    <x v="0"/>
  </r>
  <r>
    <n v="391.49"/>
    <x v="0"/>
  </r>
  <r>
    <n v="1649.12"/>
    <x v="0"/>
  </r>
  <r>
    <n v="760.68"/>
    <x v="0"/>
  </r>
  <r>
    <n v="2186.58"/>
    <x v="0"/>
  </r>
  <r>
    <n v="1622.1"/>
    <x v="0"/>
  </r>
  <r>
    <n v="428.52"/>
    <x v="0"/>
  </r>
  <r>
    <n v="3085.53"/>
    <x v="0"/>
  </r>
  <r>
    <n v="64.400000000000006"/>
    <x v="0"/>
  </r>
  <r>
    <n v="1683.6"/>
    <x v="0"/>
  </r>
  <r>
    <n v="56.49"/>
    <x v="0"/>
  </r>
  <r>
    <n v="906.90000000000009"/>
    <x v="0"/>
  </r>
  <r>
    <n v="1510.5"/>
    <x v="0"/>
  </r>
  <r>
    <n v="300.52"/>
    <x v="0"/>
  </r>
  <r>
    <n v="583.26"/>
    <x v="0"/>
  </r>
  <r>
    <n v="2919.9"/>
    <x v="0"/>
  </r>
  <r>
    <n v="643.28"/>
    <x v="0"/>
  </r>
  <r>
    <n v="293.95999999999998"/>
    <x v="0"/>
  </r>
  <r>
    <n v="1189.72"/>
    <x v="0"/>
  </r>
  <r>
    <n v="26.92"/>
    <x v="0"/>
  </r>
  <r>
    <n v="958.22"/>
    <x v="0"/>
  </r>
  <r>
    <n v="5233.2"/>
    <x v="0"/>
  </r>
  <r>
    <n v="292.60000000000002"/>
    <x v="0"/>
  </r>
  <r>
    <n v="2754.64"/>
    <x v="0"/>
  </r>
  <r>
    <n v="2311.5500000000002"/>
    <x v="0"/>
  </r>
  <r>
    <n v="927.68"/>
    <x v="0"/>
  </r>
  <r>
    <n v="2033.75"/>
    <x v="0"/>
  </r>
  <r>
    <n v="1498.2"/>
    <x v="0"/>
  </r>
  <r>
    <n v="886.02"/>
    <x v="0"/>
  </r>
  <r>
    <n v="1102.55"/>
    <x v="0"/>
  </r>
  <r>
    <n v="2187.39"/>
    <x v="0"/>
  </r>
  <r>
    <n v="2414"/>
    <x v="0"/>
  </r>
  <r>
    <n v="3931.2"/>
    <x v="0"/>
  </r>
  <r>
    <n v="2908.38"/>
    <x v="0"/>
  </r>
  <r>
    <n v="1801.02"/>
    <x v="0"/>
  </r>
  <r>
    <n v="665.94"/>
    <x v="0"/>
  </r>
  <r>
    <n v="4441.4399999999996"/>
    <x v="0"/>
  </r>
  <r>
    <n v="469.5"/>
    <x v="0"/>
  </r>
  <r>
    <n v="1221.68"/>
    <x v="0"/>
  </r>
  <r>
    <n v="4575.4799999999996"/>
    <x v="0"/>
  </r>
  <r>
    <n v="83.94"/>
    <x v="0"/>
  </r>
  <r>
    <n v="683.64"/>
    <x v="0"/>
  </r>
  <r>
    <n v="2686.48"/>
    <x v="0"/>
  </r>
  <r>
    <n v="917.6"/>
    <x v="0"/>
  </r>
  <r>
    <n v="2144.92"/>
    <x v="0"/>
  </r>
  <r>
    <n v="654.47"/>
    <x v="0"/>
  </r>
  <r>
    <n v="1098.3"/>
    <x v="0"/>
  </r>
  <r>
    <n v="3471.92"/>
    <x v="0"/>
  </r>
  <r>
    <n v="482.69"/>
    <x v="0"/>
  </r>
  <r>
    <n v="2085.54"/>
    <x v="0"/>
  </r>
  <r>
    <n v="1363.6"/>
    <x v="0"/>
  </r>
  <r>
    <n v="346.78"/>
    <x v="0"/>
  </r>
  <r>
    <n v="3580.92"/>
    <x v="0"/>
  </r>
  <r>
    <n v="3918"/>
    <x v="0"/>
  </r>
  <r>
    <n v="2481.71"/>
    <x v="0"/>
  </r>
  <r>
    <n v="4112.3999999999996"/>
    <x v="0"/>
  </r>
  <r>
    <n v="583.41"/>
    <x v="0"/>
  </r>
  <r>
    <n v="1940.68"/>
    <x v="0"/>
  </r>
  <r>
    <n v="2278.8000000000002"/>
    <x v="0"/>
  </r>
  <r>
    <n v="4593.47"/>
    <x v="0"/>
  </r>
  <r>
    <n v="2380.0500000000002"/>
    <x v="0"/>
  </r>
  <r>
    <n v="199.99"/>
    <x v="0"/>
  </r>
  <r>
    <n v="503.37"/>
    <x v="0"/>
  </r>
  <r>
    <n v="1332.81"/>
    <x v="0"/>
  </r>
  <r>
    <n v="472.28"/>
    <x v="0"/>
  </r>
  <r>
    <n v="1372.64"/>
    <x v="0"/>
  </r>
  <r>
    <n v="837.48"/>
    <x v="0"/>
  </r>
  <r>
    <n v="3336.5"/>
    <x v="0"/>
  </r>
  <r>
    <n v="2125.6799999999998"/>
    <x v="0"/>
  </r>
  <r>
    <n v="3260.8"/>
    <x v="0"/>
  </r>
  <r>
    <n v="902.46"/>
    <x v="0"/>
  </r>
  <r>
    <n v="226.26"/>
    <x v="0"/>
  </r>
  <r>
    <n v="877.26"/>
    <x v="0"/>
  </r>
  <r>
    <n v="538.36"/>
    <x v="0"/>
  </r>
  <r>
    <n v="563.53"/>
    <x v="0"/>
  </r>
  <r>
    <n v="3955.15"/>
    <x v="0"/>
  </r>
  <r>
    <n v="534.12"/>
    <x v="0"/>
  </r>
  <r>
    <n v="2320.17"/>
    <x v="0"/>
  </r>
  <r>
    <n v="374.42"/>
    <x v="0"/>
  </r>
  <r>
    <n v="114.54"/>
    <x v="0"/>
  </r>
  <r>
    <n v="2232.9499999999998"/>
    <x v="0"/>
  </r>
  <r>
    <n v="894.52"/>
    <x v="0"/>
  </r>
  <r>
    <n v="4316.97"/>
    <x v="0"/>
  </r>
  <r>
    <n v="154.32"/>
    <x v="0"/>
  </r>
  <r>
    <n v="267.68"/>
    <x v="0"/>
  </r>
  <r>
    <n v="717.94"/>
    <x v="0"/>
  </r>
  <r>
    <n v="4573.4400000000014"/>
    <x v="0"/>
  </r>
  <r>
    <n v="1143.05"/>
    <x v="0"/>
  </r>
  <r>
    <n v="2954.64"/>
    <x v="0"/>
  </r>
  <r>
    <n v="531.54"/>
    <x v="0"/>
  </r>
  <r>
    <n v="3155.34"/>
    <x v="0"/>
  </r>
  <r>
    <n v="95.7"/>
    <x v="0"/>
  </r>
  <r>
    <n v="1026.96"/>
    <x v="0"/>
  </r>
  <r>
    <n v="4148.16"/>
    <x v="0"/>
  </r>
  <r>
    <n v="5192.67"/>
    <x v="0"/>
  </r>
  <r>
    <n v="518.74"/>
    <x v="0"/>
  </r>
  <r>
    <n v="3752.88"/>
    <x v="0"/>
  </r>
  <r>
    <n v="4418.82"/>
    <x v="0"/>
  </r>
  <r>
    <n v="580.17999999999995"/>
    <x v="0"/>
  </r>
  <r>
    <n v="2163.75"/>
    <x v="0"/>
  </r>
  <r>
    <n v="1394.52"/>
    <x v="0"/>
  </r>
  <r>
    <n v="600.52"/>
    <x v="0"/>
  </r>
  <r>
    <n v="2004.9"/>
    <x v="0"/>
  </r>
  <r>
    <n v="435.39"/>
    <x v="0"/>
  </r>
  <r>
    <n v="2704.56"/>
    <x v="0"/>
  </r>
  <r>
    <n v="2814"/>
    <x v="0"/>
  </r>
  <r>
    <n v="1980.72"/>
    <x v="0"/>
  </r>
  <r>
    <n v="543.08000000000004"/>
    <x v="0"/>
  </r>
  <r>
    <n v="391.35"/>
    <x v="0"/>
  </r>
  <r>
    <n v="2269.98"/>
    <x v="0"/>
  </r>
  <r>
    <n v="757.24"/>
    <x v="0"/>
  </r>
  <r>
    <n v="543.76"/>
    <x v="0"/>
  </r>
  <r>
    <n v="2301.25"/>
    <x v="0"/>
  </r>
  <r>
    <n v="1038.24"/>
    <x v="0"/>
  </r>
  <r>
    <n v="1519.65"/>
    <x v="0"/>
  </r>
  <r>
    <n v="5017.88"/>
    <x v="0"/>
  </r>
  <r>
    <n v="4573.5200000000004"/>
    <x v="0"/>
  </r>
  <r>
    <n v="77.78"/>
    <x v="0"/>
  </r>
  <r>
    <n v="502.04"/>
    <x v="0"/>
  </r>
  <r>
    <n v="2496.42"/>
    <x v="0"/>
  </r>
  <r>
    <n v="236.18"/>
    <x v="0"/>
  </r>
  <r>
    <n v="1948.2"/>
    <x v="0"/>
  </r>
  <r>
    <n v="193.13"/>
    <x v="0"/>
  </r>
  <r>
    <n v="1478.4"/>
    <x v="0"/>
  </r>
  <r>
    <n v="634.04999999999995"/>
    <x v="0"/>
  </r>
  <r>
    <n v="1704.9"/>
    <x v="0"/>
  </r>
  <r>
    <n v="1779.18"/>
    <x v="0"/>
  </r>
  <r>
    <n v="338.28"/>
    <x v="0"/>
  </r>
  <r>
    <n v="439.34"/>
    <x v="0"/>
  </r>
  <r>
    <n v="291.97000000000003"/>
    <x v="0"/>
  </r>
  <r>
    <n v="1481.04"/>
    <x v="0"/>
  </r>
  <r>
    <n v="852.64"/>
    <x v="0"/>
  </r>
  <r>
    <n v="5210.96"/>
    <x v="0"/>
  </r>
  <r>
    <n v="1228.17"/>
    <x v="0"/>
  </r>
  <r>
    <n v="3507.28"/>
    <x v="0"/>
  </r>
  <r>
    <n v="3352.32"/>
    <x v="0"/>
  </r>
  <r>
    <n v="2472.96"/>
    <x v="0"/>
  </r>
  <r>
    <n v="732.59999999999991"/>
    <x v="0"/>
  </r>
  <r>
    <n v="793.80000000000007"/>
    <x v="0"/>
  </r>
  <r>
    <n v="1940.72"/>
    <x v="0"/>
  </r>
  <r>
    <n v="4382.4900000000007"/>
    <x v="0"/>
  </r>
  <r>
    <n v="4235.5200000000004"/>
    <x v="0"/>
  </r>
  <r>
    <n v="2732.96"/>
    <x v="0"/>
  </r>
  <r>
    <n v="99.7"/>
    <x v="0"/>
  </r>
  <r>
    <n v="4899.37"/>
    <x v="0"/>
  </r>
  <r>
    <n v="325.48"/>
    <x v="0"/>
  </r>
  <r>
    <n v="609.59999999999991"/>
    <x v="0"/>
  </r>
  <r>
    <n v="729.15"/>
    <x v="0"/>
  </r>
  <r>
    <n v="1899.6"/>
    <x v="0"/>
  </r>
  <r>
    <n v="808.07999999999993"/>
    <x v="0"/>
  </r>
  <r>
    <n v="3491.2"/>
    <x v="0"/>
  </r>
  <r>
    <n v="2680.75"/>
    <x v="0"/>
  </r>
  <r>
    <n v="621.4"/>
    <x v="0"/>
  </r>
  <r>
    <n v="2856.84"/>
    <x v="0"/>
  </r>
  <r>
    <n v="1791.68"/>
    <x v="0"/>
  </r>
  <r>
    <n v="1011.92"/>
    <x v="0"/>
  </r>
  <r>
    <n v="583.89"/>
    <x v="0"/>
  </r>
  <r>
    <n v="4675.38"/>
    <x v="0"/>
  </r>
  <r>
    <n v="3558.65"/>
    <x v="0"/>
  </r>
  <r>
    <n v="73.23"/>
    <x v="0"/>
  </r>
  <r>
    <n v="621.01"/>
    <x v="0"/>
  </r>
  <r>
    <n v="5394.9000000000005"/>
    <x v="0"/>
  </r>
  <r>
    <n v="1496.76"/>
    <x v="0"/>
  </r>
  <r>
    <n v="2359.4"/>
    <x v="0"/>
  </r>
  <r>
    <n v="115.71"/>
    <x v="0"/>
  </r>
  <r>
    <n v="3219.36"/>
    <x v="0"/>
  </r>
  <r>
    <n v="4799.46"/>
    <x v="0"/>
  </r>
  <r>
    <n v="1939.95"/>
    <x v="0"/>
  </r>
  <r>
    <n v="87.28"/>
    <x v="0"/>
  </r>
  <r>
    <n v="4852.2599999999993"/>
    <x v="0"/>
  </r>
  <r>
    <n v="4093.46"/>
    <x v="0"/>
  </r>
  <r>
    <n v="295.86"/>
    <x v="0"/>
  </r>
  <r>
    <n v="598.91999999999996"/>
    <x v="0"/>
  </r>
  <r>
    <n v="860.84999999999991"/>
    <x v="0"/>
  </r>
  <r>
    <n v="220.45"/>
    <x v="0"/>
  </r>
  <r>
    <n v="309.24"/>
    <x v="0"/>
  </r>
  <r>
    <n v="4758"/>
    <x v="0"/>
  </r>
  <r>
    <n v="2422.35"/>
    <x v="0"/>
  </r>
  <r>
    <n v="676.64"/>
    <x v="0"/>
  </r>
  <r>
    <n v="578.04"/>
    <x v="0"/>
  </r>
  <r>
    <n v="2070.7199999999998"/>
    <x v="0"/>
  </r>
  <r>
    <n v="52.91"/>
    <x v="0"/>
  </r>
  <r>
    <n v="3800.4"/>
    <x v="0"/>
  </r>
  <r>
    <n v="417.04"/>
    <x v="0"/>
  </r>
  <r>
    <n v="599.58000000000004"/>
    <x v="0"/>
  </r>
  <r>
    <n v="1046.76"/>
    <x v="0"/>
  </r>
  <r>
    <n v="4787.84"/>
    <x v="0"/>
  </r>
  <r>
    <n v="5165.92"/>
    <x v="0"/>
  </r>
  <r>
    <n v="323.19"/>
    <x v="0"/>
  </r>
  <r>
    <n v="961.94999999999993"/>
    <x v="0"/>
  </r>
  <r>
    <n v="959.76"/>
    <x v="0"/>
  </r>
  <r>
    <n v="6283.92"/>
    <x v="0"/>
  </r>
  <r>
    <n v="1619.4"/>
    <x v="0"/>
  </r>
  <r>
    <n v="173.7"/>
    <x v="0"/>
  </r>
  <r>
    <n v="1062.4000000000001"/>
    <x v="0"/>
  </r>
  <r>
    <n v="4848.62"/>
    <x v="0"/>
  </r>
  <r>
    <n v="1469.09"/>
    <x v="0"/>
  </r>
  <r>
    <n v="1350.54"/>
    <x v="0"/>
  </r>
  <r>
    <n v="1454.07"/>
    <x v="0"/>
  </r>
  <r>
    <n v="3322.55"/>
    <x v="0"/>
  </r>
  <r>
    <n v="475.26"/>
    <x v="0"/>
  </r>
  <r>
    <n v="4663.47"/>
    <x v="0"/>
  </r>
  <r>
    <n v="1668.24"/>
    <x v="0"/>
  </r>
  <r>
    <n v="1811.61"/>
    <x v="0"/>
  </r>
  <r>
    <n v="965.58"/>
    <x v="0"/>
  </r>
  <r>
    <n v="471.12"/>
    <x v="0"/>
  </r>
  <r>
    <n v="1489.88"/>
    <x v="0"/>
  </r>
  <r>
    <n v="950.33999999999992"/>
    <x v="0"/>
  </r>
  <r>
    <n v="3995.64"/>
    <x v="0"/>
  </r>
  <r>
    <n v="614.78"/>
    <x v="0"/>
  </r>
  <r>
    <n v="3376.94"/>
    <x v="0"/>
  </r>
  <r>
    <n v="3630.35"/>
    <x v="0"/>
  </r>
  <r>
    <n v="2166.1"/>
    <x v="0"/>
  </r>
  <r>
    <n v="922.32"/>
    <x v="0"/>
  </r>
  <r>
    <n v="1616.16"/>
    <x v="0"/>
  </r>
  <r>
    <n v="3965.85"/>
    <x v="0"/>
  </r>
  <r>
    <n v="152.57"/>
    <x v="0"/>
  </r>
  <r>
    <n v="1411.2"/>
    <x v="0"/>
  </r>
  <r>
    <n v="1556.44"/>
    <x v="0"/>
  </r>
  <r>
    <n v="954"/>
    <x v="0"/>
  </r>
  <r>
    <n v="5535.3899999999994"/>
    <x v="0"/>
  </r>
  <r>
    <n v="939.56"/>
    <x v="0"/>
  </r>
  <r>
    <n v="452.06"/>
    <x v="0"/>
  </r>
  <r>
    <n v="522.42999999999995"/>
    <x v="0"/>
  </r>
  <r>
    <n v="879"/>
    <x v="0"/>
  </r>
  <r>
    <n v="1980.93"/>
    <x v="0"/>
  </r>
  <r>
    <n v="4194.0599999999986"/>
    <x v="0"/>
  </r>
  <r>
    <n v="212.45"/>
    <x v="0"/>
  </r>
  <r>
    <n v="6346.88"/>
    <x v="0"/>
  </r>
  <r>
    <n v="776.01"/>
    <x v="0"/>
  </r>
  <r>
    <n v="2866.64"/>
    <x v="0"/>
  </r>
  <r>
    <n v="173.64"/>
    <x v="0"/>
  </r>
  <r>
    <n v="1537.02"/>
    <x v="0"/>
  </r>
  <r>
    <n v="1102.95"/>
    <x v="0"/>
  </r>
  <r>
    <n v="1048.06"/>
    <x v="0"/>
  </r>
  <r>
    <n v="4567.04"/>
    <x v="0"/>
  </r>
  <r>
    <n v="4066.93"/>
    <x v="0"/>
  </r>
  <r>
    <n v="102.28"/>
    <x v="0"/>
  </r>
  <r>
    <n v="6.06"/>
    <x v="0"/>
  </r>
  <r>
    <n v="3318.2"/>
    <x v="0"/>
  </r>
  <r>
    <n v="1255.3800000000001"/>
    <x v="0"/>
  </r>
  <r>
    <n v="2527.77"/>
    <x v="0"/>
  </r>
  <r>
    <n v="5540.08"/>
    <x v="0"/>
  </r>
  <r>
    <n v="259.45"/>
    <x v="0"/>
  </r>
  <r>
    <n v="1834.8"/>
    <x v="0"/>
  </r>
  <r>
    <n v="143.5"/>
    <x v="0"/>
  </r>
  <r>
    <n v="2185.4699999999998"/>
    <x v="0"/>
  </r>
  <r>
    <n v="4587.84"/>
    <x v="0"/>
  </r>
  <r>
    <n v="709.52"/>
    <x v="0"/>
  </r>
  <r>
    <n v="3022.32"/>
    <x v="0"/>
  </r>
  <r>
    <n v="980.87999999999988"/>
    <x v="0"/>
  </r>
  <r>
    <n v="412.09"/>
    <x v="0"/>
  </r>
  <r>
    <n v="2437.2800000000002"/>
    <x v="0"/>
  </r>
  <r>
    <n v="2971.68"/>
    <x v="0"/>
  </r>
  <r>
    <n v="2307.8000000000002"/>
    <x v="0"/>
  </r>
  <r>
    <n v="277.32"/>
    <x v="0"/>
  </r>
  <r>
    <n v="766.75"/>
    <x v="0"/>
  </r>
  <r>
    <n v="1709.16"/>
    <x v="0"/>
  </r>
  <r>
    <n v="798.02"/>
    <x v="0"/>
  </r>
  <r>
    <n v="1278.72"/>
    <x v="0"/>
  </r>
  <r>
    <n v="167.49"/>
    <x v="0"/>
  </r>
  <r>
    <n v="6015.52"/>
    <x v="0"/>
  </r>
  <r>
    <n v="3264.4"/>
    <x v="0"/>
  </r>
  <r>
    <n v="711.94"/>
    <x v="0"/>
  </r>
  <r>
    <n v="1836.7"/>
    <x v="0"/>
  </r>
  <r>
    <n v="503.08"/>
    <x v="0"/>
  </r>
  <r>
    <n v="1497.5"/>
    <x v="0"/>
  </r>
  <r>
    <n v="2849.7"/>
    <x v="0"/>
  </r>
  <r>
    <n v="2795.6"/>
    <x v="0"/>
  </r>
  <r>
    <n v="1088.96"/>
    <x v="0"/>
  </r>
  <r>
    <n v="5135.92"/>
    <x v="0"/>
  </r>
  <r>
    <n v="902.64"/>
    <x v="0"/>
  </r>
  <r>
    <n v="963.48"/>
    <x v="0"/>
  </r>
  <r>
    <n v="824.43000000000006"/>
    <x v="0"/>
  </r>
  <r>
    <n v="694.85"/>
    <x v="0"/>
  </r>
  <r>
    <n v="261.2"/>
    <x v="0"/>
  </r>
  <r>
    <n v="3176.82"/>
    <x v="0"/>
  </r>
  <r>
    <n v="115.82"/>
    <x v="0"/>
  </r>
  <r>
    <n v="1149.6600000000001"/>
    <x v="0"/>
  </r>
  <r>
    <n v="1120.55"/>
    <x v="0"/>
  </r>
  <r>
    <n v="1910.96"/>
    <x v="0"/>
  </r>
  <r>
    <n v="1440.92"/>
    <x v="0"/>
  </r>
  <r>
    <n v="526.48"/>
    <x v="0"/>
  </r>
  <r>
    <n v="2697.32"/>
    <x v="0"/>
  </r>
  <r>
    <n v="4299.6000000000004"/>
    <x v="0"/>
  </r>
  <r>
    <n v="231.09"/>
    <x v="0"/>
  </r>
  <r>
    <n v="3408.7"/>
    <x v="0"/>
  </r>
  <r>
    <n v="226.86"/>
    <x v="0"/>
  </r>
  <r>
    <n v="4306.32"/>
    <x v="0"/>
  </r>
  <r>
    <n v="1645.76"/>
    <x v="0"/>
  </r>
  <r>
    <n v="2715.24"/>
    <x v="0"/>
  </r>
  <r>
    <n v="2042.48"/>
    <x v="0"/>
  </r>
  <r>
    <n v="729.26"/>
    <x v="0"/>
  </r>
  <r>
    <n v="3096.8"/>
    <x v="0"/>
  </r>
  <r>
    <n v="47.53"/>
    <x v="0"/>
  </r>
  <r>
    <n v="544.16"/>
    <x v="0"/>
  </r>
  <r>
    <n v="3320.34"/>
    <x v="0"/>
  </r>
  <r>
    <n v="329.7"/>
    <x v="0"/>
  </r>
  <r>
    <n v="3148.88"/>
    <x v="0"/>
  </r>
  <r>
    <n v="42.76"/>
    <x v="0"/>
  </r>
  <r>
    <n v="812.46"/>
    <x v="0"/>
  </r>
  <r>
    <n v="333.36"/>
    <x v="0"/>
  </r>
  <r>
    <n v="1082.56"/>
    <x v="0"/>
  </r>
  <r>
    <n v="367.44"/>
    <x v="0"/>
  </r>
  <r>
    <n v="401.55"/>
    <x v="0"/>
  </r>
  <r>
    <n v="1036.56"/>
    <x v="0"/>
  </r>
  <r>
    <n v="1322.23"/>
    <x v="0"/>
  </r>
  <r>
    <n v="743.33"/>
    <x v="0"/>
  </r>
  <r>
    <n v="139.88"/>
    <x v="0"/>
  </r>
  <r>
    <n v="3327.31"/>
    <x v="0"/>
  </r>
  <r>
    <n v="362.77"/>
    <x v="0"/>
  </r>
  <r>
    <n v="778.80000000000007"/>
    <x v="0"/>
  </r>
  <r>
    <n v="126.6"/>
    <x v="0"/>
  </r>
  <r>
    <n v="2876.46"/>
    <x v="0"/>
  </r>
  <r>
    <n v="49.349999999999987"/>
    <x v="0"/>
  </r>
  <r>
    <n v="116.12"/>
    <x v="0"/>
  </r>
  <r>
    <n v="1258.5"/>
    <x v="0"/>
  </r>
  <r>
    <n v="82.47"/>
    <x v="0"/>
  </r>
  <r>
    <n v="2939.3"/>
    <x v="0"/>
  </r>
  <r>
    <n v="4282.95"/>
    <x v="0"/>
  </r>
  <r>
    <n v="2080.38"/>
    <x v="0"/>
  </r>
  <r>
    <n v="27.02"/>
    <x v="0"/>
  </r>
  <r>
    <n v="2194.36"/>
    <x v="0"/>
  </r>
  <r>
    <n v="866.25"/>
    <x v="0"/>
  </r>
  <r>
    <n v="912.38"/>
    <x v="0"/>
  </r>
  <r>
    <n v="4907.91"/>
    <x v="0"/>
  </r>
  <r>
    <n v="2359.38"/>
    <x v="0"/>
  </r>
  <r>
    <n v="4852.1899999999996"/>
    <x v="0"/>
  </r>
  <r>
    <n v="5290.96"/>
    <x v="0"/>
  </r>
  <r>
    <n v="3558.48"/>
    <x v="0"/>
  </r>
  <r>
    <n v="2236.08"/>
    <x v="0"/>
  </r>
  <r>
    <n v="172.22"/>
    <x v="0"/>
  </r>
  <r>
    <n v="477.04"/>
    <x v="0"/>
  </r>
  <r>
    <n v="784.11"/>
    <x v="0"/>
  </r>
  <r>
    <n v="780.57"/>
    <x v="0"/>
  </r>
  <r>
    <n v="347.91"/>
    <x v="0"/>
  </r>
  <r>
    <n v="4759.1400000000003"/>
    <x v="0"/>
  </r>
  <r>
    <n v="1085.8"/>
    <x v="0"/>
  </r>
  <r>
    <n v="5229.28"/>
    <x v="0"/>
  </r>
  <r>
    <n v="1502.22"/>
    <x v="0"/>
  </r>
  <r>
    <n v="585.36"/>
    <x v="0"/>
  </r>
  <r>
    <n v="1298.8499999999999"/>
    <x v="0"/>
  </r>
  <r>
    <n v="3243.8"/>
    <x v="0"/>
  </r>
  <r>
    <n v="770.68"/>
    <x v="0"/>
  </r>
  <r>
    <n v="3574.97"/>
    <x v="0"/>
  </r>
  <r>
    <n v="64.81"/>
    <x v="0"/>
  </r>
  <r>
    <n v="1310.24"/>
    <x v="0"/>
  </r>
  <r>
    <n v="401.32"/>
    <x v="0"/>
  </r>
  <r>
    <n v="1297.08"/>
    <x v="0"/>
  </r>
  <r>
    <n v="2912.77"/>
    <x v="0"/>
  </r>
  <r>
    <n v="825.24"/>
    <x v="0"/>
  </r>
  <r>
    <n v="2268.3000000000002"/>
    <x v="0"/>
  </r>
  <r>
    <n v="5134.71"/>
    <x v="0"/>
  </r>
  <r>
    <n v="426.3"/>
    <x v="0"/>
  </r>
  <r>
    <n v="1411.64"/>
    <x v="0"/>
  </r>
  <r>
    <n v="172.05"/>
    <x v="0"/>
  </r>
  <r>
    <n v="1600.11"/>
    <x v="0"/>
  </r>
  <r>
    <n v="2860.48"/>
    <x v="0"/>
  </r>
  <r>
    <n v="480.06"/>
    <x v="0"/>
  </r>
  <r>
    <n v="1834.68"/>
    <x v="0"/>
  </r>
  <r>
    <n v="269.26"/>
    <x v="0"/>
  </r>
  <r>
    <n v="2950.36"/>
    <x v="0"/>
  </r>
  <r>
    <n v="752.57"/>
    <x v="0"/>
  </r>
  <r>
    <n v="564.99"/>
    <x v="0"/>
  </r>
  <r>
    <n v="2819.25"/>
    <x v="0"/>
  </r>
  <r>
    <n v="816.93000000000006"/>
    <x v="0"/>
  </r>
  <r>
    <n v="1739.16"/>
    <x v="0"/>
  </r>
  <r>
    <n v="1239.44"/>
    <x v="0"/>
  </r>
  <r>
    <n v="1940.7"/>
    <x v="0"/>
  </r>
  <r>
    <n v="867.78"/>
    <x v="0"/>
  </r>
  <r>
    <n v="3934.5"/>
    <x v="0"/>
  </r>
  <r>
    <n v="944.37000000000012"/>
    <x v="0"/>
  </r>
  <r>
    <n v="91.01"/>
    <x v="0"/>
  </r>
  <r>
    <n v="5740.16"/>
    <x v="0"/>
  </r>
  <r>
    <n v="154.22999999999999"/>
    <x v="0"/>
  </r>
  <r>
    <n v="4311.3"/>
    <x v="0"/>
  </r>
  <r>
    <n v="75.040000000000006"/>
    <x v="0"/>
  </r>
  <r>
    <n v="2226.9899999999998"/>
    <x v="0"/>
  </r>
  <r>
    <n v="1173.03"/>
    <x v="0"/>
  </r>
  <r>
    <n v="142.85"/>
    <x v="0"/>
  </r>
  <r>
    <n v="916.3"/>
    <x v="0"/>
  </r>
  <r>
    <n v="320.24"/>
    <x v="0"/>
  </r>
  <r>
    <n v="362.96"/>
    <x v="0"/>
  </r>
  <r>
    <n v="612.47"/>
    <x v="0"/>
  </r>
  <r>
    <n v="3659.44"/>
    <x v="0"/>
  </r>
  <r>
    <n v="565.32000000000005"/>
    <x v="0"/>
  </r>
  <r>
    <n v="2640.05"/>
    <x v="0"/>
  </r>
  <r>
    <n v="1610.32"/>
    <x v="0"/>
  </r>
  <r>
    <n v="475.45"/>
    <x v="0"/>
  </r>
  <r>
    <n v="735.73"/>
    <x v="0"/>
  </r>
  <r>
    <n v="2991.8"/>
    <x v="0"/>
  </r>
  <r>
    <n v="3590.05"/>
    <x v="0"/>
  </r>
  <r>
    <n v="1613.35"/>
    <x v="0"/>
  </r>
  <r>
    <n v="393.96"/>
    <x v="0"/>
  </r>
  <r>
    <n v="2225.6999999999998"/>
    <x v="0"/>
  </r>
  <r>
    <n v="1173.55"/>
    <x v="0"/>
  </r>
  <r>
    <n v="3331.26"/>
    <x v="0"/>
  </r>
  <r>
    <n v="466.31"/>
    <x v="0"/>
  </r>
  <r>
    <n v="2883.7"/>
    <x v="0"/>
  </r>
  <r>
    <n v="358.2"/>
    <x v="0"/>
  </r>
  <r>
    <n v="759.76"/>
    <x v="0"/>
  </r>
  <r>
    <n v="202.98"/>
    <x v="0"/>
  </r>
  <r>
    <n v="267.7"/>
    <x v="0"/>
  </r>
  <r>
    <n v="1122.1199999999999"/>
    <x v="0"/>
  </r>
  <r>
    <n v="1678.68"/>
    <x v="0"/>
  </r>
  <r>
    <n v="2883.32"/>
    <x v="0"/>
  </r>
  <r>
    <n v="428.73"/>
    <x v="0"/>
  </r>
  <r>
    <n v="728.52"/>
    <x v="0"/>
  </r>
  <r>
    <n v="1720.5"/>
    <x v="0"/>
  </r>
  <r>
    <n v="2795.08"/>
    <x v="0"/>
  </r>
  <r>
    <n v="3411.7"/>
    <x v="0"/>
  </r>
  <r>
    <n v="424.9"/>
    <x v="0"/>
  </r>
  <r>
    <n v="1133.8800000000001"/>
    <x v="0"/>
  </r>
  <r>
    <n v="2888.83"/>
    <x v="0"/>
  </r>
  <r>
    <n v="3118.29"/>
    <x v="0"/>
  </r>
  <r>
    <n v="140.6"/>
    <x v="0"/>
  </r>
  <r>
    <n v="1556"/>
    <x v="0"/>
  </r>
  <r>
    <n v="3067.68"/>
    <x v="0"/>
  </r>
  <r>
    <n v="2061.92"/>
    <x v="0"/>
  </r>
  <r>
    <n v="1636.8"/>
    <x v="0"/>
  </r>
  <r>
    <n v="697.16"/>
    <x v="0"/>
  </r>
  <r>
    <n v="2777.2"/>
    <x v="0"/>
  </r>
  <r>
    <n v="1349.32"/>
    <x v="0"/>
  </r>
  <r>
    <n v="1971.84"/>
    <x v="0"/>
  </r>
  <r>
    <n v="2052.66"/>
    <x v="0"/>
  </r>
  <r>
    <n v="2543.15"/>
    <x v="0"/>
  </r>
  <r>
    <n v="1324.38"/>
    <x v="0"/>
  </r>
  <r>
    <n v="434.97"/>
    <x v="0"/>
  </r>
  <r>
    <n v="586.44000000000005"/>
    <x v="0"/>
  </r>
  <r>
    <n v="170.16"/>
    <x v="0"/>
  </r>
  <r>
    <n v="2299.04"/>
    <x v="0"/>
  </r>
  <r>
    <n v="2301.16"/>
    <x v="0"/>
  </r>
  <r>
    <n v="1112.5999999999999"/>
    <x v="0"/>
  </r>
  <r>
    <n v="876.82"/>
    <x v="0"/>
  </r>
  <r>
    <n v="804.32"/>
    <x v="0"/>
  </r>
  <r>
    <n v="4594.5"/>
    <x v="0"/>
  </r>
  <r>
    <n v="888.65"/>
    <x v="0"/>
  </r>
  <r>
    <n v="3895.78"/>
    <x v="0"/>
  </r>
  <r>
    <n v="4749.43"/>
    <x v="0"/>
  </r>
  <r>
    <n v="979.68000000000006"/>
    <x v="0"/>
  </r>
  <r>
    <n v="2192.4899999999998"/>
    <x v="0"/>
  </r>
  <r>
    <n v="2425.12"/>
    <x v="0"/>
  </r>
  <r>
    <n v="2479.4"/>
    <x v="0"/>
  </r>
  <r>
    <n v="146"/>
    <x v="0"/>
  </r>
  <r>
    <n v="2163.66"/>
    <x v="0"/>
  </r>
  <r>
    <n v="1017.68"/>
    <x v="0"/>
  </r>
  <r>
    <n v="1683.52"/>
    <x v="0"/>
  </r>
  <r>
    <n v="2044.65"/>
    <x v="0"/>
  </r>
  <r>
    <n v="3626.58"/>
    <x v="0"/>
  </r>
  <r>
    <n v="1464.8"/>
    <x v="0"/>
  </r>
  <r>
    <n v="470.23"/>
    <x v="0"/>
  </r>
  <r>
    <n v="698.18999999999994"/>
    <x v="0"/>
  </r>
  <r>
    <n v="4465.62"/>
    <x v="0"/>
  </r>
  <r>
    <n v="2327.2800000000002"/>
    <x v="0"/>
  </r>
  <r>
    <n v="3402.4"/>
    <x v="0"/>
  </r>
  <r>
    <n v="2846.76"/>
    <x v="0"/>
  </r>
  <r>
    <n v="835.55000000000007"/>
    <x v="0"/>
  </r>
  <r>
    <n v="3643.38"/>
    <x v="0"/>
  </r>
  <r>
    <n v="3063.62"/>
    <x v="0"/>
  </r>
  <r>
    <n v="6062.48"/>
    <x v="0"/>
  </r>
  <r>
    <n v="2536.94"/>
    <x v="0"/>
  </r>
  <r>
    <n v="1664.8"/>
    <x v="0"/>
  </r>
  <r>
    <n v="3187.6"/>
    <x v="0"/>
  </r>
  <r>
    <n v="542.58000000000004"/>
    <x v="0"/>
  </r>
  <r>
    <n v="214.93"/>
    <x v="0"/>
  </r>
  <r>
    <n v="2625"/>
    <x v="0"/>
  </r>
  <r>
    <n v="1979.04"/>
    <x v="0"/>
  </r>
  <r>
    <n v="1192.94"/>
    <x v="0"/>
  </r>
  <r>
    <n v="3207.85"/>
    <x v="0"/>
  </r>
  <r>
    <n v="3235.96"/>
    <x v="0"/>
  </r>
  <r>
    <n v="2773.28"/>
    <x v="0"/>
  </r>
  <r>
    <n v="3198.6"/>
    <x v="0"/>
  </r>
  <r>
    <n v="3466.5"/>
    <x v="0"/>
  </r>
  <r>
    <n v="1845.9"/>
    <x v="0"/>
  </r>
  <r>
    <n v="362.4"/>
    <x v="0"/>
  </r>
  <r>
    <n v="1383.92"/>
    <x v="0"/>
  </r>
  <r>
    <n v="716.32"/>
    <x v="0"/>
  </r>
  <r>
    <n v="309.76"/>
    <x v="0"/>
  </r>
  <r>
    <n v="1191.2"/>
    <x v="0"/>
  </r>
  <r>
    <n v="418.04"/>
    <x v="0"/>
  </r>
  <r>
    <n v="2498"/>
    <x v="0"/>
  </r>
  <r>
    <n v="2873.96"/>
    <x v="0"/>
  </r>
  <r>
    <n v="1458.66"/>
    <x v="0"/>
  </r>
  <r>
    <n v="73.349999999999994"/>
    <x v="0"/>
  </r>
  <r>
    <n v="926.34"/>
    <x v="0"/>
  </r>
  <r>
    <n v="555.52"/>
    <x v="0"/>
  </r>
  <r>
    <n v="1104.08"/>
    <x v="0"/>
  </r>
  <r>
    <n v="558.24"/>
    <x v="0"/>
  </r>
  <r>
    <n v="1217.97"/>
    <x v="0"/>
  </r>
  <r>
    <n v="965.57999999999993"/>
    <x v="0"/>
  </r>
  <r>
    <n v="690.28"/>
    <x v="0"/>
  </r>
  <r>
    <n v="3662.45"/>
    <x v="0"/>
  </r>
  <r>
    <n v="3352.2"/>
    <x v="0"/>
  </r>
  <r>
    <n v="4899.93"/>
    <x v="0"/>
  </r>
  <r>
    <n v="1360.18"/>
    <x v="0"/>
  </r>
  <r>
    <n v="509.84"/>
    <x v="0"/>
  </r>
  <r>
    <n v="1066.4000000000001"/>
    <x v="0"/>
  </r>
  <r>
    <n v="660.13"/>
    <x v="0"/>
  </r>
  <r>
    <n v="2081.8000000000002"/>
    <x v="0"/>
  </r>
  <r>
    <n v="148.75"/>
    <x v="0"/>
  </r>
  <r>
    <n v="358.32"/>
    <x v="0"/>
  </r>
  <r>
    <n v="1435.22"/>
    <x v="0"/>
  </r>
  <r>
    <n v="2164.44"/>
    <x v="0"/>
  </r>
  <r>
    <n v="939.16"/>
    <x v="0"/>
  </r>
  <r>
    <n v="2381.16"/>
    <x v="0"/>
  </r>
  <r>
    <n v="326.10000000000002"/>
    <x v="0"/>
  </r>
  <r>
    <n v="2628.72"/>
    <x v="0"/>
  </r>
  <r>
    <n v="2386.4"/>
    <x v="0"/>
  </r>
  <r>
    <n v="3260.48"/>
    <x v="0"/>
  </r>
  <r>
    <n v="2342.7199999999998"/>
    <x v="0"/>
  </r>
  <r>
    <n v="1509.36"/>
    <x v="0"/>
  </r>
  <r>
    <n v="276.68"/>
    <x v="0"/>
  </r>
  <r>
    <n v="4710.72"/>
    <x v="0"/>
  </r>
  <r>
    <n v="2749.76"/>
    <x v="0"/>
  </r>
  <r>
    <n v="4955.6000000000004"/>
    <x v="0"/>
  </r>
  <r>
    <n v="1466.4"/>
    <x v="0"/>
  </r>
  <r>
    <n v="1377.84"/>
    <x v="0"/>
  </r>
  <r>
    <n v="2935.88"/>
    <x v="0"/>
  </r>
  <r>
    <n v="1618.95"/>
    <x v="0"/>
  </r>
  <r>
    <n v="560"/>
    <x v="0"/>
  </r>
  <r>
    <n v="4513.28"/>
    <x v="0"/>
  </r>
  <r>
    <n v="387.28"/>
    <x v="0"/>
  </r>
  <r>
    <n v="1511.19"/>
    <x v="0"/>
  </r>
  <r>
    <n v="605.93999999999994"/>
    <x v="0"/>
  </r>
  <r>
    <n v="308.02"/>
    <x v="0"/>
  </r>
  <r>
    <n v="658.32"/>
    <x v="0"/>
  </r>
  <r>
    <n v="404.4"/>
    <x v="0"/>
  </r>
  <r>
    <n v="1339.92"/>
    <x v="0"/>
  </r>
  <r>
    <n v="683.81999999999994"/>
    <x v="0"/>
  </r>
  <r>
    <n v="776.47"/>
    <x v="0"/>
  </r>
  <r>
    <n v="1379.56"/>
    <x v="0"/>
  </r>
  <r>
    <n v="55.74"/>
    <x v="0"/>
  </r>
  <r>
    <n v="5310.64"/>
    <x v="0"/>
  </r>
  <r>
    <n v="4171.5200000000004"/>
    <x v="0"/>
  </r>
  <r>
    <n v="2245.52"/>
    <x v="0"/>
  </r>
  <r>
    <n v="1872.45"/>
    <x v="0"/>
  </r>
  <r>
    <n v="3594.57"/>
    <x v="0"/>
  </r>
  <r>
    <n v="232.23"/>
    <x v="0"/>
  </r>
  <r>
    <n v="2262.6"/>
    <x v="0"/>
  </r>
  <r>
    <n v="289.72000000000003"/>
    <x v="0"/>
  </r>
  <r>
    <n v="2305.4"/>
    <x v="0"/>
  </r>
  <r>
    <n v="1953.33"/>
    <x v="0"/>
  </r>
  <r>
    <n v="56.08"/>
    <x v="0"/>
  </r>
  <r>
    <n v="1154.1600000000001"/>
    <x v="0"/>
  </r>
  <r>
    <n v="5139.12"/>
    <x v="0"/>
  </r>
  <r>
    <n v="2025.44"/>
    <x v="0"/>
  </r>
  <r>
    <n v="6389.12"/>
    <x v="0"/>
  </r>
  <r>
    <n v="1013.68"/>
    <x v="0"/>
  </r>
  <r>
    <n v="1362.84"/>
    <x v="0"/>
  </r>
  <r>
    <n v="3866.15"/>
    <x v="0"/>
  </r>
  <r>
    <n v="1164.1500000000001"/>
    <x v="0"/>
  </r>
  <r>
    <n v="1790.88"/>
    <x v="0"/>
  </r>
  <r>
    <n v="1095.6300000000001"/>
    <x v="0"/>
  </r>
  <r>
    <n v="413.18999999999988"/>
    <x v="0"/>
  </r>
  <r>
    <n v="448.58"/>
    <x v="0"/>
  </r>
  <r>
    <n v="155.58000000000001"/>
    <x v="0"/>
  </r>
  <r>
    <n v="1835.04"/>
    <x v="0"/>
  </r>
  <r>
    <n v="418.12"/>
    <x v="0"/>
  </r>
  <r>
    <n v="2151.52"/>
    <x v="0"/>
  </r>
  <r>
    <n v="1614.13"/>
    <x v="0"/>
  </r>
  <r>
    <n v="272.25"/>
    <x v="0"/>
  </r>
  <r>
    <n v="112.22"/>
    <x v="0"/>
  </r>
  <r>
    <n v="640.98"/>
    <x v="0"/>
  </r>
  <r>
    <n v="1544.28"/>
    <x v="0"/>
  </r>
  <r>
    <n v="838.94999999999993"/>
    <x v="0"/>
  </r>
  <r>
    <n v="213.48"/>
    <x v="0"/>
  </r>
  <r>
    <n v="185.12"/>
    <x v="0"/>
  </r>
  <r>
    <n v="433.15"/>
    <x v="0"/>
  </r>
  <r>
    <n v="4516.3999999999996"/>
    <x v="0"/>
  </r>
  <r>
    <n v="1605.5"/>
    <x v="0"/>
  </r>
  <r>
    <n v="1754.96"/>
    <x v="0"/>
  </r>
  <r>
    <n v="5364.56"/>
    <x v="0"/>
  </r>
  <r>
    <n v="295.56"/>
    <x v="0"/>
  </r>
  <r>
    <n v="719.55"/>
    <x v="0"/>
  </r>
  <r>
    <n v="3680.95"/>
    <x v="0"/>
  </r>
  <r>
    <n v="3125.16"/>
    <x v="0"/>
  </r>
  <r>
    <n v="1409.82"/>
    <x v="0"/>
  </r>
  <r>
    <n v="1664.34"/>
    <x v="0"/>
  </r>
  <r>
    <n v="729.44999999999993"/>
    <x v="0"/>
  </r>
  <r>
    <n v="328.64"/>
    <x v="0"/>
  </r>
  <r>
    <n v="297.06"/>
    <x v="0"/>
  </r>
  <r>
    <n v="2959.26"/>
    <x v="0"/>
  </r>
  <r>
    <n v="317.56"/>
    <x v="0"/>
  </r>
  <r>
    <n v="4707.12"/>
    <x v="0"/>
  </r>
  <r>
    <n v="4607.34"/>
    <x v="0"/>
  </r>
  <r>
    <n v="4253.28"/>
    <x v="0"/>
  </r>
  <r>
    <n v="635.85"/>
    <x v="0"/>
  </r>
  <r>
    <n v="417.92"/>
    <x v="0"/>
  </r>
  <r>
    <n v="891.80000000000007"/>
    <x v="0"/>
  </r>
  <r>
    <n v="117.5"/>
    <x v="0"/>
  </r>
  <r>
    <n v="181.44"/>
    <x v="0"/>
  </r>
  <r>
    <n v="2195.34"/>
    <x v="0"/>
  </r>
  <r>
    <n v="4736.9000000000005"/>
    <x v="0"/>
  </r>
  <r>
    <n v="2625"/>
    <x v="0"/>
  </r>
  <r>
    <n v="72.650000000000006"/>
    <x v="0"/>
  </r>
  <r>
    <n v="74.97"/>
    <x v="0"/>
  </r>
  <r>
    <n v="228.75"/>
    <x v="0"/>
  </r>
  <r>
    <n v="5199.67"/>
    <x v="0"/>
  </r>
  <r>
    <n v="3120"/>
    <x v="0"/>
  </r>
  <r>
    <n v="5517.33"/>
    <x v="0"/>
  </r>
  <r>
    <n v="4742.6399999999994"/>
    <x v="0"/>
  </r>
  <r>
    <n v="502.03"/>
    <x v="0"/>
  </r>
  <r>
    <n v="662.14"/>
    <x v="0"/>
  </r>
  <r>
    <n v="39.24"/>
    <x v="0"/>
  </r>
  <r>
    <n v="1292.1199999999999"/>
    <x v="0"/>
  </r>
  <r>
    <n v="649.30000000000007"/>
    <x v="0"/>
  </r>
  <r>
    <n v="1479.45"/>
    <x v="0"/>
  </r>
  <r>
    <n v="2736.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20955-EF77-4166-8660-9301D034E773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dataField="1" showAll="0"/>
    <pivotField axis="axisRow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427.23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0787F-F026-4892-9F85-27E1BC99588E}" name="Table1" displayName="Table1" ref="N11:O18" totalsRowCount="1">
  <autoFilter ref="N11:O17" xr:uid="{F820787F-F026-4892-9F85-27E1BC99588E}"/>
  <sortState xmlns:xlrd2="http://schemas.microsoft.com/office/spreadsheetml/2017/richdata2" ref="N12:O17">
    <sortCondition ref="N11:N17"/>
  </sortState>
  <tableColumns count="2">
    <tableColumn id="1" xr3:uid="{50DE5C17-C70D-4936-8A5E-795FE7FB6278}" name="Highest sales" totalsRowFunction="sum"/>
    <tableColumn id="2" xr3:uid="{78B76C8F-9FF4-4ECD-882D-9E07127A9DB1}" name="product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3D9A9F-C0FD-4338-9D3A-D27CC611B8CA}" name="Table2" displayName="Table2" ref="N20:O25" totalsRowShown="0">
  <autoFilter ref="N20:O25" xr:uid="{613D9A9F-C0FD-4338-9D3A-D27CC611B8CA}"/>
  <sortState xmlns:xlrd2="http://schemas.microsoft.com/office/spreadsheetml/2017/richdata2" ref="N21:O30">
    <sortCondition ref="O20:O30"/>
  </sortState>
  <tableColumns count="2">
    <tableColumn id="1" xr3:uid="{C63E0A56-15CC-489C-9767-D99F31D96BAC}" name="Column1"/>
    <tableColumn id="2" xr3:uid="{DE2A17A1-899F-40CA-99B4-90427DCB154B}" name="Column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8499A-0CCA-45F1-9AE9-39533BFE55DA}" name="Table3" displayName="Table3" ref="N27:O39" totalsRowShown="0">
  <autoFilter ref="N27:O39" xr:uid="{E0D8499A-0CCA-45F1-9AE9-39533BFE55DA}"/>
  <tableColumns count="2">
    <tableColumn id="1" xr3:uid="{C463FAFB-B273-4EB6-A6ED-11A8EC2C4B05}" name="sales in month"/>
    <tableColumn id="2" xr3:uid="{1FB555AC-37C1-4749-94F9-A1F9A1A43CB7}" name="total sal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103AE4-4C3A-44F0-93FC-D13BB5E837CB}" name="Table4" displayName="Table4" ref="N62:O68" totalsRowShown="0">
  <autoFilter ref="N62:O68" xr:uid="{08103AE4-4C3A-44F0-93FC-D13BB5E837CB}"/>
  <sortState xmlns:xlrd2="http://schemas.microsoft.com/office/spreadsheetml/2017/richdata2" ref="N63:O68">
    <sortCondition descending="1" ref="N62:N68"/>
  </sortState>
  <tableColumns count="2">
    <tableColumn id="1" xr3:uid="{724B31EE-AE03-4EB2-A96B-A1B8FF742300}" name="Column1"/>
    <tableColumn id="2" xr3:uid="{C6D4BE63-8C2A-4BCC-BFA7-ADD2A0CD2A62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0B0B-E28E-4CBD-B787-1099A75A422F}">
  <dimension ref="A3:B5"/>
  <sheetViews>
    <sheetView topLeftCell="A3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109375" bestFit="1" customWidth="1"/>
  </cols>
  <sheetData>
    <row r="3" spans="1:2" x14ac:dyDescent="0.3">
      <c r="A3" s="5" t="s">
        <v>3350</v>
      </c>
      <c r="B3" t="s">
        <v>3352</v>
      </c>
    </row>
    <row r="4" spans="1:2" x14ac:dyDescent="0.3">
      <c r="A4" s="6" t="s">
        <v>3349</v>
      </c>
      <c r="B4">
        <v>3204384.3599999985</v>
      </c>
    </row>
    <row r="5" spans="1:2" x14ac:dyDescent="0.3">
      <c r="A5" s="6" t="s">
        <v>3351</v>
      </c>
      <c r="B5">
        <v>3204384.3599999985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01"/>
  <sheetViews>
    <sheetView tabSelected="1" topLeftCell="E1" workbookViewId="0">
      <pane ySplit="1" topLeftCell="A62" activePane="bottomLeft" state="frozen"/>
      <selection pane="bottomLeft" activeCell="N14" sqref="N14"/>
    </sheetView>
  </sheetViews>
  <sheetFormatPr defaultRowHeight="14.4" x14ac:dyDescent="0.3"/>
  <cols>
    <col min="1" max="1" width="10.77734375" customWidth="1"/>
    <col min="3" max="4" width="15.6640625" customWidth="1"/>
    <col min="5" max="5" width="9.77734375" customWidth="1"/>
    <col min="6" max="6" width="11.5546875" customWidth="1"/>
    <col min="7" max="7" width="20.88671875" customWidth="1"/>
    <col min="8" max="8" width="16.5546875" customWidth="1"/>
    <col min="9" max="9" width="19.77734375" customWidth="1"/>
    <col min="10" max="11" width="14.33203125" customWidth="1"/>
    <col min="13" max="13" width="12.21875" customWidth="1"/>
    <col min="14" max="14" width="15" customWidth="1"/>
    <col min="15" max="15" width="11.21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3328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3353</v>
      </c>
      <c r="L1" s="1" t="s">
        <v>9</v>
      </c>
      <c r="M1" s="1" t="s">
        <v>3343</v>
      </c>
      <c r="N1" s="3" t="s">
        <v>3354</v>
      </c>
    </row>
    <row r="2" spans="1:15" x14ac:dyDescent="0.3">
      <c r="A2" t="s">
        <v>10</v>
      </c>
      <c r="B2" t="s">
        <v>1652</v>
      </c>
      <c r="C2" s="2" t="s">
        <v>3356</v>
      </c>
      <c r="D2" s="2" t="str">
        <f>TEXT(C2,"YYYY-mm")</f>
        <v xml:space="preserve"> </v>
      </c>
      <c r="E2">
        <v>8</v>
      </c>
      <c r="F2">
        <v>618.83000000000004</v>
      </c>
      <c r="G2" t="s">
        <v>1659</v>
      </c>
      <c r="H2" t="s">
        <v>3301</v>
      </c>
      <c r="I2" t="s">
        <v>3304</v>
      </c>
      <c r="J2">
        <v>1</v>
      </c>
      <c r="K2" t="str">
        <f>IF(J2&gt;=4, "Excellent", IF(J2&gt;=3, "Good", IF(J2&gt;2,"Bad","Poor")))</f>
        <v>Poor</v>
      </c>
      <c r="L2">
        <v>4950.6400000000003</v>
      </c>
      <c r="M2" t="str">
        <f>IF(E2*F2=L2,"ok","Wrong")</f>
        <v>ok</v>
      </c>
      <c r="N2">
        <f>SUM(L2:L1801)</f>
        <v>3266656.7999999993</v>
      </c>
    </row>
    <row r="3" spans="1:15" x14ac:dyDescent="0.3">
      <c r="A3" t="s">
        <v>11</v>
      </c>
      <c r="B3" t="s">
        <v>1653</v>
      </c>
      <c r="C3" s="2">
        <v>45829</v>
      </c>
      <c r="D3" s="2" t="str">
        <f t="shared" ref="D3:D66" si="0">TEXT(C3,"YYYY-mm")</f>
        <v>2025-06</v>
      </c>
      <c r="E3">
        <v>7</v>
      </c>
      <c r="F3">
        <v>366.22</v>
      </c>
      <c r="G3" t="s">
        <v>1660</v>
      </c>
      <c r="H3" t="s">
        <v>3302</v>
      </c>
      <c r="I3" t="s">
        <v>3305</v>
      </c>
      <c r="J3">
        <v>3</v>
      </c>
      <c r="K3" t="str">
        <f t="shared" ref="K3:K66" si="1">IF(J3&gt;=4, "Excellent", IF(J3&gt;=3, "Good", IF(J3&gt;2,"Bad","Poor")))</f>
        <v>Good</v>
      </c>
      <c r="L3">
        <v>2563.54</v>
      </c>
      <c r="M3" t="str">
        <f>IF(E3*F3=L3,"ok","Wrong")</f>
        <v>ok</v>
      </c>
    </row>
    <row r="4" spans="1:15" x14ac:dyDescent="0.3">
      <c r="A4" t="s">
        <v>12</v>
      </c>
      <c r="B4" t="s">
        <v>1654</v>
      </c>
      <c r="C4" s="2">
        <v>45102</v>
      </c>
      <c r="D4" s="2" t="str">
        <f t="shared" si="0"/>
        <v>2023-06</v>
      </c>
      <c r="E4">
        <v>5</v>
      </c>
      <c r="F4">
        <v>634.51</v>
      </c>
      <c r="G4" t="s">
        <v>1661</v>
      </c>
      <c r="H4" t="s">
        <v>3301</v>
      </c>
      <c r="I4" t="s">
        <v>3306</v>
      </c>
      <c r="J4">
        <v>4</v>
      </c>
      <c r="K4" t="str">
        <f t="shared" si="1"/>
        <v>Excellent</v>
      </c>
      <c r="L4">
        <v>3172.55</v>
      </c>
      <c r="M4" t="str">
        <f>IF(E4*F4=L4,"ok","Wrong")</f>
        <v>ok</v>
      </c>
    </row>
    <row r="5" spans="1:15" x14ac:dyDescent="0.3">
      <c r="A5" t="s">
        <v>13</v>
      </c>
      <c r="B5" t="s">
        <v>1655</v>
      </c>
      <c r="C5" s="2">
        <v>45199</v>
      </c>
      <c r="D5" s="2" t="str">
        <f t="shared" si="0"/>
        <v>2023-09</v>
      </c>
      <c r="E5">
        <v>3</v>
      </c>
      <c r="F5">
        <v>508.63</v>
      </c>
      <c r="G5" t="s">
        <v>1662</v>
      </c>
      <c r="H5" t="s">
        <v>3301</v>
      </c>
      <c r="I5" t="s">
        <v>3307</v>
      </c>
      <c r="J5">
        <v>1</v>
      </c>
      <c r="K5" t="str">
        <f t="shared" si="1"/>
        <v>Poor</v>
      </c>
      <c r="L5">
        <v>1525.89</v>
      </c>
      <c r="M5" t="str">
        <f>IF(E5*F5=L5,"ok","Wrong")</f>
        <v>ok</v>
      </c>
      <c r="N5" s="4" t="s">
        <v>3309</v>
      </c>
    </row>
    <row r="6" spans="1:15" x14ac:dyDescent="0.3">
      <c r="A6" t="s">
        <v>14</v>
      </c>
      <c r="B6" t="s">
        <v>1656</v>
      </c>
      <c r="C6" s="2">
        <v>45019</v>
      </c>
      <c r="D6" s="2" t="str">
        <f t="shared" si="0"/>
        <v>2023-04</v>
      </c>
      <c r="E6">
        <v>4</v>
      </c>
      <c r="F6">
        <v>452.06</v>
      </c>
      <c r="G6" t="s">
        <v>1663</v>
      </c>
      <c r="H6" t="s">
        <v>3302</v>
      </c>
      <c r="I6" t="s">
        <v>3306</v>
      </c>
      <c r="J6">
        <v>2</v>
      </c>
      <c r="K6" t="str">
        <f t="shared" si="1"/>
        <v>Poor</v>
      </c>
      <c r="L6">
        <v>1808.24</v>
      </c>
      <c r="M6" t="str">
        <f>IF(E6*F6=L6,"ok","Wrong")</f>
        <v>ok</v>
      </c>
      <c r="N6">
        <f>SUM(E2:E1801)</f>
        <v>8260</v>
      </c>
    </row>
    <row r="7" spans="1:15" x14ac:dyDescent="0.3">
      <c r="A7" t="s">
        <v>15</v>
      </c>
      <c r="B7" t="s">
        <v>1654</v>
      </c>
      <c r="C7" s="2">
        <v>45027</v>
      </c>
      <c r="D7" s="2" t="str">
        <f t="shared" si="0"/>
        <v>2023-04</v>
      </c>
      <c r="E7">
        <v>3</v>
      </c>
      <c r="F7">
        <v>209.79</v>
      </c>
      <c r="G7" t="s">
        <v>1664</v>
      </c>
      <c r="H7" t="s">
        <v>3301</v>
      </c>
      <c r="I7" t="s">
        <v>3307</v>
      </c>
      <c r="J7">
        <v>1</v>
      </c>
      <c r="K7" t="str">
        <f t="shared" si="1"/>
        <v>Poor</v>
      </c>
      <c r="L7">
        <v>629.37</v>
      </c>
      <c r="M7" t="str">
        <f>IF(E7*F7=L7,"ok","Wrong")</f>
        <v>ok</v>
      </c>
    </row>
    <row r="8" spans="1:15" x14ac:dyDescent="0.3">
      <c r="A8" t="s">
        <v>16</v>
      </c>
      <c r="B8" t="s">
        <v>1657</v>
      </c>
      <c r="C8" s="2">
        <v>45462</v>
      </c>
      <c r="D8" s="2" t="str">
        <f t="shared" si="0"/>
        <v>2024-06</v>
      </c>
      <c r="E8">
        <v>3</v>
      </c>
      <c r="F8">
        <v>88.74</v>
      </c>
      <c r="G8" t="s">
        <v>1665</v>
      </c>
      <c r="H8" t="s">
        <v>3301</v>
      </c>
      <c r="I8" t="s">
        <v>3305</v>
      </c>
      <c r="J8">
        <v>3</v>
      </c>
      <c r="K8" t="str">
        <f t="shared" si="1"/>
        <v>Good</v>
      </c>
      <c r="L8">
        <v>266.22000000000003</v>
      </c>
      <c r="M8" t="str">
        <f>IF(E8*F8=L8,"ok","Wrong")</f>
        <v>ok</v>
      </c>
      <c r="N8" s="4" t="s">
        <v>3310</v>
      </c>
    </row>
    <row r="9" spans="1:15" x14ac:dyDescent="0.3">
      <c r="A9" t="s">
        <v>17</v>
      </c>
      <c r="B9" t="s">
        <v>1654</v>
      </c>
      <c r="C9" s="2">
        <v>45154</v>
      </c>
      <c r="D9" s="2" t="str">
        <f t="shared" si="0"/>
        <v>2023-08</v>
      </c>
      <c r="E9">
        <v>8</v>
      </c>
      <c r="F9">
        <v>273.92</v>
      </c>
      <c r="G9" t="s">
        <v>1666</v>
      </c>
      <c r="H9" t="s">
        <v>3303</v>
      </c>
      <c r="I9" t="s">
        <v>3306</v>
      </c>
      <c r="J9">
        <v>2</v>
      </c>
      <c r="K9" t="str">
        <f t="shared" si="1"/>
        <v>Poor</v>
      </c>
      <c r="L9">
        <v>2191.36</v>
      </c>
      <c r="M9" t="str">
        <f>IF(E9*F9=L9,"ok","Wrong")</f>
        <v>ok</v>
      </c>
      <c r="N9">
        <f>AVERAGE(L2:L1801)</f>
        <v>1814.8093333333329</v>
      </c>
    </row>
    <row r="10" spans="1:15" x14ac:dyDescent="0.3">
      <c r="A10" t="s">
        <v>18</v>
      </c>
      <c r="B10" t="s">
        <v>1656</v>
      </c>
      <c r="C10" s="2">
        <v>44968</v>
      </c>
      <c r="D10" s="2" t="str">
        <f t="shared" si="0"/>
        <v>2023-02</v>
      </c>
      <c r="E10">
        <v>6</v>
      </c>
      <c r="F10">
        <v>718.79</v>
      </c>
      <c r="G10" t="s">
        <v>1667</v>
      </c>
      <c r="H10" t="s">
        <v>3302</v>
      </c>
      <c r="I10" t="s">
        <v>3307</v>
      </c>
      <c r="J10">
        <v>3</v>
      </c>
      <c r="K10" t="str">
        <f t="shared" si="1"/>
        <v>Good</v>
      </c>
      <c r="L10">
        <v>4312.74</v>
      </c>
      <c r="M10" t="str">
        <f>IF(E10*F10=L10,"ok","Wrong")</f>
        <v>ok</v>
      </c>
    </row>
    <row r="11" spans="1:15" x14ac:dyDescent="0.3">
      <c r="A11" t="s">
        <v>19</v>
      </c>
      <c r="B11" t="s">
        <v>1658</v>
      </c>
      <c r="C11" s="2">
        <v>45822</v>
      </c>
      <c r="D11" s="2" t="str">
        <f t="shared" si="0"/>
        <v>2025-06</v>
      </c>
      <c r="E11">
        <v>7</v>
      </c>
      <c r="F11">
        <v>100.37</v>
      </c>
      <c r="G11" t="s">
        <v>1668</v>
      </c>
      <c r="H11" t="s">
        <v>3301</v>
      </c>
      <c r="I11" t="s">
        <v>3305</v>
      </c>
      <c r="J11">
        <v>4</v>
      </c>
      <c r="K11" t="str">
        <f t="shared" si="1"/>
        <v>Excellent</v>
      </c>
      <c r="L11">
        <v>702.59</v>
      </c>
      <c r="M11" t="str">
        <f>IF(E11*F11=L11,"ok","Wrong")</f>
        <v>ok</v>
      </c>
      <c r="N11" t="s">
        <v>3311</v>
      </c>
      <c r="O11" t="s">
        <v>3312</v>
      </c>
    </row>
    <row r="12" spans="1:15" x14ac:dyDescent="0.3">
      <c r="A12" t="s">
        <v>20</v>
      </c>
      <c r="B12" t="s">
        <v>1657</v>
      </c>
      <c r="C12" s="2">
        <v>45193</v>
      </c>
      <c r="D12" s="2" t="str">
        <f t="shared" si="0"/>
        <v>2023-09</v>
      </c>
      <c r="E12">
        <v>2</v>
      </c>
      <c r="F12">
        <v>453.05</v>
      </c>
      <c r="G12" t="s">
        <v>1669</v>
      </c>
      <c r="H12" t="s">
        <v>3302</v>
      </c>
      <c r="I12" t="s">
        <v>3306</v>
      </c>
      <c r="J12">
        <v>4</v>
      </c>
      <c r="K12" t="str">
        <f t="shared" si="1"/>
        <v>Excellent</v>
      </c>
      <c r="L12">
        <v>906.1</v>
      </c>
      <c r="M12" t="str">
        <f>IF(E12*F12=L12,"ok","Wrong")</f>
        <v>ok</v>
      </c>
      <c r="N12">
        <f>SUMIFS(L:L,B:B,"chair")</f>
        <v>443118.7100000002</v>
      </c>
      <c r="O12" t="s">
        <v>3315</v>
      </c>
    </row>
    <row r="13" spans="1:15" x14ac:dyDescent="0.3">
      <c r="A13" t="s">
        <v>21</v>
      </c>
      <c r="B13" t="s">
        <v>1657</v>
      </c>
      <c r="C13" s="2">
        <v>45772</v>
      </c>
      <c r="D13" s="2" t="str">
        <f t="shared" si="0"/>
        <v>2025-04</v>
      </c>
      <c r="E13">
        <v>7</v>
      </c>
      <c r="F13">
        <v>528.22</v>
      </c>
      <c r="G13" t="s">
        <v>1670</v>
      </c>
      <c r="H13" t="s">
        <v>3303</v>
      </c>
      <c r="I13" t="s">
        <v>3305</v>
      </c>
      <c r="J13">
        <v>4</v>
      </c>
      <c r="K13" t="str">
        <f t="shared" si="1"/>
        <v>Excellent</v>
      </c>
      <c r="L13">
        <v>3697.54</v>
      </c>
      <c r="M13" t="str">
        <f>IF(E13*F13=L13,"ok","Wrong")</f>
        <v>ok</v>
      </c>
      <c r="N13">
        <f>SUMIFS($L$2:L1802,$B$2:B1802,"Phone")</f>
        <v>444989.71999999974</v>
      </c>
      <c r="O13" t="s">
        <v>3313</v>
      </c>
    </row>
    <row r="14" spans="1:15" x14ac:dyDescent="0.3">
      <c r="A14" t="s">
        <v>22</v>
      </c>
      <c r="B14" t="s">
        <v>1653</v>
      </c>
      <c r="C14" s="2">
        <v>45563</v>
      </c>
      <c r="D14" s="2" t="str">
        <f t="shared" si="0"/>
        <v>2024-09</v>
      </c>
      <c r="E14">
        <v>1</v>
      </c>
      <c r="F14">
        <v>539.66999999999996</v>
      </c>
      <c r="G14" t="s">
        <v>1671</v>
      </c>
      <c r="H14" t="s">
        <v>3303</v>
      </c>
      <c r="I14" t="s">
        <v>3304</v>
      </c>
      <c r="J14">
        <v>3</v>
      </c>
      <c r="K14" t="str">
        <f t="shared" si="1"/>
        <v>Good</v>
      </c>
      <c r="L14">
        <v>539.66999999999996</v>
      </c>
      <c r="M14" t="str">
        <f>IF(E14*F14=L14,"ok","Wrong")</f>
        <v>ok</v>
      </c>
      <c r="N14">
        <f>SUMIFS($L$2:L1803,$B$2:B1803,"Desk")</f>
        <v>454006.70000000007</v>
      </c>
      <c r="O14" t="s">
        <v>3316</v>
      </c>
    </row>
    <row r="15" spans="1:15" x14ac:dyDescent="0.3">
      <c r="A15" t="s">
        <v>23</v>
      </c>
      <c r="B15" t="s">
        <v>1652</v>
      </c>
      <c r="C15" s="2">
        <v>45683</v>
      </c>
      <c r="D15" s="2" t="str">
        <f t="shared" si="0"/>
        <v>2025-01</v>
      </c>
      <c r="E15">
        <v>2</v>
      </c>
      <c r="F15">
        <v>797.46</v>
      </c>
      <c r="G15" t="s">
        <v>1672</v>
      </c>
      <c r="H15" t="s">
        <v>3302</v>
      </c>
      <c r="I15" t="s">
        <v>3306</v>
      </c>
      <c r="J15">
        <v>3</v>
      </c>
      <c r="K15" t="str">
        <f t="shared" si="1"/>
        <v>Good</v>
      </c>
      <c r="L15">
        <v>1594.92</v>
      </c>
      <c r="M15" t="str">
        <f>IF(E15*F15=L15,"ok","Wrong")</f>
        <v>ok</v>
      </c>
      <c r="N15">
        <f>SUMIFS($L$2:L1804,$B$2:B1804,"Monitor")</f>
        <v>468632.8</v>
      </c>
      <c r="O15" t="s">
        <v>1656</v>
      </c>
    </row>
    <row r="16" spans="1:15" x14ac:dyDescent="0.3">
      <c r="A16" t="s">
        <v>24</v>
      </c>
      <c r="B16" t="s">
        <v>1652</v>
      </c>
      <c r="C16" s="2">
        <v>45246</v>
      </c>
      <c r="D16" s="2" t="str">
        <f t="shared" si="0"/>
        <v>2023-11</v>
      </c>
      <c r="E16">
        <v>8</v>
      </c>
      <c r="F16">
        <v>283.94</v>
      </c>
      <c r="G16" t="s">
        <v>1673</v>
      </c>
      <c r="H16" t="s">
        <v>3302</v>
      </c>
      <c r="I16" t="s">
        <v>3304</v>
      </c>
      <c r="J16">
        <v>1</v>
      </c>
      <c r="K16" t="str">
        <f t="shared" si="1"/>
        <v>Poor</v>
      </c>
      <c r="L16">
        <v>2271.52</v>
      </c>
      <c r="M16" t="str">
        <f>IF(E16*F16=L16,"ok","Wrong")</f>
        <v>ok</v>
      </c>
      <c r="N16">
        <f>SUMIFS($L$2:L1805,$B$2:B1805,"Laptop")</f>
        <v>481721.40000000014</v>
      </c>
      <c r="O16" t="s">
        <v>3314</v>
      </c>
    </row>
    <row r="17" spans="1:15" x14ac:dyDescent="0.3">
      <c r="A17" t="s">
        <v>25</v>
      </c>
      <c r="B17" t="s">
        <v>1653</v>
      </c>
      <c r="C17" s="2">
        <v>45616</v>
      </c>
      <c r="D17" s="2" t="str">
        <f t="shared" si="0"/>
        <v>2024-11</v>
      </c>
      <c r="E17">
        <v>8</v>
      </c>
      <c r="F17">
        <v>569.55999999999995</v>
      </c>
      <c r="G17" t="s">
        <v>1674</v>
      </c>
      <c r="H17" t="s">
        <v>3302</v>
      </c>
      <c r="I17" t="s">
        <v>3305</v>
      </c>
      <c r="J17">
        <v>5</v>
      </c>
      <c r="K17" t="str">
        <f t="shared" si="1"/>
        <v>Excellent</v>
      </c>
      <c r="L17">
        <v>4556.4799999999996</v>
      </c>
      <c r="M17" t="str">
        <f>IF(E17*F17=L17,"ok","Wrong")</f>
        <v>ok</v>
      </c>
      <c r="N17">
        <f>SUMIFS($L$2:L1806,$B$2:B1806,"Tablet")</f>
        <v>533090.99999999988</v>
      </c>
      <c r="O17" t="s">
        <v>1658</v>
      </c>
    </row>
    <row r="18" spans="1:15" x14ac:dyDescent="0.3">
      <c r="A18" t="s">
        <v>26</v>
      </c>
      <c r="B18" t="s">
        <v>1652</v>
      </c>
      <c r="C18" s="2">
        <v>45175</v>
      </c>
      <c r="D18" s="2" t="str">
        <f t="shared" si="0"/>
        <v>2023-09</v>
      </c>
      <c r="E18">
        <v>5</v>
      </c>
      <c r="F18">
        <v>467.51</v>
      </c>
      <c r="G18" t="s">
        <v>1675</v>
      </c>
      <c r="H18" t="s">
        <v>3303</v>
      </c>
      <c r="I18" t="s">
        <v>3308</v>
      </c>
      <c r="J18">
        <v>2</v>
      </c>
      <c r="K18" t="str">
        <f t="shared" si="1"/>
        <v>Poor</v>
      </c>
      <c r="L18">
        <v>2337.5500000000002</v>
      </c>
      <c r="M18" t="str">
        <f>IF(E18*F18=L18,"ok","Wrong")</f>
        <v>ok</v>
      </c>
      <c r="N18">
        <f>SUBTOTAL(109,Table1[Highest sales])</f>
        <v>2825560.33</v>
      </c>
      <c r="O18">
        <f>SUBTOTAL(109,Table1[product])</f>
        <v>0</v>
      </c>
    </row>
    <row r="19" spans="1:15" x14ac:dyDescent="0.3">
      <c r="A19" t="s">
        <v>27</v>
      </c>
      <c r="B19" t="s">
        <v>1656</v>
      </c>
      <c r="C19" s="2">
        <v>45627</v>
      </c>
      <c r="D19" s="2" t="str">
        <f t="shared" si="0"/>
        <v>2024-12</v>
      </c>
      <c r="E19">
        <v>5</v>
      </c>
      <c r="F19">
        <v>600.51</v>
      </c>
      <c r="G19" t="s">
        <v>1676</v>
      </c>
      <c r="H19" t="s">
        <v>3302</v>
      </c>
      <c r="I19" t="s">
        <v>3305</v>
      </c>
      <c r="J19">
        <v>4</v>
      </c>
      <c r="K19" t="str">
        <f t="shared" si="1"/>
        <v>Excellent</v>
      </c>
      <c r="L19">
        <v>3002.55</v>
      </c>
      <c r="M19" t="str">
        <f>IF(E19*F19=L19,"ok","Wrong")</f>
        <v>ok</v>
      </c>
    </row>
    <row r="20" spans="1:15" x14ac:dyDescent="0.3">
      <c r="A20" t="s">
        <v>28</v>
      </c>
      <c r="B20" t="s">
        <v>1658</v>
      </c>
      <c r="C20" s="2">
        <v>45577</v>
      </c>
      <c r="D20" s="2" t="str">
        <f t="shared" si="0"/>
        <v>2024-10</v>
      </c>
      <c r="E20">
        <v>7</v>
      </c>
      <c r="F20">
        <v>6.92</v>
      </c>
      <c r="G20" t="s">
        <v>1677</v>
      </c>
      <c r="H20" t="s">
        <v>3301</v>
      </c>
      <c r="I20" t="s">
        <v>3307</v>
      </c>
      <c r="J20">
        <v>5</v>
      </c>
      <c r="K20" t="str">
        <f t="shared" si="1"/>
        <v>Excellent</v>
      </c>
      <c r="L20">
        <v>48.44</v>
      </c>
      <c r="M20" t="str">
        <f>IF(E20*F20=L20,"ok","Wrong")</f>
        <v>ok</v>
      </c>
      <c r="N20" t="s">
        <v>3326</v>
      </c>
      <c r="O20" t="s">
        <v>3327</v>
      </c>
    </row>
    <row r="21" spans="1:15" x14ac:dyDescent="0.3">
      <c r="A21" t="s">
        <v>29</v>
      </c>
      <c r="B21" t="s">
        <v>1656</v>
      </c>
      <c r="C21" s="2">
        <v>45198</v>
      </c>
      <c r="D21" s="2" t="str">
        <f t="shared" si="0"/>
        <v>2023-09</v>
      </c>
      <c r="E21">
        <v>3</v>
      </c>
      <c r="F21">
        <v>194.81</v>
      </c>
      <c r="G21" t="s">
        <v>1678</v>
      </c>
      <c r="H21" t="s">
        <v>3303</v>
      </c>
      <c r="I21" t="s">
        <v>3304</v>
      </c>
      <c r="J21">
        <v>5</v>
      </c>
      <c r="K21" t="str">
        <f t="shared" si="1"/>
        <v>Excellent</v>
      </c>
      <c r="L21">
        <v>584.43000000000006</v>
      </c>
      <c r="M21" t="str">
        <f>IF(E21*F21=L21,"ok","Wrong")</f>
        <v>ok</v>
      </c>
      <c r="N21" t="s">
        <v>3317</v>
      </c>
      <c r="O21">
        <f>SUMIFS(L1:L1800,I1:I1800,"cash")</f>
        <v>615791.82000000018</v>
      </c>
    </row>
    <row r="22" spans="1:15" x14ac:dyDescent="0.3">
      <c r="A22" t="s">
        <v>30</v>
      </c>
      <c r="B22" t="s">
        <v>1654</v>
      </c>
      <c r="C22" s="2">
        <v>45458</v>
      </c>
      <c r="D22" s="2" t="str">
        <f t="shared" si="0"/>
        <v>2024-06</v>
      </c>
      <c r="E22">
        <v>2</v>
      </c>
      <c r="F22">
        <v>559.15</v>
      </c>
      <c r="G22" t="s">
        <v>1679</v>
      </c>
      <c r="H22" t="s">
        <v>3301</v>
      </c>
      <c r="I22" t="s">
        <v>3308</v>
      </c>
      <c r="J22">
        <v>1</v>
      </c>
      <c r="K22" t="str">
        <f t="shared" si="1"/>
        <v>Poor</v>
      </c>
      <c r="L22">
        <v>1118.3</v>
      </c>
      <c r="M22" t="str">
        <f>IF(E22*F22=L22,"ok","Wrong")</f>
        <v>ok</v>
      </c>
      <c r="N22" t="s">
        <v>3320</v>
      </c>
      <c r="O22">
        <f>SUMIFS(L1:L1795,I1:I1795,"Gift card")</f>
        <v>642235.86999999976</v>
      </c>
    </row>
    <row r="23" spans="1:15" x14ac:dyDescent="0.3">
      <c r="A23" t="s">
        <v>31</v>
      </c>
      <c r="B23" t="s">
        <v>1657</v>
      </c>
      <c r="C23" s="2">
        <v>45574</v>
      </c>
      <c r="D23" s="2" t="str">
        <f t="shared" si="0"/>
        <v>2024-10</v>
      </c>
      <c r="E23">
        <v>3</v>
      </c>
      <c r="F23">
        <v>224.5</v>
      </c>
      <c r="G23" t="s">
        <v>1680</v>
      </c>
      <c r="H23" t="s">
        <v>3303</v>
      </c>
      <c r="I23" t="s">
        <v>3305</v>
      </c>
      <c r="J23">
        <v>5</v>
      </c>
      <c r="K23" t="str">
        <f t="shared" si="1"/>
        <v>Excellent</v>
      </c>
      <c r="L23">
        <v>673.5</v>
      </c>
      <c r="M23" t="str">
        <f>IF(E23*F23=L23,"ok","Wrong")</f>
        <v>ok</v>
      </c>
      <c r="N23" t="s">
        <v>3321</v>
      </c>
      <c r="O23">
        <f>SUMIFS(L:L,I:I,"Online")</f>
        <v>661553.37000000023</v>
      </c>
    </row>
    <row r="24" spans="1:15" x14ac:dyDescent="0.3">
      <c r="A24" t="s">
        <v>32</v>
      </c>
      <c r="B24" t="s">
        <v>1654</v>
      </c>
      <c r="C24" s="2">
        <v>45294</v>
      </c>
      <c r="D24" s="2" t="str">
        <f t="shared" si="0"/>
        <v>2024-01</v>
      </c>
      <c r="E24">
        <v>2</v>
      </c>
      <c r="F24">
        <v>749.32</v>
      </c>
      <c r="G24" t="s">
        <v>1681</v>
      </c>
      <c r="H24" t="s">
        <v>3303</v>
      </c>
      <c r="I24" t="s">
        <v>3306</v>
      </c>
      <c r="J24">
        <v>3</v>
      </c>
      <c r="K24" t="str">
        <f t="shared" si="1"/>
        <v>Good</v>
      </c>
      <c r="L24">
        <v>1498.64</v>
      </c>
      <c r="M24" t="str">
        <f>IF(E24*F24=L24,"ok","Wrong")</f>
        <v>ok</v>
      </c>
      <c r="N24" t="s">
        <v>3319</v>
      </c>
      <c r="O24">
        <f>SUMIFS(L1:L1799,I1:I1799,"Debit card")</f>
        <v>671304.22999999975</v>
      </c>
    </row>
    <row r="25" spans="1:15" x14ac:dyDescent="0.3">
      <c r="A25" t="s">
        <v>33</v>
      </c>
      <c r="B25" t="s">
        <v>1653</v>
      </c>
      <c r="C25" s="2">
        <v>45454</v>
      </c>
      <c r="D25" s="2" t="str">
        <f t="shared" si="0"/>
        <v>2024-06</v>
      </c>
      <c r="E25">
        <v>2</v>
      </c>
      <c r="F25">
        <v>492.58</v>
      </c>
      <c r="G25" t="s">
        <v>1682</v>
      </c>
      <c r="H25" t="s">
        <v>3303</v>
      </c>
      <c r="I25" t="s">
        <v>3304</v>
      </c>
      <c r="J25">
        <v>5</v>
      </c>
      <c r="K25" t="str">
        <f t="shared" si="1"/>
        <v>Excellent</v>
      </c>
      <c r="L25">
        <v>985.16</v>
      </c>
      <c r="M25" t="str">
        <f>IF(E25*F25=L25,"ok","Wrong")</f>
        <v>ok</v>
      </c>
      <c r="N25" t="s">
        <v>3318</v>
      </c>
      <c r="O25">
        <f>SUMIFS(L3:L1802,I3:I1802,"credit card")</f>
        <v>675771.50999999978</v>
      </c>
    </row>
    <row r="26" spans="1:15" x14ac:dyDescent="0.3">
      <c r="A26" t="s">
        <v>34</v>
      </c>
      <c r="B26" t="s">
        <v>1655</v>
      </c>
      <c r="C26" s="2">
        <v>45526</v>
      </c>
      <c r="D26" s="2" t="str">
        <f t="shared" si="0"/>
        <v>2024-08</v>
      </c>
      <c r="E26">
        <v>2</v>
      </c>
      <c r="F26">
        <v>148.12</v>
      </c>
      <c r="G26" t="s">
        <v>1683</v>
      </c>
      <c r="H26" t="s">
        <v>3303</v>
      </c>
      <c r="I26" t="s">
        <v>3305</v>
      </c>
      <c r="J26">
        <v>5</v>
      </c>
      <c r="K26" t="str">
        <f t="shared" si="1"/>
        <v>Excellent</v>
      </c>
      <c r="L26">
        <v>296.24</v>
      </c>
      <c r="M26" t="str">
        <f>IF(E26*F26=L26,"ok","Wrong")</f>
        <v>ok</v>
      </c>
    </row>
    <row r="27" spans="1:15" x14ac:dyDescent="0.3">
      <c r="A27" t="s">
        <v>35</v>
      </c>
      <c r="B27" t="s">
        <v>1653</v>
      </c>
      <c r="C27" s="2">
        <v>45522</v>
      </c>
      <c r="D27" s="2" t="str">
        <f t="shared" si="0"/>
        <v>2024-08</v>
      </c>
      <c r="E27">
        <v>7</v>
      </c>
      <c r="F27">
        <v>705.72</v>
      </c>
      <c r="G27" t="s">
        <v>1684</v>
      </c>
      <c r="H27" t="s">
        <v>3303</v>
      </c>
      <c r="I27" t="s">
        <v>3306</v>
      </c>
      <c r="J27">
        <v>4</v>
      </c>
      <c r="K27" t="str">
        <f t="shared" si="1"/>
        <v>Excellent</v>
      </c>
      <c r="L27">
        <v>4940.04</v>
      </c>
      <c r="M27" t="str">
        <f>IF(E27*F27=L27,"ok","Wrong")</f>
        <v>ok</v>
      </c>
      <c r="N27" t="s">
        <v>3330</v>
      </c>
      <c r="O27" t="s">
        <v>3331</v>
      </c>
    </row>
    <row r="28" spans="1:15" x14ac:dyDescent="0.3">
      <c r="A28" t="s">
        <v>36</v>
      </c>
      <c r="B28" t="s">
        <v>1658</v>
      </c>
      <c r="C28" s="2">
        <v>45289</v>
      </c>
      <c r="D28" s="2" t="str">
        <f t="shared" si="0"/>
        <v>2023-12</v>
      </c>
      <c r="E28">
        <v>1</v>
      </c>
      <c r="F28">
        <v>157.44999999999999</v>
      </c>
      <c r="G28" t="s">
        <v>1685</v>
      </c>
      <c r="H28" t="s">
        <v>3303</v>
      </c>
      <c r="I28" t="s">
        <v>3307</v>
      </c>
      <c r="J28">
        <v>2</v>
      </c>
      <c r="K28" t="str">
        <f t="shared" si="1"/>
        <v>Poor</v>
      </c>
      <c r="L28">
        <v>157.44999999999999</v>
      </c>
      <c r="M28" t="str">
        <f>IF(E28*F28=L28,"ok","Wrong")</f>
        <v>ok</v>
      </c>
      <c r="N28" t="s">
        <v>3329</v>
      </c>
      <c r="O28">
        <f>SUMIFS(L:L,D:D,"2023-01")</f>
        <v>98390.67</v>
      </c>
    </row>
    <row r="29" spans="1:15" x14ac:dyDescent="0.3">
      <c r="A29" t="s">
        <v>37</v>
      </c>
      <c r="B29" t="s">
        <v>1653</v>
      </c>
      <c r="C29" s="2">
        <v>45697</v>
      </c>
      <c r="D29" s="2" t="str">
        <f t="shared" si="0"/>
        <v>2025-02</v>
      </c>
      <c r="E29">
        <v>2</v>
      </c>
      <c r="F29">
        <v>584.04999999999995</v>
      </c>
      <c r="G29" t="s">
        <v>1686</v>
      </c>
      <c r="H29" t="s">
        <v>3301</v>
      </c>
      <c r="I29" t="s">
        <v>3306</v>
      </c>
      <c r="J29">
        <v>4</v>
      </c>
      <c r="K29" t="str">
        <f t="shared" si="1"/>
        <v>Excellent</v>
      </c>
      <c r="L29">
        <v>1168.0999999999999</v>
      </c>
      <c r="M29" t="str">
        <f>IF(E29*F29=L29,"ok","Wrong")</f>
        <v>ok</v>
      </c>
      <c r="N29" t="s">
        <v>3332</v>
      </c>
      <c r="O29">
        <f>SUMIFS(L:L,D:D,"2023-02")</f>
        <v>109746.6</v>
      </c>
    </row>
    <row r="30" spans="1:15" x14ac:dyDescent="0.3">
      <c r="A30" t="s">
        <v>38</v>
      </c>
      <c r="B30" t="s">
        <v>1652</v>
      </c>
      <c r="C30" s="2">
        <v>45589</v>
      </c>
      <c r="D30" s="2" t="str">
        <f t="shared" si="0"/>
        <v>2024-10</v>
      </c>
      <c r="E30">
        <v>8</v>
      </c>
      <c r="F30">
        <v>267.56</v>
      </c>
      <c r="G30" t="s">
        <v>1687</v>
      </c>
      <c r="H30" t="s">
        <v>3301</v>
      </c>
      <c r="I30" t="s">
        <v>3305</v>
      </c>
      <c r="J30">
        <v>2</v>
      </c>
      <c r="K30" t="str">
        <f t="shared" si="1"/>
        <v>Poor</v>
      </c>
      <c r="L30">
        <v>2140.48</v>
      </c>
      <c r="M30" t="str">
        <f>IF(E30*F30=L30,"ok","Wrong")</f>
        <v>ok</v>
      </c>
      <c r="N30" t="s">
        <v>3333</v>
      </c>
      <c r="O30">
        <f>SUMIFS(L:L,D:D,"2023-03")</f>
        <v>91665.469999999987</v>
      </c>
    </row>
    <row r="31" spans="1:15" x14ac:dyDescent="0.3">
      <c r="A31" t="s">
        <v>39</v>
      </c>
      <c r="B31" t="s">
        <v>1656</v>
      </c>
      <c r="C31" s="2">
        <v>45548</v>
      </c>
      <c r="D31" s="2" t="str">
        <f t="shared" si="0"/>
        <v>2024-09</v>
      </c>
      <c r="E31">
        <v>2</v>
      </c>
      <c r="F31">
        <v>756.45</v>
      </c>
      <c r="G31" t="s">
        <v>1688</v>
      </c>
      <c r="H31" t="s">
        <v>3303</v>
      </c>
      <c r="I31" t="s">
        <v>3306</v>
      </c>
      <c r="J31">
        <v>2</v>
      </c>
      <c r="K31" t="str">
        <f t="shared" si="1"/>
        <v>Poor</v>
      </c>
      <c r="L31">
        <v>1512.9</v>
      </c>
      <c r="M31" t="str">
        <f>IF(E31*F31=L31,"ok","Wrong")</f>
        <v>ok</v>
      </c>
      <c r="N31" t="s">
        <v>3334</v>
      </c>
      <c r="O31">
        <f>SUMIFS(L:L,D:D,"2023-04")</f>
        <v>85517.05</v>
      </c>
    </row>
    <row r="32" spans="1:15" x14ac:dyDescent="0.3">
      <c r="A32" t="s">
        <v>40</v>
      </c>
      <c r="B32" t="s">
        <v>1652</v>
      </c>
      <c r="C32" s="2">
        <v>45064</v>
      </c>
      <c r="D32" s="2" t="str">
        <f t="shared" si="0"/>
        <v>2023-05</v>
      </c>
      <c r="E32">
        <v>2</v>
      </c>
      <c r="F32">
        <v>121.84</v>
      </c>
      <c r="G32" t="s">
        <v>1689</v>
      </c>
      <c r="H32" t="s">
        <v>3301</v>
      </c>
      <c r="I32" t="s">
        <v>3305</v>
      </c>
      <c r="J32">
        <v>1</v>
      </c>
      <c r="K32" t="str">
        <f t="shared" si="1"/>
        <v>Poor</v>
      </c>
      <c r="L32">
        <v>243.68</v>
      </c>
      <c r="M32" t="str">
        <f>IF(E32*F32=L32,"ok","Wrong")</f>
        <v>ok</v>
      </c>
      <c r="N32" t="s">
        <v>3335</v>
      </c>
      <c r="O32">
        <v>5</v>
      </c>
    </row>
    <row r="33" spans="1:15" x14ac:dyDescent="0.3">
      <c r="A33" t="s">
        <v>41</v>
      </c>
      <c r="B33" t="s">
        <v>1652</v>
      </c>
      <c r="C33" s="2">
        <v>45660</v>
      </c>
      <c r="D33" s="2" t="str">
        <f t="shared" si="0"/>
        <v>2025-01</v>
      </c>
      <c r="E33">
        <v>2</v>
      </c>
      <c r="F33">
        <v>219.1</v>
      </c>
      <c r="G33" t="s">
        <v>1690</v>
      </c>
      <c r="H33" t="s">
        <v>3301</v>
      </c>
      <c r="I33" t="s">
        <v>3304</v>
      </c>
      <c r="J33">
        <v>5</v>
      </c>
      <c r="K33" t="str">
        <f t="shared" si="1"/>
        <v>Excellent</v>
      </c>
      <c r="L33">
        <v>438.2</v>
      </c>
      <c r="M33" t="str">
        <f>IF(E33*F33=L33,"ok","Wrong")</f>
        <v>ok</v>
      </c>
      <c r="N33" t="s">
        <v>3336</v>
      </c>
      <c r="O33">
        <f>SUMIFS(L:L,D:D,"2023-06")</f>
        <v>119837.23000000003</v>
      </c>
    </row>
    <row r="34" spans="1:15" x14ac:dyDescent="0.3">
      <c r="A34" t="s">
        <v>42</v>
      </c>
      <c r="B34" t="s">
        <v>1654</v>
      </c>
      <c r="C34" s="2">
        <v>45135</v>
      </c>
      <c r="D34" s="2" t="str">
        <f t="shared" si="0"/>
        <v>2023-07</v>
      </c>
      <c r="E34">
        <v>4</v>
      </c>
      <c r="F34">
        <v>322.31</v>
      </c>
      <c r="G34" t="s">
        <v>1691</v>
      </c>
      <c r="H34" t="s">
        <v>3302</v>
      </c>
      <c r="I34" t="s">
        <v>3305</v>
      </c>
      <c r="J34">
        <v>3</v>
      </c>
      <c r="K34" t="str">
        <f t="shared" si="1"/>
        <v>Good</v>
      </c>
      <c r="L34">
        <v>1289.24</v>
      </c>
      <c r="M34" t="str">
        <f>IF(E34*F34=L34,"ok","Wrong")</f>
        <v>ok</v>
      </c>
      <c r="N34" t="s">
        <v>3337</v>
      </c>
      <c r="O34">
        <f>SUMIFS(L:L,D:D,"2023-07")</f>
        <v>119476.62999999998</v>
      </c>
    </row>
    <row r="35" spans="1:15" x14ac:dyDescent="0.3">
      <c r="A35" t="s">
        <v>43</v>
      </c>
      <c r="B35" t="s">
        <v>1653</v>
      </c>
      <c r="C35" s="2">
        <v>45007</v>
      </c>
      <c r="D35" s="2" t="str">
        <f t="shared" si="0"/>
        <v>2023-03</v>
      </c>
      <c r="E35">
        <v>3</v>
      </c>
      <c r="F35">
        <v>477.77</v>
      </c>
      <c r="G35" t="s">
        <v>1692</v>
      </c>
      <c r="H35" t="s">
        <v>3303</v>
      </c>
      <c r="I35" t="s">
        <v>3304</v>
      </c>
      <c r="J35">
        <v>1</v>
      </c>
      <c r="K35" t="str">
        <f t="shared" si="1"/>
        <v>Poor</v>
      </c>
      <c r="L35">
        <v>1433.31</v>
      </c>
      <c r="M35" t="str">
        <f>IF(E35*F35=L35,"ok","Wrong")</f>
        <v>ok</v>
      </c>
      <c r="N35" t="s">
        <v>3338</v>
      </c>
      <c r="O35">
        <f>SUMIFS(L:L,D:D,"2023-08")</f>
        <v>116736.13999999997</v>
      </c>
    </row>
    <row r="36" spans="1:15" x14ac:dyDescent="0.3">
      <c r="A36" t="s">
        <v>44</v>
      </c>
      <c r="B36" t="s">
        <v>1656</v>
      </c>
      <c r="C36" s="2">
        <v>45228</v>
      </c>
      <c r="D36" s="2" t="str">
        <f t="shared" si="0"/>
        <v>2023-10</v>
      </c>
      <c r="E36">
        <v>1</v>
      </c>
      <c r="F36">
        <v>45.88</v>
      </c>
      <c r="G36" t="s">
        <v>1693</v>
      </c>
      <c r="H36" t="s">
        <v>3301</v>
      </c>
      <c r="I36" t="s">
        <v>3306</v>
      </c>
      <c r="J36">
        <v>4</v>
      </c>
      <c r="K36" t="str">
        <f t="shared" si="1"/>
        <v>Excellent</v>
      </c>
      <c r="L36">
        <v>45.88</v>
      </c>
      <c r="M36" t="str">
        <f>IF(E36*F36=L36,"ok","Wrong")</f>
        <v>ok</v>
      </c>
      <c r="N36" t="s">
        <v>3339</v>
      </c>
      <c r="O36">
        <f>SUMIFS(L:L,D:D,"2023-09")</f>
        <v>85040.670000000013</v>
      </c>
    </row>
    <row r="37" spans="1:15" x14ac:dyDescent="0.3">
      <c r="A37" t="s">
        <v>45</v>
      </c>
      <c r="B37" t="s">
        <v>1655</v>
      </c>
      <c r="C37" s="2">
        <v>45372</v>
      </c>
      <c r="D37" s="2" t="str">
        <f t="shared" si="0"/>
        <v>2024-03</v>
      </c>
      <c r="E37">
        <v>3</v>
      </c>
      <c r="F37">
        <v>185.15</v>
      </c>
      <c r="G37" t="s">
        <v>1694</v>
      </c>
      <c r="H37" t="s">
        <v>3301</v>
      </c>
      <c r="I37" t="s">
        <v>3304</v>
      </c>
      <c r="J37">
        <v>1</v>
      </c>
      <c r="K37" t="str">
        <f t="shared" si="1"/>
        <v>Poor</v>
      </c>
      <c r="L37">
        <v>555.45000000000005</v>
      </c>
      <c r="M37" t="str">
        <f>IF(E37*F37=L37,"ok","Wrong")</f>
        <v>ok</v>
      </c>
      <c r="N37" t="s">
        <v>3340</v>
      </c>
      <c r="O37">
        <f>SUMIFS(L:L,D:D,"2023-10")</f>
        <v>87857.579999999987</v>
      </c>
    </row>
    <row r="38" spans="1:15" x14ac:dyDescent="0.3">
      <c r="A38" t="s">
        <v>46</v>
      </c>
      <c r="B38" t="s">
        <v>1653</v>
      </c>
      <c r="C38" s="2">
        <v>45000</v>
      </c>
      <c r="D38" s="2" t="str">
        <f t="shared" si="0"/>
        <v>2023-03</v>
      </c>
      <c r="E38">
        <v>3</v>
      </c>
      <c r="F38">
        <v>562.1</v>
      </c>
      <c r="G38" t="s">
        <v>1695</v>
      </c>
      <c r="H38" t="s">
        <v>3301</v>
      </c>
      <c r="I38" t="s">
        <v>3307</v>
      </c>
      <c r="J38">
        <v>1</v>
      </c>
      <c r="K38" t="str">
        <f t="shared" si="1"/>
        <v>Poor</v>
      </c>
      <c r="L38">
        <v>1686.3</v>
      </c>
      <c r="M38" t="str">
        <f>IF(E38*F38=L38,"ok","Wrong")</f>
        <v>ok</v>
      </c>
      <c r="N38" t="s">
        <v>3341</v>
      </c>
      <c r="O38">
        <f>SUMIFS(L:L,D:D,"2023-11")</f>
        <v>136455.33000000005</v>
      </c>
    </row>
    <row r="39" spans="1:15" x14ac:dyDescent="0.3">
      <c r="A39" t="s">
        <v>47</v>
      </c>
      <c r="B39" t="s">
        <v>1653</v>
      </c>
      <c r="C39" s="2">
        <v>45709</v>
      </c>
      <c r="D39" s="2" t="str">
        <f t="shared" si="0"/>
        <v>2025-02</v>
      </c>
      <c r="E39">
        <v>3</v>
      </c>
      <c r="F39">
        <v>142.41</v>
      </c>
      <c r="G39" t="s">
        <v>1696</v>
      </c>
      <c r="H39" t="s">
        <v>3301</v>
      </c>
      <c r="I39" t="s">
        <v>3307</v>
      </c>
      <c r="J39">
        <v>1</v>
      </c>
      <c r="K39" t="str">
        <f t="shared" si="1"/>
        <v>Poor</v>
      </c>
      <c r="L39">
        <v>427.23</v>
      </c>
      <c r="M39" t="str">
        <f>IF(E39*F39=L39,"ok","Wrong")</f>
        <v>ok</v>
      </c>
      <c r="N39" t="s">
        <v>3342</v>
      </c>
      <c r="O39">
        <f>SUMIFS(L:L,D:D,"2023-12")</f>
        <v>112883.28000000001</v>
      </c>
    </row>
    <row r="40" spans="1:15" x14ac:dyDescent="0.3">
      <c r="A40" t="s">
        <v>48</v>
      </c>
      <c r="B40" t="s">
        <v>1653</v>
      </c>
      <c r="C40" s="2">
        <v>44929</v>
      </c>
      <c r="D40" s="2" t="str">
        <f t="shared" si="0"/>
        <v>2023-01</v>
      </c>
      <c r="E40">
        <v>7</v>
      </c>
      <c r="F40">
        <v>422.55</v>
      </c>
      <c r="G40" t="s">
        <v>1697</v>
      </c>
      <c r="H40" t="s">
        <v>3303</v>
      </c>
      <c r="I40" t="s">
        <v>3304</v>
      </c>
      <c r="J40">
        <v>1</v>
      </c>
      <c r="K40" t="str">
        <f t="shared" si="1"/>
        <v>Poor</v>
      </c>
      <c r="L40">
        <v>2957.85</v>
      </c>
      <c r="M40" t="str">
        <f>IF(E40*F40=L40,"ok","Wrong")</f>
        <v>ok</v>
      </c>
    </row>
    <row r="41" spans="1:15" x14ac:dyDescent="0.3">
      <c r="A41" t="s">
        <v>49</v>
      </c>
      <c r="B41" t="s">
        <v>1656</v>
      </c>
      <c r="C41" s="2">
        <v>45323</v>
      </c>
      <c r="D41" s="2" t="str">
        <f t="shared" si="0"/>
        <v>2024-02</v>
      </c>
      <c r="E41">
        <v>4</v>
      </c>
      <c r="F41">
        <v>442.91</v>
      </c>
      <c r="G41" t="s">
        <v>1698</v>
      </c>
      <c r="H41" t="s">
        <v>3303</v>
      </c>
      <c r="I41" t="s">
        <v>3306</v>
      </c>
      <c r="J41">
        <v>5</v>
      </c>
      <c r="K41" t="str">
        <f t="shared" si="1"/>
        <v>Excellent</v>
      </c>
      <c r="L41">
        <v>1771.64</v>
      </c>
      <c r="M41" t="str">
        <f>IF(E41*F41=L41,"ok","Wrong")</f>
        <v>ok</v>
      </c>
    </row>
    <row r="42" spans="1:15" x14ac:dyDescent="0.3">
      <c r="A42" t="s">
        <v>50</v>
      </c>
      <c r="B42" t="s">
        <v>1653</v>
      </c>
      <c r="C42" s="2">
        <v>45522</v>
      </c>
      <c r="D42" s="2" t="str">
        <f t="shared" si="0"/>
        <v>2024-08</v>
      </c>
      <c r="E42">
        <v>8</v>
      </c>
      <c r="F42">
        <v>35</v>
      </c>
      <c r="G42" t="s">
        <v>1699</v>
      </c>
      <c r="H42" t="s">
        <v>3302</v>
      </c>
      <c r="I42" t="s">
        <v>3306</v>
      </c>
      <c r="J42">
        <v>4</v>
      </c>
      <c r="K42" t="str">
        <f t="shared" si="1"/>
        <v>Excellent</v>
      </c>
      <c r="L42">
        <v>280</v>
      </c>
      <c r="M42" t="str">
        <f>IF(E42*F42=L42,"ok","Wrong")</f>
        <v>ok</v>
      </c>
    </row>
    <row r="43" spans="1:15" x14ac:dyDescent="0.3">
      <c r="A43" t="s">
        <v>51</v>
      </c>
      <c r="B43" t="s">
        <v>1658</v>
      </c>
      <c r="C43" s="2">
        <v>45632</v>
      </c>
      <c r="D43" s="2" t="str">
        <f t="shared" si="0"/>
        <v>2024-12</v>
      </c>
      <c r="E43">
        <v>5</v>
      </c>
      <c r="F43">
        <v>242.27</v>
      </c>
      <c r="G43" t="s">
        <v>1700</v>
      </c>
      <c r="H43" t="s">
        <v>3302</v>
      </c>
      <c r="I43" t="s">
        <v>3304</v>
      </c>
      <c r="J43">
        <v>5</v>
      </c>
      <c r="K43" t="str">
        <f t="shared" si="1"/>
        <v>Excellent</v>
      </c>
      <c r="L43">
        <v>1211.3499999999999</v>
      </c>
      <c r="M43" t="str">
        <f>IF(E43*F43=L43,"ok","Wrong")</f>
        <v>ok</v>
      </c>
    </row>
    <row r="44" spans="1:15" x14ac:dyDescent="0.3">
      <c r="A44" t="s">
        <v>52</v>
      </c>
      <c r="B44" t="s">
        <v>1653</v>
      </c>
      <c r="C44" s="2">
        <v>45012</v>
      </c>
      <c r="D44" s="2" t="str">
        <f t="shared" si="0"/>
        <v>2023-03</v>
      </c>
      <c r="E44">
        <v>6</v>
      </c>
      <c r="F44">
        <v>354.48</v>
      </c>
      <c r="G44" t="s">
        <v>1701</v>
      </c>
      <c r="H44" t="s">
        <v>3301</v>
      </c>
      <c r="I44" t="s">
        <v>3307</v>
      </c>
      <c r="J44">
        <v>5</v>
      </c>
      <c r="K44" t="str">
        <f t="shared" si="1"/>
        <v>Excellent</v>
      </c>
      <c r="L44">
        <v>2126.88</v>
      </c>
      <c r="M44" t="str">
        <f>IF(E44*F44=L44,"ok","Wrong")</f>
        <v>ok</v>
      </c>
    </row>
    <row r="45" spans="1:15" x14ac:dyDescent="0.3">
      <c r="A45" t="s">
        <v>53</v>
      </c>
      <c r="B45" t="s">
        <v>1658</v>
      </c>
      <c r="C45" s="2">
        <v>45620</v>
      </c>
      <c r="D45" s="2" t="str">
        <f t="shared" si="0"/>
        <v>2024-11</v>
      </c>
      <c r="E45">
        <v>8</v>
      </c>
      <c r="F45">
        <v>268.22000000000003</v>
      </c>
      <c r="G45" t="s">
        <v>1702</v>
      </c>
      <c r="H45" t="s">
        <v>3301</v>
      </c>
      <c r="I45" t="s">
        <v>3305</v>
      </c>
      <c r="J45">
        <v>2</v>
      </c>
      <c r="K45" t="str">
        <f t="shared" si="1"/>
        <v>Poor</v>
      </c>
      <c r="L45">
        <v>2145.7600000000002</v>
      </c>
      <c r="M45" t="str">
        <f>IF(E45*F45=L45,"ok","Wrong")</f>
        <v>ok</v>
      </c>
      <c r="N45" s="4" t="s">
        <v>3345</v>
      </c>
      <c r="O45" s="4" t="s">
        <v>3355</v>
      </c>
    </row>
    <row r="46" spans="1:15" x14ac:dyDescent="0.3">
      <c r="A46" t="s">
        <v>54</v>
      </c>
      <c r="B46" t="s">
        <v>1653</v>
      </c>
      <c r="C46" s="2">
        <v>45412</v>
      </c>
      <c r="D46" s="2" t="str">
        <f t="shared" si="0"/>
        <v>2024-04</v>
      </c>
      <c r="E46">
        <v>2</v>
      </c>
      <c r="F46">
        <v>208.61</v>
      </c>
      <c r="G46" t="s">
        <v>1703</v>
      </c>
      <c r="H46" t="s">
        <v>3302</v>
      </c>
      <c r="I46" t="s">
        <v>3304</v>
      </c>
      <c r="J46">
        <v>2</v>
      </c>
      <c r="K46" t="str">
        <f t="shared" si="1"/>
        <v>Poor</v>
      </c>
      <c r="L46">
        <v>417.22</v>
      </c>
      <c r="M46" t="str">
        <f>IF(E46*F46=L46,"ok","Wrong")</f>
        <v>ok</v>
      </c>
      <c r="N46" t="s">
        <v>3303</v>
      </c>
      <c r="O46">
        <f>COUNTIF(H:H,"Furniture")</f>
        <v>597</v>
      </c>
    </row>
    <row r="47" spans="1:15" x14ac:dyDescent="0.3">
      <c r="A47" t="s">
        <v>55</v>
      </c>
      <c r="B47" t="s">
        <v>1658</v>
      </c>
      <c r="C47" s="2">
        <v>44997</v>
      </c>
      <c r="D47" s="2" t="str">
        <f t="shared" si="0"/>
        <v>2023-03</v>
      </c>
      <c r="E47">
        <v>4</v>
      </c>
      <c r="F47">
        <v>108.63</v>
      </c>
      <c r="G47" t="s">
        <v>1704</v>
      </c>
      <c r="H47" t="s">
        <v>3301</v>
      </c>
      <c r="I47" t="s">
        <v>3307</v>
      </c>
      <c r="J47">
        <v>3</v>
      </c>
      <c r="K47" t="str">
        <f t="shared" si="1"/>
        <v>Good</v>
      </c>
      <c r="L47">
        <v>434.52</v>
      </c>
      <c r="M47" t="str">
        <f>IF(E47*F47=L47,"ok","Wrong")</f>
        <v>ok</v>
      </c>
      <c r="N47" t="s">
        <v>3344</v>
      </c>
      <c r="O47">
        <f>COUNTIF(H:H,"Office supplies")</f>
        <v>597</v>
      </c>
    </row>
    <row r="48" spans="1:15" x14ac:dyDescent="0.3">
      <c r="A48" t="s">
        <v>56</v>
      </c>
      <c r="B48" t="s">
        <v>1656</v>
      </c>
      <c r="C48" s="2">
        <v>45514</v>
      </c>
      <c r="D48" s="2" t="str">
        <f t="shared" si="0"/>
        <v>2024-08</v>
      </c>
      <c r="E48">
        <v>8</v>
      </c>
      <c r="F48">
        <v>164.45</v>
      </c>
      <c r="G48" t="s">
        <v>1705</v>
      </c>
      <c r="H48" t="s">
        <v>3302</v>
      </c>
      <c r="I48" t="s">
        <v>3306</v>
      </c>
      <c r="J48">
        <v>2</v>
      </c>
      <c r="K48" t="str">
        <f t="shared" si="1"/>
        <v>Poor</v>
      </c>
      <c r="L48">
        <v>1315.6</v>
      </c>
      <c r="M48" t="str">
        <f>IF(E48*F48=L48,"ok","Wrong")</f>
        <v>ok</v>
      </c>
      <c r="N48" t="s">
        <v>3302</v>
      </c>
      <c r="O48">
        <f>COUNTIF(H:H,"Electronics")</f>
        <v>606</v>
      </c>
    </row>
    <row r="49" spans="1:15" x14ac:dyDescent="0.3">
      <c r="A49" t="s">
        <v>57</v>
      </c>
      <c r="B49" t="s">
        <v>1657</v>
      </c>
      <c r="C49" s="2">
        <v>45752</v>
      </c>
      <c r="D49" s="2" t="str">
        <f t="shared" si="0"/>
        <v>2025-04</v>
      </c>
      <c r="E49">
        <v>8</v>
      </c>
      <c r="F49">
        <v>207.35</v>
      </c>
      <c r="G49" t="s">
        <v>1706</v>
      </c>
      <c r="H49" t="s">
        <v>3301</v>
      </c>
      <c r="I49" t="s">
        <v>3306</v>
      </c>
      <c r="J49">
        <v>5</v>
      </c>
      <c r="K49" t="str">
        <f t="shared" si="1"/>
        <v>Excellent</v>
      </c>
      <c r="L49">
        <v>1658.8</v>
      </c>
      <c r="M49" t="str">
        <f>IF(E49*F49=L49,"ok","Wrong")</f>
        <v>ok</v>
      </c>
    </row>
    <row r="50" spans="1:15" x14ac:dyDescent="0.3">
      <c r="A50" t="s">
        <v>58</v>
      </c>
      <c r="B50" t="s">
        <v>1657</v>
      </c>
      <c r="C50" s="2">
        <v>45828</v>
      </c>
      <c r="D50" s="2" t="str">
        <f t="shared" si="0"/>
        <v>2025-06</v>
      </c>
      <c r="E50">
        <v>5</v>
      </c>
      <c r="F50">
        <v>223.34</v>
      </c>
      <c r="G50" t="s">
        <v>1707</v>
      </c>
      <c r="H50" t="s">
        <v>3302</v>
      </c>
      <c r="I50" t="s">
        <v>3308</v>
      </c>
      <c r="J50">
        <v>2</v>
      </c>
      <c r="K50" t="str">
        <f t="shared" si="1"/>
        <v>Poor</v>
      </c>
      <c r="L50">
        <v>1116.7</v>
      </c>
      <c r="M50" t="str">
        <f>IF(E50*F50=L50,"ok","Wrong")</f>
        <v>ok</v>
      </c>
      <c r="N50" t="s">
        <v>3346</v>
      </c>
      <c r="O50">
        <f>AVERAGE(J:J)</f>
        <v>2.9950000000000001</v>
      </c>
    </row>
    <row r="51" spans="1:15" x14ac:dyDescent="0.3">
      <c r="A51" t="s">
        <v>59</v>
      </c>
      <c r="B51" t="s">
        <v>1653</v>
      </c>
      <c r="C51" s="2">
        <v>45004</v>
      </c>
      <c r="D51" s="2" t="str">
        <f t="shared" si="0"/>
        <v>2023-03</v>
      </c>
      <c r="E51">
        <v>8</v>
      </c>
      <c r="F51">
        <v>193.52</v>
      </c>
      <c r="G51" t="s">
        <v>1708</v>
      </c>
      <c r="H51" t="s">
        <v>3303</v>
      </c>
      <c r="I51" t="s">
        <v>3304</v>
      </c>
      <c r="J51">
        <v>4</v>
      </c>
      <c r="K51" t="str">
        <f t="shared" si="1"/>
        <v>Excellent</v>
      </c>
      <c r="L51">
        <v>1548.16</v>
      </c>
      <c r="M51" t="str">
        <f>IF(E51*F51=L51,"ok","Wrong")</f>
        <v>ok</v>
      </c>
      <c r="N51" t="s">
        <v>3347</v>
      </c>
    </row>
    <row r="52" spans="1:15" x14ac:dyDescent="0.3">
      <c r="A52" t="s">
        <v>60</v>
      </c>
      <c r="B52" t="s">
        <v>1657</v>
      </c>
      <c r="C52" s="2">
        <v>45279</v>
      </c>
      <c r="D52" s="2" t="str">
        <f t="shared" si="0"/>
        <v>2023-12</v>
      </c>
      <c r="E52">
        <v>8</v>
      </c>
      <c r="F52">
        <v>446.4</v>
      </c>
      <c r="G52" t="s">
        <v>1709</v>
      </c>
      <c r="H52" t="s">
        <v>3302</v>
      </c>
      <c r="I52" t="s">
        <v>3306</v>
      </c>
      <c r="J52">
        <v>3</v>
      </c>
      <c r="K52" t="str">
        <f t="shared" si="1"/>
        <v>Good</v>
      </c>
      <c r="L52">
        <v>3571.2</v>
      </c>
      <c r="M52" t="str">
        <f>IF(E52*F52=L52,"ok","Wrong")</f>
        <v>ok</v>
      </c>
      <c r="N52" t="s">
        <v>1653</v>
      </c>
      <c r="O52">
        <f>AVERAGEIFS(J:J,B:B,"Laptop")</f>
        <v>2.9178571428571427</v>
      </c>
    </row>
    <row r="53" spans="1:15" x14ac:dyDescent="0.3">
      <c r="A53" t="s">
        <v>61</v>
      </c>
      <c r="B53" t="s">
        <v>1655</v>
      </c>
      <c r="C53" s="2">
        <v>44971</v>
      </c>
      <c r="D53" s="2" t="str">
        <f t="shared" si="0"/>
        <v>2023-02</v>
      </c>
      <c r="E53">
        <v>4</v>
      </c>
      <c r="F53">
        <v>77.48</v>
      </c>
      <c r="G53" t="s">
        <v>1710</v>
      </c>
      <c r="H53" t="s">
        <v>3301</v>
      </c>
      <c r="I53" t="s">
        <v>3304</v>
      </c>
      <c r="J53">
        <v>2</v>
      </c>
      <c r="K53" t="str">
        <f t="shared" si="1"/>
        <v>Poor</v>
      </c>
      <c r="L53">
        <v>309.92</v>
      </c>
      <c r="M53" t="str">
        <f>IF(E53*F53=L53,"ok","Wrong")</f>
        <v>ok</v>
      </c>
      <c r="N53" t="s">
        <v>1656</v>
      </c>
      <c r="O53">
        <f>AVERAGEIFS(J:J,B:B,"Monitor")</f>
        <v>3.0590551181102361</v>
      </c>
    </row>
    <row r="54" spans="1:15" x14ac:dyDescent="0.3">
      <c r="A54" t="s">
        <v>62</v>
      </c>
      <c r="B54" t="s">
        <v>1657</v>
      </c>
      <c r="C54" s="2">
        <v>45724</v>
      </c>
      <c r="D54" s="2" t="str">
        <f t="shared" si="0"/>
        <v>2025-03</v>
      </c>
      <c r="E54">
        <v>7</v>
      </c>
      <c r="F54">
        <v>283.8</v>
      </c>
      <c r="G54" t="s">
        <v>1711</v>
      </c>
      <c r="H54" t="s">
        <v>3303</v>
      </c>
      <c r="I54" t="s">
        <v>3306</v>
      </c>
      <c r="J54">
        <v>5</v>
      </c>
      <c r="K54" t="str">
        <f t="shared" si="1"/>
        <v>Excellent</v>
      </c>
      <c r="L54">
        <v>1986.6</v>
      </c>
      <c r="M54" t="str">
        <f>IF(E54*F54=L54,"ok","Wrong")</f>
        <v>ok</v>
      </c>
      <c r="N54" t="s">
        <v>1658</v>
      </c>
      <c r="O54">
        <f>AVERAGEIFS(J:J,B:B,"Tablet")</f>
        <v>3.1043165467625897</v>
      </c>
    </row>
    <row r="55" spans="1:15" x14ac:dyDescent="0.3">
      <c r="A55" t="s">
        <v>63</v>
      </c>
      <c r="B55" t="s">
        <v>1657</v>
      </c>
      <c r="C55" s="2">
        <v>45171</v>
      </c>
      <c r="D55" s="2" t="str">
        <f t="shared" si="0"/>
        <v>2023-09</v>
      </c>
      <c r="E55">
        <v>5</v>
      </c>
      <c r="F55">
        <v>696.64</v>
      </c>
      <c r="G55" t="s">
        <v>1712</v>
      </c>
      <c r="H55" t="s">
        <v>3302</v>
      </c>
      <c r="I55" t="s">
        <v>3307</v>
      </c>
      <c r="J55">
        <v>1</v>
      </c>
      <c r="K55" t="str">
        <f t="shared" si="1"/>
        <v>Poor</v>
      </c>
      <c r="L55">
        <v>3483.2</v>
      </c>
      <c r="M55" t="str">
        <f>IF(E55*F55=L55,"ok","Wrong")</f>
        <v>ok</v>
      </c>
      <c r="N55" t="s">
        <v>3316</v>
      </c>
      <c r="O55">
        <f>AVERAGEIFS(J:J,B:B,"Desk")</f>
        <v>2.92578125</v>
      </c>
    </row>
    <row r="56" spans="1:15" x14ac:dyDescent="0.3">
      <c r="A56" t="s">
        <v>64</v>
      </c>
      <c r="B56" t="s">
        <v>1658</v>
      </c>
      <c r="C56" s="2">
        <v>45398</v>
      </c>
      <c r="D56" s="2" t="str">
        <f t="shared" si="0"/>
        <v>2024-04</v>
      </c>
      <c r="E56">
        <v>4</v>
      </c>
      <c r="F56">
        <v>102.51</v>
      </c>
      <c r="G56" t="s">
        <v>1713</v>
      </c>
      <c r="H56" t="s">
        <v>3302</v>
      </c>
      <c r="I56" t="s">
        <v>3308</v>
      </c>
      <c r="J56">
        <v>4</v>
      </c>
      <c r="K56" t="str">
        <f t="shared" si="1"/>
        <v>Excellent</v>
      </c>
      <c r="L56">
        <v>410.04</v>
      </c>
      <c r="M56" t="str">
        <f>IF(E56*F56=L56,"ok","Wrong")</f>
        <v>ok</v>
      </c>
      <c r="N56" t="s">
        <v>3348</v>
      </c>
      <c r="O56">
        <f>AVERAGEIFS(J:J,B:B,"Chair")</f>
        <v>2.9920948616600791</v>
      </c>
    </row>
    <row r="57" spans="1:15" x14ac:dyDescent="0.3">
      <c r="A57" t="s">
        <v>65</v>
      </c>
      <c r="B57" t="s">
        <v>1655</v>
      </c>
      <c r="C57" s="2">
        <v>45094</v>
      </c>
      <c r="D57" s="2" t="str">
        <f t="shared" si="0"/>
        <v>2023-06</v>
      </c>
      <c r="E57">
        <v>5</v>
      </c>
      <c r="F57">
        <v>532.44000000000005</v>
      </c>
      <c r="G57" t="s">
        <v>1714</v>
      </c>
      <c r="H57" t="s">
        <v>3301</v>
      </c>
      <c r="I57" t="s">
        <v>3307</v>
      </c>
      <c r="J57">
        <v>1</v>
      </c>
      <c r="K57" t="str">
        <f t="shared" si="1"/>
        <v>Poor</v>
      </c>
      <c r="L57">
        <v>2662.2</v>
      </c>
      <c r="M57" t="str">
        <f>IF(E57*F57=L57,"ok","Wrong")</f>
        <v>ok</v>
      </c>
      <c r="N57" t="s">
        <v>3313</v>
      </c>
      <c r="O57">
        <f>AVERAGEIFS(J:J,B:B,"Phone")</f>
        <v>2.9918699186991868</v>
      </c>
    </row>
    <row r="58" spans="1:15" x14ac:dyDescent="0.3">
      <c r="A58" t="s">
        <v>66</v>
      </c>
      <c r="B58" t="s">
        <v>1655</v>
      </c>
      <c r="C58" s="2">
        <v>45493</v>
      </c>
      <c r="D58" s="2" t="str">
        <f t="shared" si="0"/>
        <v>2024-07</v>
      </c>
      <c r="E58">
        <v>1</v>
      </c>
      <c r="F58">
        <v>551.09</v>
      </c>
      <c r="G58" t="s">
        <v>1715</v>
      </c>
      <c r="H58" t="s">
        <v>3302</v>
      </c>
      <c r="I58" t="s">
        <v>3304</v>
      </c>
      <c r="J58">
        <v>5</v>
      </c>
      <c r="K58" t="str">
        <f t="shared" si="1"/>
        <v>Excellent</v>
      </c>
      <c r="L58">
        <v>551.09</v>
      </c>
      <c r="M58" t="str">
        <f>IF(E58*F58=L58,"ok","Wrong")</f>
        <v>ok</v>
      </c>
    </row>
    <row r="59" spans="1:15" x14ac:dyDescent="0.3">
      <c r="A59" t="s">
        <v>67</v>
      </c>
      <c r="B59" t="s">
        <v>1655</v>
      </c>
      <c r="C59" s="2">
        <v>45062</v>
      </c>
      <c r="D59" s="2" t="str">
        <f t="shared" si="0"/>
        <v>2023-05</v>
      </c>
      <c r="E59">
        <v>6</v>
      </c>
      <c r="F59">
        <v>431.45</v>
      </c>
      <c r="G59" t="s">
        <v>1716</v>
      </c>
      <c r="H59" t="s">
        <v>3303</v>
      </c>
      <c r="I59" t="s">
        <v>3305</v>
      </c>
      <c r="J59">
        <v>5</v>
      </c>
      <c r="K59" t="str">
        <f t="shared" si="1"/>
        <v>Excellent</v>
      </c>
      <c r="L59">
        <v>2588.6999999999998</v>
      </c>
      <c r="M59" t="str">
        <f>IF(E59*F59=L59,"ok","Wrong")</f>
        <v>ok</v>
      </c>
    </row>
    <row r="60" spans="1:15" x14ac:dyDescent="0.3">
      <c r="A60" t="s">
        <v>68</v>
      </c>
      <c r="B60" t="s">
        <v>1655</v>
      </c>
      <c r="C60" s="2">
        <v>44961</v>
      </c>
      <c r="D60" s="2" t="str">
        <f t="shared" si="0"/>
        <v>2023-02</v>
      </c>
      <c r="E60">
        <v>6</v>
      </c>
      <c r="F60">
        <v>733.87</v>
      </c>
      <c r="G60" t="s">
        <v>1717</v>
      </c>
      <c r="H60" t="s">
        <v>3303</v>
      </c>
      <c r="I60" t="s">
        <v>3308</v>
      </c>
      <c r="J60">
        <v>5</v>
      </c>
      <c r="K60" t="str">
        <f t="shared" si="1"/>
        <v>Excellent</v>
      </c>
      <c r="L60">
        <v>4403.22</v>
      </c>
      <c r="M60" t="str">
        <f>IF(E60*F60=L60,"ok","Wrong")</f>
        <v>ok</v>
      </c>
    </row>
    <row r="61" spans="1:15" x14ac:dyDescent="0.3">
      <c r="A61" t="s">
        <v>69</v>
      </c>
      <c r="B61" t="s">
        <v>1655</v>
      </c>
      <c r="C61" s="2">
        <v>45562</v>
      </c>
      <c r="D61" s="2" t="str">
        <f t="shared" si="0"/>
        <v>2024-09</v>
      </c>
      <c r="E61">
        <v>5</v>
      </c>
      <c r="F61">
        <v>275.86</v>
      </c>
      <c r="G61" t="s">
        <v>1718</v>
      </c>
      <c r="H61" t="s">
        <v>3301</v>
      </c>
      <c r="I61" t="s">
        <v>3306</v>
      </c>
      <c r="J61">
        <v>5</v>
      </c>
      <c r="K61" t="str">
        <f t="shared" si="1"/>
        <v>Excellent</v>
      </c>
      <c r="L61">
        <v>1379.3</v>
      </c>
      <c r="M61" t="str">
        <f>IF(E61*F61=L61,"ok","Wrong")</f>
        <v>ok</v>
      </c>
    </row>
    <row r="62" spans="1:15" x14ac:dyDescent="0.3">
      <c r="A62" t="s">
        <v>70</v>
      </c>
      <c r="B62" t="s">
        <v>1658</v>
      </c>
      <c r="C62" s="2">
        <v>45448</v>
      </c>
      <c r="D62" s="2" t="str">
        <f t="shared" si="0"/>
        <v>2024-06</v>
      </c>
      <c r="E62">
        <v>8</v>
      </c>
      <c r="F62">
        <v>310.69</v>
      </c>
      <c r="G62" t="s">
        <v>1719</v>
      </c>
      <c r="H62" t="s">
        <v>3303</v>
      </c>
      <c r="I62" t="s">
        <v>3305</v>
      </c>
      <c r="J62">
        <v>1</v>
      </c>
      <c r="K62" t="str">
        <f t="shared" si="1"/>
        <v>Poor</v>
      </c>
      <c r="L62">
        <v>2485.52</v>
      </c>
      <c r="M62" t="str">
        <f>IF(E62*F62=L62,"ok","Wrong")</f>
        <v>ok</v>
      </c>
      <c r="N62" t="s">
        <v>3326</v>
      </c>
      <c r="O62" t="s">
        <v>3327</v>
      </c>
    </row>
    <row r="63" spans="1:15" x14ac:dyDescent="0.3">
      <c r="A63" t="s">
        <v>71</v>
      </c>
      <c r="B63" t="s">
        <v>1658</v>
      </c>
      <c r="C63" s="2">
        <v>45831</v>
      </c>
      <c r="D63" s="2" t="str">
        <f t="shared" si="0"/>
        <v>2025-06</v>
      </c>
      <c r="E63">
        <v>6</v>
      </c>
      <c r="F63">
        <v>755.15</v>
      </c>
      <c r="G63" t="s">
        <v>1720</v>
      </c>
      <c r="H63" t="s">
        <v>3301</v>
      </c>
      <c r="I63" t="s">
        <v>3306</v>
      </c>
      <c r="J63">
        <v>3</v>
      </c>
      <c r="K63" t="str">
        <f t="shared" si="1"/>
        <v>Good</v>
      </c>
      <c r="L63">
        <v>4530.8999999999996</v>
      </c>
      <c r="M63" t="str">
        <f>IF(E63*F63=L63,"ok","Wrong")</f>
        <v>ok</v>
      </c>
      <c r="N63">
        <f>SUMIFS(L:L,B:B,"Tablet")</f>
        <v>533090.99999999988</v>
      </c>
      <c r="O63" t="s">
        <v>1658</v>
      </c>
    </row>
    <row r="64" spans="1:15" x14ac:dyDescent="0.3">
      <c r="A64" t="s">
        <v>72</v>
      </c>
      <c r="B64" t="s">
        <v>1655</v>
      </c>
      <c r="C64" s="2">
        <v>44941</v>
      </c>
      <c r="D64" s="2" t="str">
        <f t="shared" si="0"/>
        <v>2023-01</v>
      </c>
      <c r="E64">
        <v>7</v>
      </c>
      <c r="F64">
        <v>714.61</v>
      </c>
      <c r="G64" t="s">
        <v>1721</v>
      </c>
      <c r="H64" t="s">
        <v>3302</v>
      </c>
      <c r="I64" t="s">
        <v>3305</v>
      </c>
      <c r="J64">
        <v>2</v>
      </c>
      <c r="K64" t="str">
        <f t="shared" si="1"/>
        <v>Poor</v>
      </c>
      <c r="L64">
        <v>5002.2700000000004</v>
      </c>
      <c r="M64" t="str">
        <f>IF(E64*F64=L64,"ok","Wrong")</f>
        <v>ok</v>
      </c>
      <c r="N64">
        <f>SUMIFS(L:L,B:B,"Laptop")</f>
        <v>481721.40000000014</v>
      </c>
      <c r="O64" t="s">
        <v>1653</v>
      </c>
    </row>
    <row r="65" spans="1:15" x14ac:dyDescent="0.3">
      <c r="A65" t="s">
        <v>73</v>
      </c>
      <c r="B65" t="s">
        <v>1654</v>
      </c>
      <c r="C65" s="2">
        <v>45202</v>
      </c>
      <c r="D65" s="2" t="str">
        <f t="shared" si="0"/>
        <v>2023-10</v>
      </c>
      <c r="E65">
        <v>7</v>
      </c>
      <c r="F65">
        <v>518</v>
      </c>
      <c r="G65" t="s">
        <v>1722</v>
      </c>
      <c r="H65" t="s">
        <v>3301</v>
      </c>
      <c r="I65" t="s">
        <v>3306</v>
      </c>
      <c r="J65">
        <v>2</v>
      </c>
      <c r="K65" t="str">
        <f t="shared" si="1"/>
        <v>Poor</v>
      </c>
      <c r="L65">
        <v>3626</v>
      </c>
      <c r="M65" t="str">
        <f>IF(E65*F65=L65,"ok","Wrong")</f>
        <v>ok</v>
      </c>
      <c r="N65">
        <f>SUMIFS(L:L,B:B,"Monitor")</f>
        <v>468632.8</v>
      </c>
      <c r="O65" t="s">
        <v>1656</v>
      </c>
    </row>
    <row r="66" spans="1:15" x14ac:dyDescent="0.3">
      <c r="A66" t="s">
        <v>74</v>
      </c>
      <c r="B66" t="s">
        <v>1656</v>
      </c>
      <c r="C66" s="2">
        <v>44991</v>
      </c>
      <c r="D66" s="2" t="str">
        <f t="shared" si="0"/>
        <v>2023-03</v>
      </c>
      <c r="E66">
        <v>4</v>
      </c>
      <c r="F66">
        <v>137.51</v>
      </c>
      <c r="G66" t="s">
        <v>1723</v>
      </c>
      <c r="H66" t="s">
        <v>3302</v>
      </c>
      <c r="I66" t="s">
        <v>3304</v>
      </c>
      <c r="J66">
        <v>4</v>
      </c>
      <c r="K66" t="str">
        <f t="shared" si="1"/>
        <v>Excellent</v>
      </c>
      <c r="L66">
        <v>550.04</v>
      </c>
      <c r="M66" t="str">
        <f>IF(E66*F66=L66,"ok","Wrong")</f>
        <v>ok</v>
      </c>
      <c r="N66">
        <f>SUMIFS(L:L,B:B,"Desk")</f>
        <v>454006.70000000007</v>
      </c>
      <c r="O66" t="s">
        <v>1657</v>
      </c>
    </row>
    <row r="67" spans="1:15" x14ac:dyDescent="0.3">
      <c r="A67" t="s">
        <v>75</v>
      </c>
      <c r="B67" t="s">
        <v>1653</v>
      </c>
      <c r="C67" s="2">
        <v>45442</v>
      </c>
      <c r="D67" s="2" t="str">
        <f t="shared" ref="D67:D130" si="2">TEXT(C67,"YYYY-mm")</f>
        <v>2024-05</v>
      </c>
      <c r="E67">
        <v>3</v>
      </c>
      <c r="F67">
        <v>532.46</v>
      </c>
      <c r="G67" t="s">
        <v>1724</v>
      </c>
      <c r="H67" t="s">
        <v>3301</v>
      </c>
      <c r="I67" t="s">
        <v>3307</v>
      </c>
      <c r="J67">
        <v>1</v>
      </c>
      <c r="K67" t="str">
        <f t="shared" ref="K67:K130" si="3">IF(J67&gt;=4, "Excellent", IF(J67&gt;=3, "Good", IF(J67&gt;2,"Bad","Poor")))</f>
        <v>Poor</v>
      </c>
      <c r="L67">
        <v>1597.38</v>
      </c>
      <c r="M67" t="str">
        <f>IF(E67*F67=L67,"ok","Wrong")</f>
        <v>ok</v>
      </c>
      <c r="N67">
        <f>SUMIFS(L:L,B:B,"Phone")</f>
        <v>444989.71999999974</v>
      </c>
      <c r="O67" t="s">
        <v>1652</v>
      </c>
    </row>
    <row r="68" spans="1:15" x14ac:dyDescent="0.3">
      <c r="A68" t="s">
        <v>76</v>
      </c>
      <c r="B68" t="s">
        <v>1657</v>
      </c>
      <c r="C68" s="2">
        <v>45615</v>
      </c>
      <c r="D68" s="2" t="str">
        <f t="shared" si="2"/>
        <v>2024-11</v>
      </c>
      <c r="E68">
        <v>4</v>
      </c>
      <c r="F68">
        <v>180.72</v>
      </c>
      <c r="G68" t="s">
        <v>1725</v>
      </c>
      <c r="H68" t="s">
        <v>3301</v>
      </c>
      <c r="I68" t="s">
        <v>3308</v>
      </c>
      <c r="J68">
        <v>2</v>
      </c>
      <c r="K68" t="str">
        <f t="shared" si="3"/>
        <v>Poor</v>
      </c>
      <c r="L68">
        <v>722.88</v>
      </c>
      <c r="M68" t="str">
        <f>IF(E68*F68=L68,"ok","Wrong")</f>
        <v>ok</v>
      </c>
      <c r="N68">
        <f>SUMIFS(L:L,B:B,"Chair")</f>
        <v>443118.7100000002</v>
      </c>
      <c r="O68" t="s">
        <v>1654</v>
      </c>
    </row>
    <row r="69" spans="1:15" x14ac:dyDescent="0.3">
      <c r="A69" t="s">
        <v>77</v>
      </c>
      <c r="B69" t="s">
        <v>1656</v>
      </c>
      <c r="C69" s="2">
        <v>45013</v>
      </c>
      <c r="D69" s="2" t="str">
        <f t="shared" si="2"/>
        <v>2023-03</v>
      </c>
      <c r="E69">
        <v>1</v>
      </c>
      <c r="F69">
        <v>724.47</v>
      </c>
      <c r="G69" t="s">
        <v>1726</v>
      </c>
      <c r="H69" t="s">
        <v>3301</v>
      </c>
      <c r="I69" t="s">
        <v>3304</v>
      </c>
      <c r="J69">
        <v>5</v>
      </c>
      <c r="K69" t="str">
        <f t="shared" si="3"/>
        <v>Excellent</v>
      </c>
      <c r="L69">
        <v>724.47</v>
      </c>
      <c r="M69" t="str">
        <f>IF(E69*F69=L69,"ok","Wrong")</f>
        <v>ok</v>
      </c>
    </row>
    <row r="70" spans="1:15" x14ac:dyDescent="0.3">
      <c r="A70" t="s">
        <v>78</v>
      </c>
      <c r="B70" t="s">
        <v>1654</v>
      </c>
      <c r="C70" s="2">
        <v>45106</v>
      </c>
      <c r="D70" s="2" t="str">
        <f t="shared" si="2"/>
        <v>2023-06</v>
      </c>
      <c r="E70">
        <v>1</v>
      </c>
      <c r="F70">
        <v>324.92</v>
      </c>
      <c r="G70" t="s">
        <v>1727</v>
      </c>
      <c r="H70" t="s">
        <v>3303</v>
      </c>
      <c r="I70" t="s">
        <v>3305</v>
      </c>
      <c r="J70">
        <v>3</v>
      </c>
      <c r="K70" t="str">
        <f t="shared" si="3"/>
        <v>Good</v>
      </c>
      <c r="L70">
        <v>324.92</v>
      </c>
      <c r="M70" t="str">
        <f>IF(E70*F70=L70,"ok","Wrong")</f>
        <v>ok</v>
      </c>
    </row>
    <row r="71" spans="1:15" x14ac:dyDescent="0.3">
      <c r="A71" t="s">
        <v>79</v>
      </c>
      <c r="B71" t="s">
        <v>1657</v>
      </c>
      <c r="C71" s="2">
        <v>45744</v>
      </c>
      <c r="D71" s="2" t="str">
        <f t="shared" si="2"/>
        <v>2025-03</v>
      </c>
      <c r="E71">
        <v>8</v>
      </c>
      <c r="F71">
        <v>73.739999999999995</v>
      </c>
      <c r="G71" t="s">
        <v>1728</v>
      </c>
      <c r="H71" t="s">
        <v>3302</v>
      </c>
      <c r="I71" t="s">
        <v>3305</v>
      </c>
      <c r="J71">
        <v>1</v>
      </c>
      <c r="K71" t="str">
        <f t="shared" si="3"/>
        <v>Poor</v>
      </c>
      <c r="L71">
        <v>589.91999999999996</v>
      </c>
      <c r="M71" t="str">
        <f>IF(E71*F71=L71,"ok","Wrong")</f>
        <v>ok</v>
      </c>
    </row>
    <row r="72" spans="1:15" x14ac:dyDescent="0.3">
      <c r="A72" t="s">
        <v>80</v>
      </c>
      <c r="B72" t="s">
        <v>1656</v>
      </c>
      <c r="C72" s="2">
        <v>45779</v>
      </c>
      <c r="D72" s="2" t="str">
        <f t="shared" si="2"/>
        <v>2025-05</v>
      </c>
      <c r="E72">
        <v>6</v>
      </c>
      <c r="F72">
        <v>428.89</v>
      </c>
      <c r="G72" t="s">
        <v>1729</v>
      </c>
      <c r="H72" t="s">
        <v>3303</v>
      </c>
      <c r="I72" t="s">
        <v>3307</v>
      </c>
      <c r="J72">
        <v>4</v>
      </c>
      <c r="K72" t="str">
        <f t="shared" si="3"/>
        <v>Excellent</v>
      </c>
      <c r="L72">
        <v>2573.34</v>
      </c>
      <c r="M72" t="str">
        <f>IF(E72*F72=L72,"ok","Wrong")</f>
        <v>ok</v>
      </c>
    </row>
    <row r="73" spans="1:15" x14ac:dyDescent="0.3">
      <c r="A73" t="s">
        <v>81</v>
      </c>
      <c r="B73" t="s">
        <v>1654</v>
      </c>
      <c r="C73" s="2">
        <v>45344</v>
      </c>
      <c r="D73" s="2" t="str">
        <f t="shared" si="2"/>
        <v>2024-02</v>
      </c>
      <c r="E73">
        <v>3</v>
      </c>
      <c r="F73">
        <v>239.55</v>
      </c>
      <c r="G73" t="s">
        <v>1730</v>
      </c>
      <c r="H73" t="s">
        <v>3303</v>
      </c>
      <c r="I73" t="s">
        <v>3304</v>
      </c>
      <c r="J73">
        <v>4</v>
      </c>
      <c r="K73" t="str">
        <f t="shared" si="3"/>
        <v>Excellent</v>
      </c>
      <c r="L73">
        <v>718.65000000000009</v>
      </c>
      <c r="M73" t="str">
        <f>IF(E73*F73=L73,"ok","Wrong")</f>
        <v>ok</v>
      </c>
    </row>
    <row r="74" spans="1:15" x14ac:dyDescent="0.3">
      <c r="A74" t="s">
        <v>82</v>
      </c>
      <c r="B74" t="s">
        <v>1656</v>
      </c>
      <c r="C74" s="2">
        <v>45718</v>
      </c>
      <c r="D74" s="2" t="str">
        <f t="shared" si="2"/>
        <v>2025-03</v>
      </c>
      <c r="E74">
        <v>5</v>
      </c>
      <c r="F74">
        <v>780.03</v>
      </c>
      <c r="G74" t="s">
        <v>1731</v>
      </c>
      <c r="H74" t="s">
        <v>3303</v>
      </c>
      <c r="I74" t="s">
        <v>3306</v>
      </c>
      <c r="J74">
        <v>2</v>
      </c>
      <c r="K74" t="str">
        <f t="shared" si="3"/>
        <v>Poor</v>
      </c>
      <c r="L74">
        <v>3900.15</v>
      </c>
      <c r="M74" t="str">
        <f>IF(E74*F74=L74,"ok","Wrong")</f>
        <v>ok</v>
      </c>
    </row>
    <row r="75" spans="1:15" x14ac:dyDescent="0.3">
      <c r="A75" t="s">
        <v>83</v>
      </c>
      <c r="B75" t="s">
        <v>1655</v>
      </c>
      <c r="C75" s="2">
        <v>45541</v>
      </c>
      <c r="D75" s="2" t="str">
        <f t="shared" si="2"/>
        <v>2024-09</v>
      </c>
      <c r="E75">
        <v>2</v>
      </c>
      <c r="F75">
        <v>778.43</v>
      </c>
      <c r="G75" t="s">
        <v>1732</v>
      </c>
      <c r="H75" t="s">
        <v>3303</v>
      </c>
      <c r="I75" t="s">
        <v>3307</v>
      </c>
      <c r="J75">
        <v>4</v>
      </c>
      <c r="K75" t="str">
        <f t="shared" si="3"/>
        <v>Excellent</v>
      </c>
      <c r="L75">
        <v>1556.86</v>
      </c>
      <c r="M75" t="str">
        <f>IF(E75*F75=L75,"ok","Wrong")</f>
        <v>ok</v>
      </c>
    </row>
    <row r="76" spans="1:15" x14ac:dyDescent="0.3">
      <c r="A76" t="s">
        <v>84</v>
      </c>
      <c r="B76" t="s">
        <v>1656</v>
      </c>
      <c r="C76" s="2">
        <v>45655</v>
      </c>
      <c r="D76" s="2" t="str">
        <f t="shared" si="2"/>
        <v>2024-12</v>
      </c>
      <c r="E76">
        <v>3</v>
      </c>
      <c r="F76">
        <v>512.36</v>
      </c>
      <c r="G76" t="s">
        <v>1733</v>
      </c>
      <c r="H76" t="s">
        <v>3303</v>
      </c>
      <c r="I76" t="s">
        <v>3308</v>
      </c>
      <c r="J76">
        <v>5</v>
      </c>
      <c r="K76" t="str">
        <f t="shared" si="3"/>
        <v>Excellent</v>
      </c>
      <c r="L76">
        <v>1537.08</v>
      </c>
      <c r="M76" t="str">
        <f>IF(E76*F76=L76,"ok","Wrong")</f>
        <v>ok</v>
      </c>
    </row>
    <row r="77" spans="1:15" x14ac:dyDescent="0.3">
      <c r="A77" t="s">
        <v>85</v>
      </c>
      <c r="B77" t="s">
        <v>1658</v>
      </c>
      <c r="C77" s="2">
        <v>45107</v>
      </c>
      <c r="D77" s="2" t="str">
        <f t="shared" si="2"/>
        <v>2023-06</v>
      </c>
      <c r="E77">
        <v>2</v>
      </c>
      <c r="F77">
        <v>235.11</v>
      </c>
      <c r="G77" t="s">
        <v>1734</v>
      </c>
      <c r="H77" t="s">
        <v>3303</v>
      </c>
      <c r="I77" t="s">
        <v>3305</v>
      </c>
      <c r="J77">
        <v>1</v>
      </c>
      <c r="K77" t="str">
        <f t="shared" si="3"/>
        <v>Poor</v>
      </c>
      <c r="L77">
        <v>470.22</v>
      </c>
      <c r="M77" t="str">
        <f>IF(E77*F77=L77,"ok","Wrong")</f>
        <v>ok</v>
      </c>
    </row>
    <row r="78" spans="1:15" x14ac:dyDescent="0.3">
      <c r="A78" t="s">
        <v>86</v>
      </c>
      <c r="B78" t="s">
        <v>1652</v>
      </c>
      <c r="C78" s="2">
        <v>45449</v>
      </c>
      <c r="D78" s="2" t="str">
        <f t="shared" si="2"/>
        <v>2024-06</v>
      </c>
      <c r="E78">
        <v>2</v>
      </c>
      <c r="F78">
        <v>406.09</v>
      </c>
      <c r="G78" t="s">
        <v>1735</v>
      </c>
      <c r="H78" t="s">
        <v>3302</v>
      </c>
      <c r="I78" t="s">
        <v>3305</v>
      </c>
      <c r="J78">
        <v>5</v>
      </c>
      <c r="K78" t="str">
        <f t="shared" si="3"/>
        <v>Excellent</v>
      </c>
      <c r="L78">
        <v>812.18</v>
      </c>
      <c r="M78" t="str">
        <f>IF(E78*F78=L78,"ok","Wrong")</f>
        <v>ok</v>
      </c>
    </row>
    <row r="79" spans="1:15" x14ac:dyDescent="0.3">
      <c r="A79" t="s">
        <v>87</v>
      </c>
      <c r="B79" t="s">
        <v>1658</v>
      </c>
      <c r="C79" s="2">
        <v>45756</v>
      </c>
      <c r="D79" s="2" t="str">
        <f t="shared" si="2"/>
        <v>2025-04</v>
      </c>
      <c r="E79">
        <v>8</v>
      </c>
      <c r="F79">
        <v>23.72</v>
      </c>
      <c r="G79" t="s">
        <v>1736</v>
      </c>
      <c r="H79" t="s">
        <v>3302</v>
      </c>
      <c r="I79" t="s">
        <v>3305</v>
      </c>
      <c r="J79">
        <v>5</v>
      </c>
      <c r="K79" t="str">
        <f t="shared" si="3"/>
        <v>Excellent</v>
      </c>
      <c r="L79">
        <v>189.76</v>
      </c>
      <c r="M79" t="str">
        <f>IF(E79*F79=L79,"ok","Wrong")</f>
        <v>ok</v>
      </c>
    </row>
    <row r="80" spans="1:15" x14ac:dyDescent="0.3">
      <c r="A80" t="s">
        <v>88</v>
      </c>
      <c r="B80" t="s">
        <v>1652</v>
      </c>
      <c r="C80" s="2">
        <v>45347</v>
      </c>
      <c r="D80" s="2" t="str">
        <f t="shared" si="2"/>
        <v>2024-02</v>
      </c>
      <c r="E80">
        <v>1</v>
      </c>
      <c r="F80">
        <v>566.54</v>
      </c>
      <c r="G80" t="s">
        <v>1737</v>
      </c>
      <c r="H80" t="s">
        <v>3301</v>
      </c>
      <c r="I80" t="s">
        <v>3308</v>
      </c>
      <c r="J80">
        <v>2</v>
      </c>
      <c r="K80" t="str">
        <f t="shared" si="3"/>
        <v>Poor</v>
      </c>
      <c r="L80">
        <v>566.54</v>
      </c>
      <c r="M80" t="str">
        <f>IF(E80*F80=L80,"ok","Wrong")</f>
        <v>ok</v>
      </c>
    </row>
    <row r="81" spans="1:13" x14ac:dyDescent="0.3">
      <c r="A81" t="s">
        <v>89</v>
      </c>
      <c r="B81" t="s">
        <v>1653</v>
      </c>
      <c r="C81" s="2">
        <v>45701</v>
      </c>
      <c r="D81" s="2" t="str">
        <f t="shared" si="2"/>
        <v>2025-02</v>
      </c>
      <c r="E81">
        <v>1</v>
      </c>
      <c r="F81">
        <v>286.54000000000002</v>
      </c>
      <c r="G81" t="s">
        <v>1738</v>
      </c>
      <c r="H81" t="s">
        <v>3303</v>
      </c>
      <c r="I81" t="s">
        <v>3307</v>
      </c>
      <c r="J81">
        <v>4</v>
      </c>
      <c r="K81" t="str">
        <f t="shared" si="3"/>
        <v>Excellent</v>
      </c>
      <c r="L81">
        <v>286.54000000000002</v>
      </c>
      <c r="M81" t="str">
        <f>IF(E81*F81=L81,"ok","Wrong")</f>
        <v>ok</v>
      </c>
    </row>
    <row r="82" spans="1:13" x14ac:dyDescent="0.3">
      <c r="A82" t="s">
        <v>90</v>
      </c>
      <c r="B82" t="s">
        <v>1657</v>
      </c>
      <c r="C82" s="2">
        <v>45159</v>
      </c>
      <c r="D82" s="2" t="str">
        <f t="shared" si="2"/>
        <v>2023-08</v>
      </c>
      <c r="E82">
        <v>5</v>
      </c>
      <c r="F82">
        <v>452.08</v>
      </c>
      <c r="G82" t="s">
        <v>1739</v>
      </c>
      <c r="H82" t="s">
        <v>3301</v>
      </c>
      <c r="I82" t="s">
        <v>3308</v>
      </c>
      <c r="J82">
        <v>2</v>
      </c>
      <c r="K82" t="str">
        <f t="shared" si="3"/>
        <v>Poor</v>
      </c>
      <c r="L82">
        <v>2260.4</v>
      </c>
      <c r="M82" t="str">
        <f>IF(E82*F82=L82,"ok","Wrong")</f>
        <v>ok</v>
      </c>
    </row>
    <row r="83" spans="1:13" x14ac:dyDescent="0.3">
      <c r="A83" t="s">
        <v>91</v>
      </c>
      <c r="B83" t="s">
        <v>1653</v>
      </c>
      <c r="C83" s="2">
        <v>45670</v>
      </c>
      <c r="D83" s="2" t="str">
        <f t="shared" si="2"/>
        <v>2025-01</v>
      </c>
      <c r="E83">
        <v>1</v>
      </c>
      <c r="F83">
        <v>471.49</v>
      </c>
      <c r="G83" t="s">
        <v>1740</v>
      </c>
      <c r="H83" t="s">
        <v>3301</v>
      </c>
      <c r="I83" t="s">
        <v>3305</v>
      </c>
      <c r="J83">
        <v>2</v>
      </c>
      <c r="K83" t="str">
        <f t="shared" si="3"/>
        <v>Poor</v>
      </c>
      <c r="L83">
        <v>471.49</v>
      </c>
      <c r="M83" t="str">
        <f>IF(E83*F83=L83,"ok","Wrong")</f>
        <v>ok</v>
      </c>
    </row>
    <row r="84" spans="1:13" x14ac:dyDescent="0.3">
      <c r="A84" t="s">
        <v>92</v>
      </c>
      <c r="B84" t="s">
        <v>1656</v>
      </c>
      <c r="C84" s="2">
        <v>45801</v>
      </c>
      <c r="D84" s="2" t="str">
        <f t="shared" si="2"/>
        <v>2025-05</v>
      </c>
      <c r="E84">
        <v>1</v>
      </c>
      <c r="F84">
        <v>362.07</v>
      </c>
      <c r="G84" t="s">
        <v>1741</v>
      </c>
      <c r="H84" t="s">
        <v>3302</v>
      </c>
      <c r="I84" t="s">
        <v>3305</v>
      </c>
      <c r="J84">
        <v>4</v>
      </c>
      <c r="K84" t="str">
        <f t="shared" si="3"/>
        <v>Excellent</v>
      </c>
      <c r="L84">
        <v>362.07</v>
      </c>
      <c r="M84" t="str">
        <f>IF(E84*F84=L84,"ok","Wrong")</f>
        <v>ok</v>
      </c>
    </row>
    <row r="85" spans="1:13" x14ac:dyDescent="0.3">
      <c r="A85" t="s">
        <v>93</v>
      </c>
      <c r="B85" t="s">
        <v>1652</v>
      </c>
      <c r="C85" s="2">
        <v>45057</v>
      </c>
      <c r="D85" s="2" t="str">
        <f t="shared" si="2"/>
        <v>2023-05</v>
      </c>
      <c r="E85">
        <v>6</v>
      </c>
      <c r="F85">
        <v>769.43</v>
      </c>
      <c r="G85" t="s">
        <v>1742</v>
      </c>
      <c r="H85" t="s">
        <v>3301</v>
      </c>
      <c r="I85" t="s">
        <v>3308</v>
      </c>
      <c r="J85">
        <v>2</v>
      </c>
      <c r="K85" t="str">
        <f t="shared" si="3"/>
        <v>Poor</v>
      </c>
      <c r="L85">
        <v>4616.58</v>
      </c>
      <c r="M85" t="str">
        <f>IF(E85*F85=L85,"ok","Wrong")</f>
        <v>ok</v>
      </c>
    </row>
    <row r="86" spans="1:13" x14ac:dyDescent="0.3">
      <c r="A86" t="s">
        <v>94</v>
      </c>
      <c r="B86" t="s">
        <v>1655</v>
      </c>
      <c r="C86" s="2">
        <v>45037</v>
      </c>
      <c r="D86" s="2" t="str">
        <f t="shared" si="2"/>
        <v>2023-04</v>
      </c>
      <c r="E86">
        <v>3</v>
      </c>
      <c r="F86">
        <v>379.63</v>
      </c>
      <c r="G86" t="s">
        <v>1743</v>
      </c>
      <c r="H86" t="s">
        <v>3301</v>
      </c>
      <c r="I86" t="s">
        <v>3304</v>
      </c>
      <c r="J86">
        <v>4</v>
      </c>
      <c r="K86" t="str">
        <f t="shared" si="3"/>
        <v>Excellent</v>
      </c>
      <c r="L86">
        <v>1138.8900000000001</v>
      </c>
      <c r="M86" t="str">
        <f>IF(E86*F86=L86,"ok","Wrong")</f>
        <v>ok</v>
      </c>
    </row>
    <row r="87" spans="1:13" x14ac:dyDescent="0.3">
      <c r="A87" t="s">
        <v>95</v>
      </c>
      <c r="B87" t="s">
        <v>1658</v>
      </c>
      <c r="C87" s="2">
        <v>45439</v>
      </c>
      <c r="D87" s="2" t="str">
        <f t="shared" si="2"/>
        <v>2024-05</v>
      </c>
      <c r="E87">
        <v>2</v>
      </c>
      <c r="F87">
        <v>322.94</v>
      </c>
      <c r="G87" t="s">
        <v>1744</v>
      </c>
      <c r="H87" t="s">
        <v>3303</v>
      </c>
      <c r="I87" t="s">
        <v>3305</v>
      </c>
      <c r="J87">
        <v>3</v>
      </c>
      <c r="K87" t="str">
        <f t="shared" si="3"/>
        <v>Good</v>
      </c>
      <c r="L87">
        <v>645.88</v>
      </c>
      <c r="M87" t="str">
        <f>IF(E87*F87=L87,"ok","Wrong")</f>
        <v>ok</v>
      </c>
    </row>
    <row r="88" spans="1:13" x14ac:dyDescent="0.3">
      <c r="A88" t="s">
        <v>96</v>
      </c>
      <c r="B88" t="s">
        <v>1653</v>
      </c>
      <c r="C88" s="2">
        <v>45144</v>
      </c>
      <c r="D88" s="2" t="str">
        <f t="shared" si="2"/>
        <v>2023-08</v>
      </c>
      <c r="E88">
        <v>6</v>
      </c>
      <c r="F88">
        <v>729.68</v>
      </c>
      <c r="G88" t="s">
        <v>1745</v>
      </c>
      <c r="H88" t="s">
        <v>3303</v>
      </c>
      <c r="I88" t="s">
        <v>3307</v>
      </c>
      <c r="J88">
        <v>4</v>
      </c>
      <c r="K88" t="str">
        <f t="shared" si="3"/>
        <v>Excellent</v>
      </c>
      <c r="L88">
        <v>4378.08</v>
      </c>
      <c r="M88" t="str">
        <f>IF(E88*F88=L88,"ok","Wrong")</f>
        <v>ok</v>
      </c>
    </row>
    <row r="89" spans="1:13" x14ac:dyDescent="0.3">
      <c r="A89" t="s">
        <v>97</v>
      </c>
      <c r="B89" t="s">
        <v>1655</v>
      </c>
      <c r="C89" s="2">
        <v>45600</v>
      </c>
      <c r="D89" s="2" t="str">
        <f t="shared" si="2"/>
        <v>2024-11</v>
      </c>
      <c r="E89">
        <v>1</v>
      </c>
      <c r="F89">
        <v>693.07</v>
      </c>
      <c r="G89" t="s">
        <v>1746</v>
      </c>
      <c r="H89" t="s">
        <v>3302</v>
      </c>
      <c r="I89" t="s">
        <v>3308</v>
      </c>
      <c r="J89">
        <v>3</v>
      </c>
      <c r="K89" t="str">
        <f t="shared" si="3"/>
        <v>Good</v>
      </c>
      <c r="L89">
        <v>693.07</v>
      </c>
      <c r="M89" t="str">
        <f>IF(E89*F89=L89,"ok","Wrong")</f>
        <v>ok</v>
      </c>
    </row>
    <row r="90" spans="1:13" x14ac:dyDescent="0.3">
      <c r="A90" t="s">
        <v>98</v>
      </c>
      <c r="B90" t="s">
        <v>1655</v>
      </c>
      <c r="C90" s="2">
        <v>45344</v>
      </c>
      <c r="D90" s="2" t="str">
        <f t="shared" si="2"/>
        <v>2024-02</v>
      </c>
      <c r="E90">
        <v>6</v>
      </c>
      <c r="F90">
        <v>657.93</v>
      </c>
      <c r="G90" t="s">
        <v>1747</v>
      </c>
      <c r="H90" t="s">
        <v>3303</v>
      </c>
      <c r="I90" t="s">
        <v>3304</v>
      </c>
      <c r="J90">
        <v>2</v>
      </c>
      <c r="K90" t="str">
        <f t="shared" si="3"/>
        <v>Poor</v>
      </c>
      <c r="L90">
        <v>3947.58</v>
      </c>
      <c r="M90" t="str">
        <f>IF(E90*F90=L90,"ok","Wrong")</f>
        <v>ok</v>
      </c>
    </row>
    <row r="91" spans="1:13" x14ac:dyDescent="0.3">
      <c r="A91" t="s">
        <v>99</v>
      </c>
      <c r="B91" t="s">
        <v>1658</v>
      </c>
      <c r="C91" s="2">
        <v>45636</v>
      </c>
      <c r="D91" s="2" t="str">
        <f t="shared" si="2"/>
        <v>2024-12</v>
      </c>
      <c r="E91">
        <v>2</v>
      </c>
      <c r="F91">
        <v>656.86</v>
      </c>
      <c r="G91" t="s">
        <v>1748</v>
      </c>
      <c r="H91" t="s">
        <v>3302</v>
      </c>
      <c r="I91" t="s">
        <v>3308</v>
      </c>
      <c r="J91">
        <v>5</v>
      </c>
      <c r="K91" t="str">
        <f t="shared" si="3"/>
        <v>Excellent</v>
      </c>
      <c r="L91">
        <v>1313.72</v>
      </c>
      <c r="M91" t="str">
        <f>IF(E91*F91=L91,"ok","Wrong")</f>
        <v>ok</v>
      </c>
    </row>
    <row r="92" spans="1:13" x14ac:dyDescent="0.3">
      <c r="A92" t="s">
        <v>30</v>
      </c>
      <c r="B92" t="s">
        <v>1653</v>
      </c>
      <c r="C92" s="2">
        <v>45797</v>
      </c>
      <c r="D92" s="2" t="str">
        <f t="shared" si="2"/>
        <v>2025-05</v>
      </c>
      <c r="E92">
        <v>6</v>
      </c>
      <c r="F92">
        <v>286.05</v>
      </c>
      <c r="G92" t="s">
        <v>1679</v>
      </c>
      <c r="H92" t="s">
        <v>3303</v>
      </c>
      <c r="I92" t="s">
        <v>3304</v>
      </c>
      <c r="J92">
        <v>3</v>
      </c>
      <c r="K92" t="str">
        <f t="shared" si="3"/>
        <v>Good</v>
      </c>
      <c r="L92">
        <v>1716.3</v>
      </c>
      <c r="M92" t="str">
        <f>IF(E92*F92=L92,"ok","Wrong")</f>
        <v>ok</v>
      </c>
    </row>
    <row r="93" spans="1:13" x14ac:dyDescent="0.3">
      <c r="A93" t="s">
        <v>100</v>
      </c>
      <c r="B93" t="s">
        <v>1658</v>
      </c>
      <c r="C93" s="2">
        <v>45455</v>
      </c>
      <c r="D93" s="2" t="str">
        <f t="shared" si="2"/>
        <v>2024-06</v>
      </c>
      <c r="E93">
        <v>7</v>
      </c>
      <c r="F93">
        <v>19.66</v>
      </c>
      <c r="G93" t="s">
        <v>1749</v>
      </c>
      <c r="H93" t="s">
        <v>3302</v>
      </c>
      <c r="I93" t="s">
        <v>3305</v>
      </c>
      <c r="J93">
        <v>5</v>
      </c>
      <c r="K93" t="str">
        <f t="shared" si="3"/>
        <v>Excellent</v>
      </c>
      <c r="L93">
        <v>137.62</v>
      </c>
      <c r="M93" t="str">
        <f>IF(E93*F93=L93,"ok","Wrong")</f>
        <v>ok</v>
      </c>
    </row>
    <row r="94" spans="1:13" x14ac:dyDescent="0.3">
      <c r="A94" t="s">
        <v>101</v>
      </c>
      <c r="B94" t="s">
        <v>1654</v>
      </c>
      <c r="C94" s="2">
        <v>45233</v>
      </c>
      <c r="D94" s="2" t="str">
        <f t="shared" si="2"/>
        <v>2023-11</v>
      </c>
      <c r="E94">
        <v>4</v>
      </c>
      <c r="F94">
        <v>43.43</v>
      </c>
      <c r="G94" t="s">
        <v>1750</v>
      </c>
      <c r="H94" t="s">
        <v>3302</v>
      </c>
      <c r="I94" t="s">
        <v>3307</v>
      </c>
      <c r="J94">
        <v>4</v>
      </c>
      <c r="K94" t="str">
        <f t="shared" si="3"/>
        <v>Excellent</v>
      </c>
      <c r="L94">
        <v>173.72</v>
      </c>
      <c r="M94" t="str">
        <f>IF(E94*F94=L94,"ok","Wrong")</f>
        <v>ok</v>
      </c>
    </row>
    <row r="95" spans="1:13" x14ac:dyDescent="0.3">
      <c r="A95" t="s">
        <v>102</v>
      </c>
      <c r="B95" t="s">
        <v>1658</v>
      </c>
      <c r="C95" s="2">
        <v>45294</v>
      </c>
      <c r="D95" s="2" t="str">
        <f t="shared" si="2"/>
        <v>2024-01</v>
      </c>
      <c r="E95">
        <v>6</v>
      </c>
      <c r="F95">
        <v>475.09</v>
      </c>
      <c r="G95" t="s">
        <v>1751</v>
      </c>
      <c r="H95" t="s">
        <v>3302</v>
      </c>
      <c r="I95" t="s">
        <v>3304</v>
      </c>
      <c r="J95">
        <v>4</v>
      </c>
      <c r="K95" t="str">
        <f t="shared" si="3"/>
        <v>Excellent</v>
      </c>
      <c r="L95">
        <v>2850.54</v>
      </c>
      <c r="M95" t="str">
        <f>IF(E95*F95=L95,"ok","Wrong")</f>
        <v>ok</v>
      </c>
    </row>
    <row r="96" spans="1:13" x14ac:dyDescent="0.3">
      <c r="A96" t="s">
        <v>103</v>
      </c>
      <c r="B96" t="s">
        <v>1652</v>
      </c>
      <c r="C96" s="2">
        <v>45207</v>
      </c>
      <c r="D96" s="2" t="str">
        <f t="shared" si="2"/>
        <v>2023-10</v>
      </c>
      <c r="E96">
        <v>3</v>
      </c>
      <c r="F96">
        <v>179.24</v>
      </c>
      <c r="G96" t="s">
        <v>1752</v>
      </c>
      <c r="H96" t="s">
        <v>3302</v>
      </c>
      <c r="I96" t="s">
        <v>3304</v>
      </c>
      <c r="J96">
        <v>2</v>
      </c>
      <c r="K96" t="str">
        <f t="shared" si="3"/>
        <v>Poor</v>
      </c>
      <c r="L96">
        <v>537.72</v>
      </c>
      <c r="M96" t="str">
        <f>IF(E96*F96=L96,"ok","Wrong")</f>
        <v>ok</v>
      </c>
    </row>
    <row r="97" spans="1:13" x14ac:dyDescent="0.3">
      <c r="A97" t="s">
        <v>104</v>
      </c>
      <c r="B97" t="s">
        <v>1652</v>
      </c>
      <c r="C97" s="2">
        <v>45584</v>
      </c>
      <c r="D97" s="2" t="str">
        <f t="shared" si="2"/>
        <v>2024-10</v>
      </c>
      <c r="E97">
        <v>5</v>
      </c>
      <c r="F97">
        <v>628.39</v>
      </c>
      <c r="G97" t="s">
        <v>1753</v>
      </c>
      <c r="H97" t="s">
        <v>3303</v>
      </c>
      <c r="I97" t="s">
        <v>3304</v>
      </c>
      <c r="J97">
        <v>2</v>
      </c>
      <c r="K97" t="str">
        <f t="shared" si="3"/>
        <v>Poor</v>
      </c>
      <c r="L97">
        <v>3141.95</v>
      </c>
      <c r="M97" t="str">
        <f>IF(E97*F97=L97,"ok","Wrong")</f>
        <v>ok</v>
      </c>
    </row>
    <row r="98" spans="1:13" x14ac:dyDescent="0.3">
      <c r="A98" t="s">
        <v>105</v>
      </c>
      <c r="B98" t="s">
        <v>1657</v>
      </c>
      <c r="C98" s="2">
        <v>45231</v>
      </c>
      <c r="D98" s="2" t="str">
        <f t="shared" si="2"/>
        <v>2023-11</v>
      </c>
      <c r="E98">
        <v>7</v>
      </c>
      <c r="F98">
        <v>485.73</v>
      </c>
      <c r="G98" t="s">
        <v>1754</v>
      </c>
      <c r="H98" t="s">
        <v>3302</v>
      </c>
      <c r="I98" t="s">
        <v>3307</v>
      </c>
      <c r="J98">
        <v>3</v>
      </c>
      <c r="K98" t="str">
        <f t="shared" si="3"/>
        <v>Good</v>
      </c>
      <c r="L98">
        <v>3400.11</v>
      </c>
      <c r="M98" t="str">
        <f>IF(E98*F98=L98,"ok","Wrong")</f>
        <v>ok</v>
      </c>
    </row>
    <row r="99" spans="1:13" x14ac:dyDescent="0.3">
      <c r="A99" t="s">
        <v>106</v>
      </c>
      <c r="B99" t="s">
        <v>1654</v>
      </c>
      <c r="C99" s="2">
        <v>45767</v>
      </c>
      <c r="D99" s="2" t="str">
        <f t="shared" si="2"/>
        <v>2025-04</v>
      </c>
      <c r="E99">
        <v>6</v>
      </c>
      <c r="F99">
        <v>236.38</v>
      </c>
      <c r="G99" t="s">
        <v>1755</v>
      </c>
      <c r="H99" t="s">
        <v>3303</v>
      </c>
      <c r="I99" t="s">
        <v>3304</v>
      </c>
      <c r="J99">
        <v>4</v>
      </c>
      <c r="K99" t="str">
        <f t="shared" si="3"/>
        <v>Excellent</v>
      </c>
      <c r="L99">
        <v>1418.28</v>
      </c>
      <c r="M99" t="str">
        <f>IF(E99*F99=L99,"ok","Wrong")</f>
        <v>ok</v>
      </c>
    </row>
    <row r="100" spans="1:13" x14ac:dyDescent="0.3">
      <c r="A100" t="s">
        <v>107</v>
      </c>
      <c r="B100" t="s">
        <v>1652</v>
      </c>
      <c r="C100" s="2">
        <v>45045</v>
      </c>
      <c r="D100" s="2" t="str">
        <f t="shared" si="2"/>
        <v>2023-04</v>
      </c>
      <c r="E100">
        <v>8</v>
      </c>
      <c r="F100">
        <v>719.65</v>
      </c>
      <c r="G100" t="s">
        <v>1756</v>
      </c>
      <c r="H100" t="s">
        <v>3301</v>
      </c>
      <c r="I100" t="s">
        <v>3307</v>
      </c>
      <c r="J100">
        <v>5</v>
      </c>
      <c r="K100" t="str">
        <f t="shared" si="3"/>
        <v>Excellent</v>
      </c>
      <c r="L100">
        <v>5757.2</v>
      </c>
      <c r="M100" t="str">
        <f>IF(E100*F100=L100,"ok","Wrong")</f>
        <v>ok</v>
      </c>
    </row>
    <row r="101" spans="1:13" x14ac:dyDescent="0.3">
      <c r="A101" t="s">
        <v>108</v>
      </c>
      <c r="B101" t="s">
        <v>1654</v>
      </c>
      <c r="C101" s="2">
        <v>44940</v>
      </c>
      <c r="D101" s="2" t="str">
        <f t="shared" si="2"/>
        <v>2023-01</v>
      </c>
      <c r="E101">
        <v>7</v>
      </c>
      <c r="F101">
        <v>768.99</v>
      </c>
      <c r="G101" t="s">
        <v>1757</v>
      </c>
      <c r="H101" t="s">
        <v>3303</v>
      </c>
      <c r="I101" t="s">
        <v>3304</v>
      </c>
      <c r="J101">
        <v>2</v>
      </c>
      <c r="K101" t="str">
        <f t="shared" si="3"/>
        <v>Poor</v>
      </c>
      <c r="L101">
        <v>5382.93</v>
      </c>
      <c r="M101" t="str">
        <f>IF(E101*F101=L101,"ok","Wrong")</f>
        <v>ok</v>
      </c>
    </row>
    <row r="102" spans="1:13" x14ac:dyDescent="0.3">
      <c r="A102" t="s">
        <v>109</v>
      </c>
      <c r="B102" t="s">
        <v>1655</v>
      </c>
      <c r="C102" s="2">
        <v>45507</v>
      </c>
      <c r="D102" s="2" t="str">
        <f t="shared" si="2"/>
        <v>2024-08</v>
      </c>
      <c r="E102">
        <v>8</v>
      </c>
      <c r="F102">
        <v>401.32</v>
      </c>
      <c r="G102" t="s">
        <v>1758</v>
      </c>
      <c r="H102" t="s">
        <v>3301</v>
      </c>
      <c r="I102" t="s">
        <v>3308</v>
      </c>
      <c r="J102">
        <v>3</v>
      </c>
      <c r="K102" t="str">
        <f t="shared" si="3"/>
        <v>Good</v>
      </c>
      <c r="L102">
        <v>3210.56</v>
      </c>
      <c r="M102" t="str">
        <f>IF(E102*F102=L102,"ok","Wrong")</f>
        <v>ok</v>
      </c>
    </row>
    <row r="103" spans="1:13" x14ac:dyDescent="0.3">
      <c r="A103" t="s">
        <v>110</v>
      </c>
      <c r="B103" t="s">
        <v>1657</v>
      </c>
      <c r="C103" s="2">
        <v>45306</v>
      </c>
      <c r="D103" s="2" t="str">
        <f t="shared" si="2"/>
        <v>2024-01</v>
      </c>
      <c r="E103">
        <v>8</v>
      </c>
      <c r="F103">
        <v>353.5</v>
      </c>
      <c r="G103" t="s">
        <v>1759</v>
      </c>
      <c r="H103" t="s">
        <v>3301</v>
      </c>
      <c r="I103" t="s">
        <v>3308</v>
      </c>
      <c r="J103">
        <v>2</v>
      </c>
      <c r="K103" t="str">
        <f t="shared" si="3"/>
        <v>Poor</v>
      </c>
      <c r="L103">
        <v>2828</v>
      </c>
      <c r="M103" t="str">
        <f>IF(E103*F103=L103,"ok","Wrong")</f>
        <v>ok</v>
      </c>
    </row>
    <row r="104" spans="1:13" x14ac:dyDescent="0.3">
      <c r="A104" t="s">
        <v>111</v>
      </c>
      <c r="B104" t="s">
        <v>1653</v>
      </c>
      <c r="C104" s="2">
        <v>45705</v>
      </c>
      <c r="D104" s="2" t="str">
        <f t="shared" si="2"/>
        <v>2025-02</v>
      </c>
      <c r="E104">
        <v>3</v>
      </c>
      <c r="F104">
        <v>179.52</v>
      </c>
      <c r="G104" t="s">
        <v>1760</v>
      </c>
      <c r="H104" t="s">
        <v>3302</v>
      </c>
      <c r="I104" t="s">
        <v>3308</v>
      </c>
      <c r="J104">
        <v>2</v>
      </c>
      <c r="K104" t="str">
        <f t="shared" si="3"/>
        <v>Poor</v>
      </c>
      <c r="L104">
        <v>538.56000000000006</v>
      </c>
      <c r="M104" t="str">
        <f>IF(E104*F104=L104,"ok","Wrong")</f>
        <v>ok</v>
      </c>
    </row>
    <row r="105" spans="1:13" x14ac:dyDescent="0.3">
      <c r="A105" t="s">
        <v>112</v>
      </c>
      <c r="B105" t="s">
        <v>1657</v>
      </c>
      <c r="C105" s="2">
        <v>44961</v>
      </c>
      <c r="D105" s="2" t="str">
        <f t="shared" si="2"/>
        <v>2023-02</v>
      </c>
      <c r="E105">
        <v>4</v>
      </c>
      <c r="F105">
        <v>330.14</v>
      </c>
      <c r="G105" t="s">
        <v>1761</v>
      </c>
      <c r="H105" t="s">
        <v>3302</v>
      </c>
      <c r="I105" t="s">
        <v>3304</v>
      </c>
      <c r="J105">
        <v>4</v>
      </c>
      <c r="K105" t="str">
        <f t="shared" si="3"/>
        <v>Excellent</v>
      </c>
      <c r="L105">
        <v>1320.56</v>
      </c>
      <c r="M105" t="str">
        <f>IF(E105*F105=L105,"ok","Wrong")</f>
        <v>ok</v>
      </c>
    </row>
    <row r="106" spans="1:13" x14ac:dyDescent="0.3">
      <c r="A106" t="s">
        <v>113</v>
      </c>
      <c r="B106" t="s">
        <v>1654</v>
      </c>
      <c r="C106" s="2">
        <v>45236</v>
      </c>
      <c r="D106" s="2" t="str">
        <f t="shared" si="2"/>
        <v>2023-11</v>
      </c>
      <c r="E106">
        <v>2</v>
      </c>
      <c r="F106">
        <v>770.06</v>
      </c>
      <c r="G106" t="s">
        <v>1762</v>
      </c>
      <c r="H106" t="s">
        <v>3301</v>
      </c>
      <c r="I106" t="s">
        <v>3306</v>
      </c>
      <c r="J106">
        <v>5</v>
      </c>
      <c r="K106" t="str">
        <f t="shared" si="3"/>
        <v>Excellent</v>
      </c>
      <c r="L106">
        <v>1540.12</v>
      </c>
      <c r="M106" t="str">
        <f>IF(E106*F106=L106,"ok","Wrong")</f>
        <v>ok</v>
      </c>
    </row>
    <row r="107" spans="1:13" x14ac:dyDescent="0.3">
      <c r="A107" t="s">
        <v>114</v>
      </c>
      <c r="B107" t="s">
        <v>1654</v>
      </c>
      <c r="C107" s="2">
        <v>44992</v>
      </c>
      <c r="D107" s="2" t="str">
        <f t="shared" si="2"/>
        <v>2023-03</v>
      </c>
      <c r="E107">
        <v>6</v>
      </c>
      <c r="F107">
        <v>129.85</v>
      </c>
      <c r="G107" t="s">
        <v>1763</v>
      </c>
      <c r="H107" t="s">
        <v>3302</v>
      </c>
      <c r="I107" t="s">
        <v>3304</v>
      </c>
      <c r="J107">
        <v>1</v>
      </c>
      <c r="K107" t="str">
        <f t="shared" si="3"/>
        <v>Poor</v>
      </c>
      <c r="L107">
        <v>779.09999999999991</v>
      </c>
      <c r="M107" t="str">
        <f>IF(E107*F107=L107,"ok","Wrong")</f>
        <v>ok</v>
      </c>
    </row>
    <row r="108" spans="1:13" x14ac:dyDescent="0.3">
      <c r="A108" t="s">
        <v>115</v>
      </c>
      <c r="B108" t="s">
        <v>1656</v>
      </c>
      <c r="C108" s="2">
        <v>45251</v>
      </c>
      <c r="D108" s="2" t="str">
        <f t="shared" si="2"/>
        <v>2023-11</v>
      </c>
      <c r="E108">
        <v>3</v>
      </c>
      <c r="F108">
        <v>251.56</v>
      </c>
      <c r="G108" t="s">
        <v>1764</v>
      </c>
      <c r="H108" t="s">
        <v>3301</v>
      </c>
      <c r="I108" t="s">
        <v>3306</v>
      </c>
      <c r="J108">
        <v>2</v>
      </c>
      <c r="K108" t="str">
        <f t="shared" si="3"/>
        <v>Poor</v>
      </c>
      <c r="L108">
        <v>754.68000000000006</v>
      </c>
      <c r="M108" t="str">
        <f>IF(E108*F108=L108,"ok","Wrong")</f>
        <v>ok</v>
      </c>
    </row>
    <row r="109" spans="1:13" x14ac:dyDescent="0.3">
      <c r="A109" t="s">
        <v>116</v>
      </c>
      <c r="B109" t="s">
        <v>1657</v>
      </c>
      <c r="C109" s="2">
        <v>45748</v>
      </c>
      <c r="D109" s="2" t="str">
        <f t="shared" si="2"/>
        <v>2025-04</v>
      </c>
      <c r="E109">
        <v>6</v>
      </c>
      <c r="F109">
        <v>520.01</v>
      </c>
      <c r="G109" t="s">
        <v>1765</v>
      </c>
      <c r="H109" t="s">
        <v>3303</v>
      </c>
      <c r="I109" t="s">
        <v>3305</v>
      </c>
      <c r="J109">
        <v>2</v>
      </c>
      <c r="K109" t="str">
        <f t="shared" si="3"/>
        <v>Poor</v>
      </c>
      <c r="L109">
        <v>3120.06</v>
      </c>
      <c r="M109" t="str">
        <f>IF(E109*F109=L109,"ok","Wrong")</f>
        <v>ok</v>
      </c>
    </row>
    <row r="110" spans="1:13" x14ac:dyDescent="0.3">
      <c r="A110" t="s">
        <v>117</v>
      </c>
      <c r="B110" t="s">
        <v>1652</v>
      </c>
      <c r="C110" s="2">
        <v>45538</v>
      </c>
      <c r="D110" s="2" t="str">
        <f t="shared" si="2"/>
        <v>2024-09</v>
      </c>
      <c r="E110">
        <v>6</v>
      </c>
      <c r="F110">
        <v>117.79</v>
      </c>
      <c r="G110" t="s">
        <v>1766</v>
      </c>
      <c r="H110" t="s">
        <v>3302</v>
      </c>
      <c r="I110" t="s">
        <v>3306</v>
      </c>
      <c r="J110">
        <v>2</v>
      </c>
      <c r="K110" t="str">
        <f t="shared" si="3"/>
        <v>Poor</v>
      </c>
      <c r="L110">
        <v>706.74</v>
      </c>
      <c r="M110" t="str">
        <f>IF(E110*F110=L110,"ok","Wrong")</f>
        <v>ok</v>
      </c>
    </row>
    <row r="111" spans="1:13" x14ac:dyDescent="0.3">
      <c r="A111" t="s">
        <v>118</v>
      </c>
      <c r="B111" t="s">
        <v>1653</v>
      </c>
      <c r="C111" s="2">
        <v>45646</v>
      </c>
      <c r="D111" s="2" t="str">
        <f t="shared" si="2"/>
        <v>2024-12</v>
      </c>
      <c r="E111">
        <v>3</v>
      </c>
      <c r="F111">
        <v>159.38</v>
      </c>
      <c r="G111" t="s">
        <v>1767</v>
      </c>
      <c r="H111" t="s">
        <v>3302</v>
      </c>
      <c r="I111" t="s">
        <v>3308</v>
      </c>
      <c r="J111">
        <v>5</v>
      </c>
      <c r="K111" t="str">
        <f t="shared" si="3"/>
        <v>Excellent</v>
      </c>
      <c r="L111">
        <v>478.14</v>
      </c>
      <c r="M111" t="str">
        <f>IF(E111*F111=L111,"ok","Wrong")</f>
        <v>ok</v>
      </c>
    </row>
    <row r="112" spans="1:13" x14ac:dyDescent="0.3">
      <c r="A112" t="s">
        <v>119</v>
      </c>
      <c r="B112" t="s">
        <v>1655</v>
      </c>
      <c r="C112" s="2">
        <v>45403</v>
      </c>
      <c r="D112" s="2" t="str">
        <f t="shared" si="2"/>
        <v>2024-04</v>
      </c>
      <c r="E112">
        <v>3</v>
      </c>
      <c r="F112">
        <v>684.11</v>
      </c>
      <c r="G112" t="s">
        <v>1768</v>
      </c>
      <c r="H112" t="s">
        <v>3303</v>
      </c>
      <c r="I112" t="s">
        <v>3306</v>
      </c>
      <c r="J112">
        <v>5</v>
      </c>
      <c r="K112" t="str">
        <f t="shared" si="3"/>
        <v>Excellent</v>
      </c>
      <c r="L112">
        <v>2052.33</v>
      </c>
      <c r="M112" t="str">
        <f>IF(E112*F112=L112,"ok","Wrong")</f>
        <v>ok</v>
      </c>
    </row>
    <row r="113" spans="1:13" x14ac:dyDescent="0.3">
      <c r="A113" t="s">
        <v>120</v>
      </c>
      <c r="B113" t="s">
        <v>1655</v>
      </c>
      <c r="C113" s="2">
        <v>45245</v>
      </c>
      <c r="D113" s="2" t="str">
        <f t="shared" si="2"/>
        <v>2023-11</v>
      </c>
      <c r="E113">
        <v>3</v>
      </c>
      <c r="F113">
        <v>242.71</v>
      </c>
      <c r="G113" t="s">
        <v>1769</v>
      </c>
      <c r="H113" t="s">
        <v>3302</v>
      </c>
      <c r="I113" t="s">
        <v>3307</v>
      </c>
      <c r="J113">
        <v>5</v>
      </c>
      <c r="K113" t="str">
        <f t="shared" si="3"/>
        <v>Excellent</v>
      </c>
      <c r="L113">
        <v>728.13</v>
      </c>
      <c r="M113" t="str">
        <f>IF(E113*F113=L113,"ok","Wrong")</f>
        <v>ok</v>
      </c>
    </row>
    <row r="114" spans="1:13" x14ac:dyDescent="0.3">
      <c r="A114" t="s">
        <v>121</v>
      </c>
      <c r="B114" t="s">
        <v>1655</v>
      </c>
      <c r="C114" s="2">
        <v>45207</v>
      </c>
      <c r="D114" s="2" t="str">
        <f t="shared" si="2"/>
        <v>2023-10</v>
      </c>
      <c r="E114">
        <v>2</v>
      </c>
      <c r="F114">
        <v>704.73</v>
      </c>
      <c r="G114" t="s">
        <v>1770</v>
      </c>
      <c r="H114" t="s">
        <v>3302</v>
      </c>
      <c r="I114" t="s">
        <v>3306</v>
      </c>
      <c r="J114">
        <v>1</v>
      </c>
      <c r="K114" t="str">
        <f t="shared" si="3"/>
        <v>Poor</v>
      </c>
      <c r="L114">
        <v>1409.46</v>
      </c>
      <c r="M114" t="str">
        <f>IF(E114*F114=L114,"ok","Wrong")</f>
        <v>ok</v>
      </c>
    </row>
    <row r="115" spans="1:13" x14ac:dyDescent="0.3">
      <c r="A115" t="s">
        <v>122</v>
      </c>
      <c r="B115" t="s">
        <v>1656</v>
      </c>
      <c r="C115" s="2">
        <v>45194</v>
      </c>
      <c r="D115" s="2" t="str">
        <f t="shared" si="2"/>
        <v>2023-09</v>
      </c>
      <c r="E115">
        <v>1</v>
      </c>
      <c r="F115">
        <v>661.06</v>
      </c>
      <c r="G115" t="s">
        <v>1771</v>
      </c>
      <c r="H115" t="s">
        <v>3303</v>
      </c>
      <c r="I115" t="s">
        <v>3305</v>
      </c>
      <c r="J115">
        <v>4</v>
      </c>
      <c r="K115" t="str">
        <f t="shared" si="3"/>
        <v>Excellent</v>
      </c>
      <c r="L115">
        <v>661.06</v>
      </c>
      <c r="M115" t="str">
        <f>IF(E115*F115=L115,"ok","Wrong")</f>
        <v>ok</v>
      </c>
    </row>
    <row r="116" spans="1:13" x14ac:dyDescent="0.3">
      <c r="A116" t="s">
        <v>123</v>
      </c>
      <c r="B116" t="s">
        <v>1652</v>
      </c>
      <c r="C116" s="2">
        <v>45547</v>
      </c>
      <c r="D116" s="2" t="str">
        <f t="shared" si="2"/>
        <v>2024-09</v>
      </c>
      <c r="E116">
        <v>2</v>
      </c>
      <c r="F116">
        <v>571.9</v>
      </c>
      <c r="G116" t="s">
        <v>1772</v>
      </c>
      <c r="H116" t="s">
        <v>3301</v>
      </c>
      <c r="I116" t="s">
        <v>3305</v>
      </c>
      <c r="J116">
        <v>2</v>
      </c>
      <c r="K116" t="str">
        <f t="shared" si="3"/>
        <v>Poor</v>
      </c>
      <c r="L116">
        <v>1143.8</v>
      </c>
      <c r="M116" t="str">
        <f>IF(E116*F116=L116,"ok","Wrong")</f>
        <v>ok</v>
      </c>
    </row>
    <row r="117" spans="1:13" x14ac:dyDescent="0.3">
      <c r="A117" t="s">
        <v>124</v>
      </c>
      <c r="B117" t="s">
        <v>1655</v>
      </c>
      <c r="C117" s="2">
        <v>45585</v>
      </c>
      <c r="D117" s="2" t="str">
        <f t="shared" si="2"/>
        <v>2024-10</v>
      </c>
      <c r="E117">
        <v>1</v>
      </c>
      <c r="F117">
        <v>748.55</v>
      </c>
      <c r="G117" t="s">
        <v>1773</v>
      </c>
      <c r="H117" t="s">
        <v>3302</v>
      </c>
      <c r="I117" t="s">
        <v>3305</v>
      </c>
      <c r="J117">
        <v>4</v>
      </c>
      <c r="K117" t="str">
        <f t="shared" si="3"/>
        <v>Excellent</v>
      </c>
      <c r="L117">
        <v>748.55</v>
      </c>
      <c r="M117" t="str">
        <f>IF(E117*F117=L117,"ok","Wrong")</f>
        <v>ok</v>
      </c>
    </row>
    <row r="118" spans="1:13" x14ac:dyDescent="0.3">
      <c r="A118" t="s">
        <v>125</v>
      </c>
      <c r="B118" t="s">
        <v>1657</v>
      </c>
      <c r="C118" s="2">
        <v>45367</v>
      </c>
      <c r="D118" s="2" t="str">
        <f t="shared" si="2"/>
        <v>2024-03</v>
      </c>
      <c r="E118">
        <v>1</v>
      </c>
      <c r="F118">
        <v>463.78</v>
      </c>
      <c r="G118" t="s">
        <v>1774</v>
      </c>
      <c r="H118" t="s">
        <v>3303</v>
      </c>
      <c r="I118" t="s">
        <v>3305</v>
      </c>
      <c r="J118">
        <v>3</v>
      </c>
      <c r="K118" t="str">
        <f t="shared" si="3"/>
        <v>Good</v>
      </c>
      <c r="L118">
        <v>463.78</v>
      </c>
      <c r="M118" t="str">
        <f>IF(E118*F118=L118,"ok","Wrong")</f>
        <v>ok</v>
      </c>
    </row>
    <row r="119" spans="1:13" x14ac:dyDescent="0.3">
      <c r="A119" t="s">
        <v>126</v>
      </c>
      <c r="B119" t="s">
        <v>1657</v>
      </c>
      <c r="C119" s="2">
        <v>45149</v>
      </c>
      <c r="D119" s="2" t="str">
        <f t="shared" si="2"/>
        <v>2023-08</v>
      </c>
      <c r="E119">
        <v>7</v>
      </c>
      <c r="F119">
        <v>363.49</v>
      </c>
      <c r="G119" t="s">
        <v>1775</v>
      </c>
      <c r="H119" t="s">
        <v>3302</v>
      </c>
      <c r="I119" t="s">
        <v>3306</v>
      </c>
      <c r="J119">
        <v>4</v>
      </c>
      <c r="K119" t="str">
        <f t="shared" si="3"/>
        <v>Excellent</v>
      </c>
      <c r="L119">
        <v>2544.4299999999998</v>
      </c>
      <c r="M119" t="str">
        <f>IF(E119*F119=L119,"ok","Wrong")</f>
        <v>ok</v>
      </c>
    </row>
    <row r="120" spans="1:13" x14ac:dyDescent="0.3">
      <c r="A120" t="s">
        <v>127</v>
      </c>
      <c r="B120" t="s">
        <v>1655</v>
      </c>
      <c r="C120" s="2">
        <v>45163</v>
      </c>
      <c r="D120" s="2" t="str">
        <f t="shared" si="2"/>
        <v>2023-08</v>
      </c>
      <c r="E120">
        <v>7</v>
      </c>
      <c r="F120">
        <v>417.97</v>
      </c>
      <c r="G120" t="s">
        <v>1776</v>
      </c>
      <c r="H120" t="s">
        <v>3302</v>
      </c>
      <c r="I120" t="s">
        <v>3307</v>
      </c>
      <c r="J120">
        <v>2</v>
      </c>
      <c r="K120" t="str">
        <f t="shared" si="3"/>
        <v>Poor</v>
      </c>
      <c r="L120">
        <v>2925.79</v>
      </c>
      <c r="M120" t="str">
        <f>IF(E120*F120=L120,"ok","Wrong")</f>
        <v>ok</v>
      </c>
    </row>
    <row r="121" spans="1:13" x14ac:dyDescent="0.3">
      <c r="A121" t="s">
        <v>128</v>
      </c>
      <c r="B121" t="s">
        <v>1657</v>
      </c>
      <c r="C121" s="2">
        <v>45005</v>
      </c>
      <c r="D121" s="2" t="str">
        <f t="shared" si="2"/>
        <v>2023-03</v>
      </c>
      <c r="E121">
        <v>2</v>
      </c>
      <c r="F121">
        <v>173.91</v>
      </c>
      <c r="G121" t="s">
        <v>1777</v>
      </c>
      <c r="H121" t="s">
        <v>3303</v>
      </c>
      <c r="I121" t="s">
        <v>3307</v>
      </c>
      <c r="J121">
        <v>2</v>
      </c>
      <c r="K121" t="str">
        <f t="shared" si="3"/>
        <v>Poor</v>
      </c>
      <c r="L121">
        <v>347.82</v>
      </c>
      <c r="M121" t="str">
        <f>IF(E121*F121=L121,"ok","Wrong")</f>
        <v>ok</v>
      </c>
    </row>
    <row r="122" spans="1:13" x14ac:dyDescent="0.3">
      <c r="A122" t="s">
        <v>129</v>
      </c>
      <c r="B122" t="s">
        <v>1654</v>
      </c>
      <c r="C122" s="2">
        <v>45111</v>
      </c>
      <c r="D122" s="2" t="str">
        <f t="shared" si="2"/>
        <v>2023-07</v>
      </c>
      <c r="E122">
        <v>3</v>
      </c>
      <c r="F122">
        <v>765.71</v>
      </c>
      <c r="G122" t="s">
        <v>1778</v>
      </c>
      <c r="H122" t="s">
        <v>3302</v>
      </c>
      <c r="I122" t="s">
        <v>3304</v>
      </c>
      <c r="J122">
        <v>2</v>
      </c>
      <c r="K122" t="str">
        <f t="shared" si="3"/>
        <v>Poor</v>
      </c>
      <c r="L122">
        <v>2297.13</v>
      </c>
      <c r="M122" t="str">
        <f>IF(E122*F122=L122,"ok","Wrong")</f>
        <v>ok</v>
      </c>
    </row>
    <row r="123" spans="1:13" x14ac:dyDescent="0.3">
      <c r="A123" t="s">
        <v>130</v>
      </c>
      <c r="B123" t="s">
        <v>1652</v>
      </c>
      <c r="C123" s="2">
        <v>45470</v>
      </c>
      <c r="D123" s="2" t="str">
        <f t="shared" si="2"/>
        <v>2024-06</v>
      </c>
      <c r="E123">
        <v>6</v>
      </c>
      <c r="F123">
        <v>182.24</v>
      </c>
      <c r="G123" t="s">
        <v>1779</v>
      </c>
      <c r="H123" t="s">
        <v>3301</v>
      </c>
      <c r="I123" t="s">
        <v>3307</v>
      </c>
      <c r="J123">
        <v>2</v>
      </c>
      <c r="K123" t="str">
        <f t="shared" si="3"/>
        <v>Poor</v>
      </c>
      <c r="L123">
        <v>1093.44</v>
      </c>
      <c r="M123" t="str">
        <f>IF(E123*F123=L123,"ok","Wrong")</f>
        <v>ok</v>
      </c>
    </row>
    <row r="124" spans="1:13" x14ac:dyDescent="0.3">
      <c r="A124" t="s">
        <v>131</v>
      </c>
      <c r="B124" t="s">
        <v>1654</v>
      </c>
      <c r="C124" s="2">
        <v>45377</v>
      </c>
      <c r="D124" s="2" t="str">
        <f t="shared" si="2"/>
        <v>2024-03</v>
      </c>
      <c r="E124">
        <v>5</v>
      </c>
      <c r="F124">
        <v>32.119999999999997</v>
      </c>
      <c r="G124" t="s">
        <v>1780</v>
      </c>
      <c r="H124" t="s">
        <v>3302</v>
      </c>
      <c r="I124" t="s">
        <v>3307</v>
      </c>
      <c r="J124">
        <v>2</v>
      </c>
      <c r="K124" t="str">
        <f t="shared" si="3"/>
        <v>Poor</v>
      </c>
      <c r="L124">
        <v>160.6</v>
      </c>
      <c r="M124" t="str">
        <f>IF(E124*F124=L124,"ok","Wrong")</f>
        <v>ok</v>
      </c>
    </row>
    <row r="125" spans="1:13" x14ac:dyDescent="0.3">
      <c r="A125" t="s">
        <v>132</v>
      </c>
      <c r="B125" t="s">
        <v>1658</v>
      </c>
      <c r="C125" s="2">
        <v>45230</v>
      </c>
      <c r="D125" s="2" t="str">
        <f t="shared" si="2"/>
        <v>2023-10</v>
      </c>
      <c r="E125">
        <v>3</v>
      </c>
      <c r="F125">
        <v>371.15</v>
      </c>
      <c r="G125" t="s">
        <v>1781</v>
      </c>
      <c r="H125" t="s">
        <v>3303</v>
      </c>
      <c r="I125" t="s">
        <v>3304</v>
      </c>
      <c r="J125">
        <v>5</v>
      </c>
      <c r="K125" t="str">
        <f t="shared" si="3"/>
        <v>Excellent</v>
      </c>
      <c r="L125">
        <v>1113.45</v>
      </c>
      <c r="M125" t="str">
        <f>IF(E125*F125=L125,"ok","Wrong")</f>
        <v>ok</v>
      </c>
    </row>
    <row r="126" spans="1:13" x14ac:dyDescent="0.3">
      <c r="A126" t="s">
        <v>133</v>
      </c>
      <c r="B126" t="s">
        <v>1653</v>
      </c>
      <c r="C126" s="2">
        <v>45526</v>
      </c>
      <c r="D126" s="2" t="str">
        <f t="shared" si="2"/>
        <v>2024-08</v>
      </c>
      <c r="E126">
        <v>7</v>
      </c>
      <c r="F126">
        <v>233.93</v>
      </c>
      <c r="G126" t="s">
        <v>1782</v>
      </c>
      <c r="H126" t="s">
        <v>3302</v>
      </c>
      <c r="I126" t="s">
        <v>3304</v>
      </c>
      <c r="J126">
        <v>3</v>
      </c>
      <c r="K126" t="str">
        <f t="shared" si="3"/>
        <v>Good</v>
      </c>
      <c r="L126">
        <v>1637.51</v>
      </c>
      <c r="M126" t="str">
        <f>IF(E126*F126=L126,"ok","Wrong")</f>
        <v>ok</v>
      </c>
    </row>
    <row r="127" spans="1:13" x14ac:dyDescent="0.3">
      <c r="A127" t="s">
        <v>134</v>
      </c>
      <c r="B127" t="s">
        <v>1656</v>
      </c>
      <c r="C127" s="2">
        <v>45222</v>
      </c>
      <c r="D127" s="2" t="str">
        <f t="shared" si="2"/>
        <v>2023-10</v>
      </c>
      <c r="E127">
        <v>4</v>
      </c>
      <c r="F127">
        <v>570.12</v>
      </c>
      <c r="G127" t="s">
        <v>1783</v>
      </c>
      <c r="H127" t="s">
        <v>3303</v>
      </c>
      <c r="I127" t="s">
        <v>3305</v>
      </c>
      <c r="J127">
        <v>5</v>
      </c>
      <c r="K127" t="str">
        <f t="shared" si="3"/>
        <v>Excellent</v>
      </c>
      <c r="L127">
        <v>2280.48</v>
      </c>
      <c r="M127" t="str">
        <f>IF(E127*F127=L127,"ok","Wrong")</f>
        <v>ok</v>
      </c>
    </row>
    <row r="128" spans="1:13" x14ac:dyDescent="0.3">
      <c r="A128" t="s">
        <v>135</v>
      </c>
      <c r="B128" t="s">
        <v>1654</v>
      </c>
      <c r="C128" s="2">
        <v>45766</v>
      </c>
      <c r="D128" s="2" t="str">
        <f t="shared" si="2"/>
        <v>2025-04</v>
      </c>
      <c r="E128">
        <v>3</v>
      </c>
      <c r="F128">
        <v>247.99</v>
      </c>
      <c r="G128" t="s">
        <v>1784</v>
      </c>
      <c r="H128" t="s">
        <v>3301</v>
      </c>
      <c r="I128" t="s">
        <v>3304</v>
      </c>
      <c r="J128">
        <v>5</v>
      </c>
      <c r="K128" t="str">
        <f t="shared" si="3"/>
        <v>Excellent</v>
      </c>
      <c r="L128">
        <v>743.97</v>
      </c>
      <c r="M128" t="str">
        <f>IF(E128*F128=L128,"ok","Wrong")</f>
        <v>ok</v>
      </c>
    </row>
    <row r="129" spans="1:13" x14ac:dyDescent="0.3">
      <c r="A129" t="s">
        <v>136</v>
      </c>
      <c r="B129" t="s">
        <v>1654</v>
      </c>
      <c r="C129" s="2">
        <v>45740</v>
      </c>
      <c r="D129" s="2" t="str">
        <f t="shared" si="2"/>
        <v>2025-03</v>
      </c>
      <c r="E129">
        <v>1</v>
      </c>
      <c r="F129">
        <v>304</v>
      </c>
      <c r="G129" t="s">
        <v>1785</v>
      </c>
      <c r="H129" t="s">
        <v>3302</v>
      </c>
      <c r="I129" t="s">
        <v>3304</v>
      </c>
      <c r="J129">
        <v>3</v>
      </c>
      <c r="K129" t="str">
        <f t="shared" si="3"/>
        <v>Good</v>
      </c>
      <c r="L129">
        <v>304</v>
      </c>
      <c r="M129" t="str">
        <f>IF(E129*F129=L129,"ok","Wrong")</f>
        <v>ok</v>
      </c>
    </row>
    <row r="130" spans="1:13" x14ac:dyDescent="0.3">
      <c r="A130" t="s">
        <v>137</v>
      </c>
      <c r="B130" t="s">
        <v>1654</v>
      </c>
      <c r="C130" s="2">
        <v>45092</v>
      </c>
      <c r="D130" s="2" t="str">
        <f t="shared" si="2"/>
        <v>2023-06</v>
      </c>
      <c r="E130">
        <v>7</v>
      </c>
      <c r="F130">
        <v>791.31</v>
      </c>
      <c r="G130" t="s">
        <v>1786</v>
      </c>
      <c r="H130" t="s">
        <v>3302</v>
      </c>
      <c r="I130" t="s">
        <v>3307</v>
      </c>
      <c r="J130">
        <v>2</v>
      </c>
      <c r="K130" t="str">
        <f t="shared" si="3"/>
        <v>Poor</v>
      </c>
      <c r="L130">
        <v>5539.17</v>
      </c>
      <c r="M130" t="str">
        <f>IF(E130*F130=L130,"ok","Wrong")</f>
        <v>ok</v>
      </c>
    </row>
    <row r="131" spans="1:13" x14ac:dyDescent="0.3">
      <c r="A131" t="s">
        <v>138</v>
      </c>
      <c r="B131" t="s">
        <v>1656</v>
      </c>
      <c r="C131" s="2">
        <v>45330</v>
      </c>
      <c r="D131" s="2" t="str">
        <f t="shared" ref="D131:D194" si="4">TEXT(C131,"YYYY-mm")</f>
        <v>2024-02</v>
      </c>
      <c r="E131">
        <v>7</v>
      </c>
      <c r="F131">
        <v>122.16</v>
      </c>
      <c r="G131" t="s">
        <v>1787</v>
      </c>
      <c r="H131" t="s">
        <v>3301</v>
      </c>
      <c r="I131" t="s">
        <v>3307</v>
      </c>
      <c r="J131">
        <v>5</v>
      </c>
      <c r="K131" t="str">
        <f t="shared" ref="K131:K194" si="5">IF(J131&gt;=4, "Excellent", IF(J131&gt;=3, "Good", IF(J131&gt;2,"Bad","Poor")))</f>
        <v>Excellent</v>
      </c>
      <c r="L131">
        <v>855.12</v>
      </c>
      <c r="M131" t="str">
        <f>IF(E131*F131=L131,"ok","Wrong")</f>
        <v>ok</v>
      </c>
    </row>
    <row r="132" spans="1:13" x14ac:dyDescent="0.3">
      <c r="A132" t="s">
        <v>139</v>
      </c>
      <c r="B132" t="s">
        <v>1655</v>
      </c>
      <c r="C132" s="2">
        <v>45338</v>
      </c>
      <c r="D132" s="2" t="str">
        <f t="shared" si="4"/>
        <v>2024-02</v>
      </c>
      <c r="E132">
        <v>3</v>
      </c>
      <c r="F132">
        <v>250.16</v>
      </c>
      <c r="G132" t="s">
        <v>1788</v>
      </c>
      <c r="H132" t="s">
        <v>3301</v>
      </c>
      <c r="I132" t="s">
        <v>3305</v>
      </c>
      <c r="J132">
        <v>3</v>
      </c>
      <c r="K132" t="str">
        <f t="shared" si="5"/>
        <v>Good</v>
      </c>
      <c r="L132">
        <v>750.48</v>
      </c>
      <c r="M132" t="str">
        <f>IF(E132*F132=L132,"ok","Wrong")</f>
        <v>ok</v>
      </c>
    </row>
    <row r="133" spans="1:13" x14ac:dyDescent="0.3">
      <c r="A133" t="s">
        <v>140</v>
      </c>
      <c r="B133" t="s">
        <v>1653</v>
      </c>
      <c r="C133" s="2">
        <v>45543</v>
      </c>
      <c r="D133" s="2" t="str">
        <f t="shared" si="4"/>
        <v>2024-09</v>
      </c>
      <c r="E133">
        <v>6</v>
      </c>
      <c r="F133">
        <v>778.27</v>
      </c>
      <c r="G133" t="s">
        <v>1789</v>
      </c>
      <c r="H133" t="s">
        <v>3301</v>
      </c>
      <c r="I133" t="s">
        <v>3304</v>
      </c>
      <c r="J133">
        <v>5</v>
      </c>
      <c r="K133" t="str">
        <f t="shared" si="5"/>
        <v>Excellent</v>
      </c>
      <c r="L133">
        <v>4669.62</v>
      </c>
      <c r="M133" t="str">
        <f>IF(E133*F133=L133,"ok","Wrong")</f>
        <v>ok</v>
      </c>
    </row>
    <row r="134" spans="1:13" x14ac:dyDescent="0.3">
      <c r="A134" t="s">
        <v>141</v>
      </c>
      <c r="B134" t="s">
        <v>1656</v>
      </c>
      <c r="C134" s="2">
        <v>45383</v>
      </c>
      <c r="D134" s="2" t="str">
        <f t="shared" si="4"/>
        <v>2024-04</v>
      </c>
      <c r="E134">
        <v>3</v>
      </c>
      <c r="F134">
        <v>146.37</v>
      </c>
      <c r="G134" t="s">
        <v>1790</v>
      </c>
      <c r="H134" t="s">
        <v>3301</v>
      </c>
      <c r="I134" t="s">
        <v>3308</v>
      </c>
      <c r="J134">
        <v>5</v>
      </c>
      <c r="K134" t="str">
        <f t="shared" si="5"/>
        <v>Excellent</v>
      </c>
      <c r="L134">
        <v>439.11</v>
      </c>
      <c r="M134" t="str">
        <f>IF(E134*F134=L134,"ok","Wrong")</f>
        <v>ok</v>
      </c>
    </row>
    <row r="135" spans="1:13" x14ac:dyDescent="0.3">
      <c r="A135" t="s">
        <v>142</v>
      </c>
      <c r="B135" t="s">
        <v>1655</v>
      </c>
      <c r="C135" s="2">
        <v>45276</v>
      </c>
      <c r="D135" s="2" t="str">
        <f t="shared" si="4"/>
        <v>2023-12</v>
      </c>
      <c r="E135">
        <v>2</v>
      </c>
      <c r="F135">
        <v>179.71</v>
      </c>
      <c r="G135" t="s">
        <v>1791</v>
      </c>
      <c r="H135" t="s">
        <v>3301</v>
      </c>
      <c r="I135" t="s">
        <v>3308</v>
      </c>
      <c r="J135">
        <v>5</v>
      </c>
      <c r="K135" t="str">
        <f t="shared" si="5"/>
        <v>Excellent</v>
      </c>
      <c r="L135">
        <v>359.42</v>
      </c>
      <c r="M135" t="str">
        <f>IF(E135*F135=L135,"ok","Wrong")</f>
        <v>ok</v>
      </c>
    </row>
    <row r="136" spans="1:13" x14ac:dyDescent="0.3">
      <c r="A136" t="s">
        <v>143</v>
      </c>
      <c r="B136" t="s">
        <v>1655</v>
      </c>
      <c r="C136" s="2">
        <v>45100</v>
      </c>
      <c r="D136" s="2" t="str">
        <f t="shared" si="4"/>
        <v>2023-06</v>
      </c>
      <c r="E136">
        <v>7</v>
      </c>
      <c r="F136">
        <v>788.9</v>
      </c>
      <c r="G136" t="s">
        <v>1792</v>
      </c>
      <c r="H136" t="s">
        <v>3301</v>
      </c>
      <c r="I136" t="s">
        <v>3308</v>
      </c>
      <c r="J136">
        <v>2</v>
      </c>
      <c r="K136" t="str">
        <f t="shared" si="5"/>
        <v>Poor</v>
      </c>
      <c r="L136">
        <v>5522.3</v>
      </c>
      <c r="M136" t="str">
        <f>IF(E136*F136=L136,"ok","Wrong")</f>
        <v>ok</v>
      </c>
    </row>
    <row r="137" spans="1:13" x14ac:dyDescent="0.3">
      <c r="A137" t="s">
        <v>144</v>
      </c>
      <c r="B137" t="s">
        <v>1656</v>
      </c>
      <c r="C137" s="2">
        <v>45032</v>
      </c>
      <c r="D137" s="2" t="str">
        <f t="shared" si="4"/>
        <v>2023-04</v>
      </c>
      <c r="E137">
        <v>5</v>
      </c>
      <c r="F137">
        <v>653.01</v>
      </c>
      <c r="G137" t="s">
        <v>1793</v>
      </c>
      <c r="H137" t="s">
        <v>3303</v>
      </c>
      <c r="I137" t="s">
        <v>3306</v>
      </c>
      <c r="J137">
        <v>3</v>
      </c>
      <c r="K137" t="str">
        <f t="shared" si="5"/>
        <v>Good</v>
      </c>
      <c r="L137">
        <v>3265.05</v>
      </c>
      <c r="M137" t="str">
        <f>IF(E137*F137=L137,"ok","Wrong")</f>
        <v>ok</v>
      </c>
    </row>
    <row r="138" spans="1:13" x14ac:dyDescent="0.3">
      <c r="A138" t="s">
        <v>145</v>
      </c>
      <c r="B138" t="s">
        <v>1655</v>
      </c>
      <c r="C138" s="2">
        <v>45286</v>
      </c>
      <c r="D138" s="2" t="str">
        <f t="shared" si="4"/>
        <v>2023-12</v>
      </c>
      <c r="E138">
        <v>4</v>
      </c>
      <c r="F138">
        <v>164.36</v>
      </c>
      <c r="G138" t="s">
        <v>1794</v>
      </c>
      <c r="H138" t="s">
        <v>3301</v>
      </c>
      <c r="I138" t="s">
        <v>3304</v>
      </c>
      <c r="J138">
        <v>1</v>
      </c>
      <c r="K138" t="str">
        <f t="shared" si="5"/>
        <v>Poor</v>
      </c>
      <c r="L138">
        <v>657.44</v>
      </c>
      <c r="M138" t="str">
        <f>IF(E138*F138=L138,"ok","Wrong")</f>
        <v>ok</v>
      </c>
    </row>
    <row r="139" spans="1:13" x14ac:dyDescent="0.3">
      <c r="A139" t="s">
        <v>146</v>
      </c>
      <c r="B139" t="s">
        <v>1656</v>
      </c>
      <c r="C139" s="2">
        <v>45618</v>
      </c>
      <c r="D139" s="2" t="str">
        <f t="shared" si="4"/>
        <v>2024-11</v>
      </c>
      <c r="E139">
        <v>3</v>
      </c>
      <c r="F139">
        <v>320.64999999999998</v>
      </c>
      <c r="G139" t="s">
        <v>1795</v>
      </c>
      <c r="H139" t="s">
        <v>3301</v>
      </c>
      <c r="I139" t="s">
        <v>3308</v>
      </c>
      <c r="J139">
        <v>5</v>
      </c>
      <c r="K139" t="str">
        <f t="shared" si="5"/>
        <v>Excellent</v>
      </c>
      <c r="L139">
        <v>961.94999999999993</v>
      </c>
      <c r="M139" t="str">
        <f>IF(E139*F139=L139,"ok","Wrong")</f>
        <v>ok</v>
      </c>
    </row>
    <row r="140" spans="1:13" x14ac:dyDescent="0.3">
      <c r="A140" t="s">
        <v>147</v>
      </c>
      <c r="B140" t="s">
        <v>1653</v>
      </c>
      <c r="C140" s="2">
        <v>44962</v>
      </c>
      <c r="D140" s="2" t="str">
        <f t="shared" si="4"/>
        <v>2023-02</v>
      </c>
      <c r="E140">
        <v>8</v>
      </c>
      <c r="F140">
        <v>664.08</v>
      </c>
      <c r="G140" t="s">
        <v>1796</v>
      </c>
      <c r="H140" t="s">
        <v>3301</v>
      </c>
      <c r="I140" t="s">
        <v>3307</v>
      </c>
      <c r="J140">
        <v>2</v>
      </c>
      <c r="K140" t="str">
        <f t="shared" si="5"/>
        <v>Poor</v>
      </c>
      <c r="L140">
        <v>5312.64</v>
      </c>
      <c r="M140" t="str">
        <f>IF(E140*F140=L140,"ok","Wrong")</f>
        <v>ok</v>
      </c>
    </row>
    <row r="141" spans="1:13" x14ac:dyDescent="0.3">
      <c r="A141" t="s">
        <v>148</v>
      </c>
      <c r="B141" t="s">
        <v>1652</v>
      </c>
      <c r="C141" s="2">
        <v>44958</v>
      </c>
      <c r="D141" s="2" t="str">
        <f t="shared" si="4"/>
        <v>2023-02</v>
      </c>
      <c r="E141">
        <v>3</v>
      </c>
      <c r="F141">
        <v>709.1</v>
      </c>
      <c r="G141" t="s">
        <v>1797</v>
      </c>
      <c r="H141" t="s">
        <v>3303</v>
      </c>
      <c r="I141" t="s">
        <v>3306</v>
      </c>
      <c r="J141">
        <v>4</v>
      </c>
      <c r="K141" t="str">
        <f t="shared" si="5"/>
        <v>Excellent</v>
      </c>
      <c r="L141">
        <v>2127.3000000000002</v>
      </c>
      <c r="M141" t="str">
        <f>IF(E141*F141=L141,"ok","Wrong")</f>
        <v>ok</v>
      </c>
    </row>
    <row r="142" spans="1:13" x14ac:dyDescent="0.3">
      <c r="A142" t="s">
        <v>149</v>
      </c>
      <c r="B142" t="s">
        <v>1656</v>
      </c>
      <c r="C142" s="2">
        <v>45101</v>
      </c>
      <c r="D142" s="2" t="str">
        <f t="shared" si="4"/>
        <v>2023-06</v>
      </c>
      <c r="E142">
        <v>2</v>
      </c>
      <c r="F142">
        <v>577.4</v>
      </c>
      <c r="G142" t="s">
        <v>1798</v>
      </c>
      <c r="H142" t="s">
        <v>3302</v>
      </c>
      <c r="I142" t="s">
        <v>3307</v>
      </c>
      <c r="J142">
        <v>4</v>
      </c>
      <c r="K142" t="str">
        <f t="shared" si="5"/>
        <v>Excellent</v>
      </c>
      <c r="L142">
        <v>1154.8</v>
      </c>
      <c r="M142" t="str">
        <f>IF(E142*F142=L142,"ok","Wrong")</f>
        <v>ok</v>
      </c>
    </row>
    <row r="143" spans="1:13" x14ac:dyDescent="0.3">
      <c r="A143" t="s">
        <v>150</v>
      </c>
      <c r="B143" t="s">
        <v>1653</v>
      </c>
      <c r="C143" s="2">
        <v>45499</v>
      </c>
      <c r="D143" s="2" t="str">
        <f t="shared" si="4"/>
        <v>2024-07</v>
      </c>
      <c r="E143">
        <v>4</v>
      </c>
      <c r="F143">
        <v>223.88</v>
      </c>
      <c r="G143" t="s">
        <v>1799</v>
      </c>
      <c r="H143" t="s">
        <v>3302</v>
      </c>
      <c r="I143" t="s">
        <v>3307</v>
      </c>
      <c r="J143">
        <v>2</v>
      </c>
      <c r="K143" t="str">
        <f t="shared" si="5"/>
        <v>Poor</v>
      </c>
      <c r="L143">
        <v>895.52</v>
      </c>
      <c r="M143" t="str">
        <f>IF(E143*F143=L143,"ok","Wrong")</f>
        <v>ok</v>
      </c>
    </row>
    <row r="144" spans="1:13" x14ac:dyDescent="0.3">
      <c r="A144" t="s">
        <v>151</v>
      </c>
      <c r="B144" t="s">
        <v>1656</v>
      </c>
      <c r="C144" s="2">
        <v>45585</v>
      </c>
      <c r="D144" s="2" t="str">
        <f t="shared" si="4"/>
        <v>2024-10</v>
      </c>
      <c r="E144">
        <v>4</v>
      </c>
      <c r="F144">
        <v>794.6</v>
      </c>
      <c r="G144" t="s">
        <v>1800</v>
      </c>
      <c r="H144" t="s">
        <v>3302</v>
      </c>
      <c r="I144" t="s">
        <v>3307</v>
      </c>
      <c r="J144">
        <v>2</v>
      </c>
      <c r="K144" t="str">
        <f t="shared" si="5"/>
        <v>Poor</v>
      </c>
      <c r="L144">
        <v>3178.4</v>
      </c>
      <c r="M144" t="str">
        <f>IF(E144*F144=L144,"ok","Wrong")</f>
        <v>ok</v>
      </c>
    </row>
    <row r="145" spans="1:13" x14ac:dyDescent="0.3">
      <c r="A145" t="s">
        <v>152</v>
      </c>
      <c r="B145" t="s">
        <v>1653</v>
      </c>
      <c r="C145" s="2">
        <v>45411</v>
      </c>
      <c r="D145" s="2" t="str">
        <f t="shared" si="4"/>
        <v>2024-04</v>
      </c>
      <c r="E145">
        <v>4</v>
      </c>
      <c r="F145">
        <v>31.12</v>
      </c>
      <c r="G145" t="s">
        <v>1801</v>
      </c>
      <c r="H145" t="s">
        <v>3303</v>
      </c>
      <c r="I145" t="s">
        <v>3304</v>
      </c>
      <c r="J145">
        <v>4</v>
      </c>
      <c r="K145" t="str">
        <f t="shared" si="5"/>
        <v>Excellent</v>
      </c>
      <c r="L145">
        <v>124.48</v>
      </c>
      <c r="M145" t="str">
        <f>IF(E145*F145=L145,"ok","Wrong")</f>
        <v>ok</v>
      </c>
    </row>
    <row r="146" spans="1:13" x14ac:dyDescent="0.3">
      <c r="A146" t="s">
        <v>153</v>
      </c>
      <c r="B146" t="s">
        <v>1655</v>
      </c>
      <c r="C146" s="2">
        <v>45406</v>
      </c>
      <c r="D146" s="2" t="str">
        <f t="shared" si="4"/>
        <v>2024-04</v>
      </c>
      <c r="E146">
        <v>8</v>
      </c>
      <c r="F146">
        <v>689.21</v>
      </c>
      <c r="G146" t="s">
        <v>1802</v>
      </c>
      <c r="H146" t="s">
        <v>3301</v>
      </c>
      <c r="I146" t="s">
        <v>3305</v>
      </c>
      <c r="J146">
        <v>3</v>
      </c>
      <c r="K146" t="str">
        <f t="shared" si="5"/>
        <v>Good</v>
      </c>
      <c r="L146">
        <v>5513.68</v>
      </c>
      <c r="M146" t="str">
        <f>IF(E146*F146=L146,"ok","Wrong")</f>
        <v>ok</v>
      </c>
    </row>
    <row r="147" spans="1:13" x14ac:dyDescent="0.3">
      <c r="A147" t="s">
        <v>74</v>
      </c>
      <c r="B147" t="s">
        <v>1654</v>
      </c>
      <c r="C147" s="2">
        <v>45518</v>
      </c>
      <c r="D147" s="2" t="str">
        <f t="shared" si="4"/>
        <v>2024-08</v>
      </c>
      <c r="E147">
        <v>6</v>
      </c>
      <c r="F147">
        <v>290.5</v>
      </c>
      <c r="G147" t="s">
        <v>1723</v>
      </c>
      <c r="H147" t="s">
        <v>3302</v>
      </c>
      <c r="I147" t="s">
        <v>3308</v>
      </c>
      <c r="J147">
        <v>2</v>
      </c>
      <c r="K147" t="str">
        <f t="shared" si="5"/>
        <v>Poor</v>
      </c>
      <c r="L147">
        <v>1743</v>
      </c>
      <c r="M147" t="str">
        <f>IF(E147*F147=L147,"ok","Wrong")</f>
        <v>ok</v>
      </c>
    </row>
    <row r="148" spans="1:13" x14ac:dyDescent="0.3">
      <c r="A148" t="s">
        <v>154</v>
      </c>
      <c r="B148" t="s">
        <v>1655</v>
      </c>
      <c r="C148" s="2">
        <v>45287</v>
      </c>
      <c r="D148" s="2" t="str">
        <f t="shared" si="4"/>
        <v>2023-12</v>
      </c>
      <c r="E148">
        <v>4</v>
      </c>
      <c r="F148">
        <v>367.42</v>
      </c>
      <c r="G148" t="s">
        <v>1803</v>
      </c>
      <c r="H148" t="s">
        <v>3303</v>
      </c>
      <c r="I148" t="s">
        <v>3307</v>
      </c>
      <c r="J148">
        <v>3</v>
      </c>
      <c r="K148" t="str">
        <f t="shared" si="5"/>
        <v>Good</v>
      </c>
      <c r="L148">
        <v>1469.68</v>
      </c>
      <c r="M148" t="str">
        <f>IF(E148*F148=L148,"ok","Wrong")</f>
        <v>ok</v>
      </c>
    </row>
    <row r="149" spans="1:13" x14ac:dyDescent="0.3">
      <c r="A149" t="s">
        <v>155</v>
      </c>
      <c r="B149" t="s">
        <v>1656</v>
      </c>
      <c r="C149" s="2">
        <v>45676</v>
      </c>
      <c r="D149" s="2" t="str">
        <f t="shared" si="4"/>
        <v>2025-01</v>
      </c>
      <c r="E149">
        <v>7</v>
      </c>
      <c r="F149">
        <v>445.37</v>
      </c>
      <c r="G149" t="s">
        <v>1804</v>
      </c>
      <c r="H149" t="s">
        <v>3302</v>
      </c>
      <c r="I149" t="s">
        <v>3305</v>
      </c>
      <c r="J149">
        <v>5</v>
      </c>
      <c r="K149" t="str">
        <f t="shared" si="5"/>
        <v>Excellent</v>
      </c>
      <c r="L149">
        <v>3117.59</v>
      </c>
      <c r="M149" t="str">
        <f>IF(E149*F149=L149,"ok","Wrong")</f>
        <v>ok</v>
      </c>
    </row>
    <row r="150" spans="1:13" x14ac:dyDescent="0.3">
      <c r="A150" t="s">
        <v>156</v>
      </c>
      <c r="B150" t="s">
        <v>1653</v>
      </c>
      <c r="C150" s="2">
        <v>45418</v>
      </c>
      <c r="D150" s="2" t="str">
        <f t="shared" si="4"/>
        <v>2024-05</v>
      </c>
      <c r="E150">
        <v>5</v>
      </c>
      <c r="F150">
        <v>404.52</v>
      </c>
      <c r="G150" t="s">
        <v>1805</v>
      </c>
      <c r="H150" t="s">
        <v>3303</v>
      </c>
      <c r="I150" t="s">
        <v>3304</v>
      </c>
      <c r="J150">
        <v>2</v>
      </c>
      <c r="K150" t="str">
        <f t="shared" si="5"/>
        <v>Poor</v>
      </c>
      <c r="L150">
        <v>2022.6</v>
      </c>
      <c r="M150" t="str">
        <f>IF(E150*F150=L150,"ok","Wrong")</f>
        <v>ok</v>
      </c>
    </row>
    <row r="151" spans="1:13" x14ac:dyDescent="0.3">
      <c r="A151" t="s">
        <v>157</v>
      </c>
      <c r="B151" t="s">
        <v>1656</v>
      </c>
      <c r="C151" s="2">
        <v>45710</v>
      </c>
      <c r="D151" s="2" t="str">
        <f t="shared" si="4"/>
        <v>2025-02</v>
      </c>
      <c r="E151">
        <v>6</v>
      </c>
      <c r="F151">
        <v>181.87</v>
      </c>
      <c r="G151" t="s">
        <v>1806</v>
      </c>
      <c r="H151" t="s">
        <v>3303</v>
      </c>
      <c r="I151" t="s">
        <v>3304</v>
      </c>
      <c r="J151">
        <v>5</v>
      </c>
      <c r="K151" t="str">
        <f t="shared" si="5"/>
        <v>Excellent</v>
      </c>
      <c r="L151">
        <v>1091.22</v>
      </c>
      <c r="M151" t="str">
        <f>IF(E151*F151=L151,"ok","Wrong")</f>
        <v>ok</v>
      </c>
    </row>
    <row r="152" spans="1:13" x14ac:dyDescent="0.3">
      <c r="A152" t="s">
        <v>158</v>
      </c>
      <c r="B152" t="s">
        <v>1652</v>
      </c>
      <c r="C152" s="2">
        <v>45016</v>
      </c>
      <c r="D152" s="2" t="str">
        <f t="shared" si="4"/>
        <v>2023-03</v>
      </c>
      <c r="E152">
        <v>7</v>
      </c>
      <c r="F152">
        <v>501.68</v>
      </c>
      <c r="G152" t="s">
        <v>1807</v>
      </c>
      <c r="H152" t="s">
        <v>3303</v>
      </c>
      <c r="I152" t="s">
        <v>3308</v>
      </c>
      <c r="J152">
        <v>5</v>
      </c>
      <c r="K152" t="str">
        <f t="shared" si="5"/>
        <v>Excellent</v>
      </c>
      <c r="L152">
        <v>3511.76</v>
      </c>
      <c r="M152" t="str">
        <f>IF(E152*F152=L152,"ok","Wrong")</f>
        <v>ok</v>
      </c>
    </row>
    <row r="153" spans="1:13" x14ac:dyDescent="0.3">
      <c r="A153" t="s">
        <v>159</v>
      </c>
      <c r="B153" t="s">
        <v>1652</v>
      </c>
      <c r="C153" s="2">
        <v>45447</v>
      </c>
      <c r="D153" s="2" t="str">
        <f t="shared" si="4"/>
        <v>2024-06</v>
      </c>
      <c r="E153">
        <v>1</v>
      </c>
      <c r="F153">
        <v>55.85</v>
      </c>
      <c r="G153" t="s">
        <v>1808</v>
      </c>
      <c r="H153" t="s">
        <v>3301</v>
      </c>
      <c r="I153" t="s">
        <v>3305</v>
      </c>
      <c r="J153">
        <v>3</v>
      </c>
      <c r="K153" t="str">
        <f t="shared" si="5"/>
        <v>Good</v>
      </c>
      <c r="L153">
        <v>55.85</v>
      </c>
      <c r="M153" t="str">
        <f>IF(E153*F153=L153,"ok","Wrong")</f>
        <v>ok</v>
      </c>
    </row>
    <row r="154" spans="1:13" x14ac:dyDescent="0.3">
      <c r="A154" t="s">
        <v>160</v>
      </c>
      <c r="B154" t="s">
        <v>1652</v>
      </c>
      <c r="C154" s="2">
        <v>45673</v>
      </c>
      <c r="D154" s="2" t="str">
        <f t="shared" si="4"/>
        <v>2025-01</v>
      </c>
      <c r="E154">
        <v>1</v>
      </c>
      <c r="F154">
        <v>386.93</v>
      </c>
      <c r="G154" t="s">
        <v>1809</v>
      </c>
      <c r="H154" t="s">
        <v>3303</v>
      </c>
      <c r="I154" t="s">
        <v>3304</v>
      </c>
      <c r="J154">
        <v>4</v>
      </c>
      <c r="K154" t="str">
        <f t="shared" si="5"/>
        <v>Excellent</v>
      </c>
      <c r="L154">
        <v>386.93</v>
      </c>
      <c r="M154" t="str">
        <f>IF(E154*F154=L154,"ok","Wrong")</f>
        <v>ok</v>
      </c>
    </row>
    <row r="155" spans="1:13" x14ac:dyDescent="0.3">
      <c r="A155" t="s">
        <v>161</v>
      </c>
      <c r="B155" t="s">
        <v>1652</v>
      </c>
      <c r="C155" s="2">
        <v>45180</v>
      </c>
      <c r="D155" s="2" t="str">
        <f t="shared" si="4"/>
        <v>2023-09</v>
      </c>
      <c r="E155">
        <v>7</v>
      </c>
      <c r="F155">
        <v>227.2</v>
      </c>
      <c r="G155" t="s">
        <v>1810</v>
      </c>
      <c r="H155" t="s">
        <v>3301</v>
      </c>
      <c r="I155" t="s">
        <v>3306</v>
      </c>
      <c r="J155">
        <v>3</v>
      </c>
      <c r="K155" t="str">
        <f t="shared" si="5"/>
        <v>Good</v>
      </c>
      <c r="L155">
        <v>1590.4</v>
      </c>
      <c r="M155" t="str">
        <f>IF(E155*F155=L155,"ok","Wrong")</f>
        <v>ok</v>
      </c>
    </row>
    <row r="156" spans="1:13" x14ac:dyDescent="0.3">
      <c r="A156" t="s">
        <v>162</v>
      </c>
      <c r="B156" t="s">
        <v>1658</v>
      </c>
      <c r="C156" s="2">
        <v>44939</v>
      </c>
      <c r="D156" s="2" t="str">
        <f t="shared" si="4"/>
        <v>2023-01</v>
      </c>
      <c r="E156">
        <v>5</v>
      </c>
      <c r="F156">
        <v>536.13</v>
      </c>
      <c r="G156" t="s">
        <v>1811</v>
      </c>
      <c r="H156" t="s">
        <v>3301</v>
      </c>
      <c r="I156" t="s">
        <v>3305</v>
      </c>
      <c r="J156">
        <v>2</v>
      </c>
      <c r="K156" t="str">
        <f t="shared" si="5"/>
        <v>Poor</v>
      </c>
      <c r="L156">
        <v>2680.65</v>
      </c>
      <c r="M156" t="str">
        <f>IF(E156*F156=L156,"ok","Wrong")</f>
        <v>ok</v>
      </c>
    </row>
    <row r="157" spans="1:13" x14ac:dyDescent="0.3">
      <c r="A157" t="s">
        <v>163</v>
      </c>
      <c r="B157" t="s">
        <v>1655</v>
      </c>
      <c r="C157" s="2">
        <v>45784</v>
      </c>
      <c r="D157" s="2" t="str">
        <f t="shared" si="4"/>
        <v>2025-05</v>
      </c>
      <c r="E157">
        <v>7</v>
      </c>
      <c r="F157">
        <v>406.32</v>
      </c>
      <c r="G157" t="s">
        <v>1812</v>
      </c>
      <c r="H157" t="s">
        <v>3302</v>
      </c>
      <c r="I157" t="s">
        <v>3305</v>
      </c>
      <c r="J157">
        <v>2</v>
      </c>
      <c r="K157" t="str">
        <f t="shared" si="5"/>
        <v>Poor</v>
      </c>
      <c r="L157">
        <v>2844.24</v>
      </c>
      <c r="M157" t="str">
        <f>IF(E157*F157=L157,"ok","Wrong")</f>
        <v>ok</v>
      </c>
    </row>
    <row r="158" spans="1:13" x14ac:dyDescent="0.3">
      <c r="A158" t="s">
        <v>164</v>
      </c>
      <c r="B158" t="s">
        <v>1655</v>
      </c>
      <c r="C158" s="2">
        <v>45407</v>
      </c>
      <c r="D158" s="2" t="str">
        <f t="shared" si="4"/>
        <v>2024-04</v>
      </c>
      <c r="E158">
        <v>4</v>
      </c>
      <c r="F158">
        <v>9.0299999999999994</v>
      </c>
      <c r="G158" t="s">
        <v>1813</v>
      </c>
      <c r="H158" t="s">
        <v>3302</v>
      </c>
      <c r="I158" t="s">
        <v>3305</v>
      </c>
      <c r="J158">
        <v>2</v>
      </c>
      <c r="K158" t="str">
        <f t="shared" si="5"/>
        <v>Poor</v>
      </c>
      <c r="L158">
        <v>36.119999999999997</v>
      </c>
      <c r="M158" t="str">
        <f>IF(E158*F158=L158,"ok","Wrong")</f>
        <v>ok</v>
      </c>
    </row>
    <row r="159" spans="1:13" x14ac:dyDescent="0.3">
      <c r="A159" t="s">
        <v>165</v>
      </c>
      <c r="B159" t="s">
        <v>1653</v>
      </c>
      <c r="C159" s="2">
        <v>45525</v>
      </c>
      <c r="D159" s="2" t="str">
        <f t="shared" si="4"/>
        <v>2024-08</v>
      </c>
      <c r="E159">
        <v>3</v>
      </c>
      <c r="F159">
        <v>505.98</v>
      </c>
      <c r="G159" t="s">
        <v>1814</v>
      </c>
      <c r="H159" t="s">
        <v>3301</v>
      </c>
      <c r="I159" t="s">
        <v>3307</v>
      </c>
      <c r="J159">
        <v>4</v>
      </c>
      <c r="K159" t="str">
        <f t="shared" si="5"/>
        <v>Excellent</v>
      </c>
      <c r="L159">
        <v>1517.94</v>
      </c>
      <c r="M159" t="str">
        <f>IF(E159*F159=L159,"ok","Wrong")</f>
        <v>ok</v>
      </c>
    </row>
    <row r="160" spans="1:13" x14ac:dyDescent="0.3">
      <c r="A160" t="s">
        <v>166</v>
      </c>
      <c r="B160" t="s">
        <v>1654</v>
      </c>
      <c r="C160" s="2">
        <v>45761</v>
      </c>
      <c r="D160" s="2" t="str">
        <f t="shared" si="4"/>
        <v>2025-04</v>
      </c>
      <c r="E160">
        <v>3</v>
      </c>
      <c r="F160">
        <v>25.9</v>
      </c>
      <c r="G160" t="s">
        <v>1815</v>
      </c>
      <c r="H160" t="s">
        <v>3303</v>
      </c>
      <c r="I160" t="s">
        <v>3305</v>
      </c>
      <c r="J160">
        <v>5</v>
      </c>
      <c r="K160" t="str">
        <f t="shared" si="5"/>
        <v>Excellent</v>
      </c>
      <c r="L160">
        <v>77.699999999999989</v>
      </c>
      <c r="M160" t="str">
        <f>IF(E160*F160=L160,"ok","Wrong")</f>
        <v>ok</v>
      </c>
    </row>
    <row r="161" spans="1:13" x14ac:dyDescent="0.3">
      <c r="A161" t="s">
        <v>167</v>
      </c>
      <c r="B161" t="s">
        <v>1656</v>
      </c>
      <c r="C161" s="2">
        <v>45081</v>
      </c>
      <c r="D161" s="2" t="str">
        <f t="shared" si="4"/>
        <v>2023-06</v>
      </c>
      <c r="E161">
        <v>7</v>
      </c>
      <c r="F161">
        <v>785.29</v>
      </c>
      <c r="G161" t="s">
        <v>1816</v>
      </c>
      <c r="H161" t="s">
        <v>3301</v>
      </c>
      <c r="I161" t="s">
        <v>3306</v>
      </c>
      <c r="J161">
        <v>4</v>
      </c>
      <c r="K161" t="str">
        <f t="shared" si="5"/>
        <v>Excellent</v>
      </c>
      <c r="L161">
        <v>5497.03</v>
      </c>
      <c r="M161" t="str">
        <f>IF(E161*F161=L161,"ok","Wrong")</f>
        <v>ok</v>
      </c>
    </row>
    <row r="162" spans="1:13" x14ac:dyDescent="0.3">
      <c r="A162" t="s">
        <v>168</v>
      </c>
      <c r="B162" t="s">
        <v>1653</v>
      </c>
      <c r="C162" s="2">
        <v>45542</v>
      </c>
      <c r="D162" s="2" t="str">
        <f t="shared" si="4"/>
        <v>2024-09</v>
      </c>
      <c r="E162">
        <v>7</v>
      </c>
      <c r="F162">
        <v>580.44000000000005</v>
      </c>
      <c r="G162" t="s">
        <v>1817</v>
      </c>
      <c r="H162" t="s">
        <v>3303</v>
      </c>
      <c r="I162" t="s">
        <v>3308</v>
      </c>
      <c r="J162">
        <v>2</v>
      </c>
      <c r="K162" t="str">
        <f t="shared" si="5"/>
        <v>Poor</v>
      </c>
      <c r="L162">
        <v>4063.08</v>
      </c>
      <c r="M162" t="str">
        <f>IF(E162*F162=L162,"ok","Wrong")</f>
        <v>ok</v>
      </c>
    </row>
    <row r="163" spans="1:13" x14ac:dyDescent="0.3">
      <c r="A163" t="s">
        <v>169</v>
      </c>
      <c r="B163" t="s">
        <v>1657</v>
      </c>
      <c r="C163" s="2">
        <v>45831</v>
      </c>
      <c r="D163" s="2" t="str">
        <f t="shared" si="4"/>
        <v>2025-06</v>
      </c>
      <c r="E163">
        <v>6</v>
      </c>
      <c r="F163">
        <v>239.44</v>
      </c>
      <c r="G163" t="s">
        <v>1818</v>
      </c>
      <c r="H163" t="s">
        <v>3301</v>
      </c>
      <c r="I163" t="s">
        <v>3306</v>
      </c>
      <c r="J163">
        <v>1</v>
      </c>
      <c r="K163" t="str">
        <f t="shared" si="5"/>
        <v>Poor</v>
      </c>
      <c r="L163">
        <v>1436.64</v>
      </c>
      <c r="M163" t="str">
        <f>IF(E163*F163=L163,"ok","Wrong")</f>
        <v>ok</v>
      </c>
    </row>
    <row r="164" spans="1:13" x14ac:dyDescent="0.3">
      <c r="A164" t="s">
        <v>170</v>
      </c>
      <c r="B164" t="s">
        <v>1658</v>
      </c>
      <c r="C164" s="2">
        <v>45480</v>
      </c>
      <c r="D164" s="2" t="str">
        <f t="shared" si="4"/>
        <v>2024-07</v>
      </c>
      <c r="E164">
        <v>5</v>
      </c>
      <c r="F164">
        <v>487.97</v>
      </c>
      <c r="G164" t="s">
        <v>1819</v>
      </c>
      <c r="H164" t="s">
        <v>3301</v>
      </c>
      <c r="I164" t="s">
        <v>3305</v>
      </c>
      <c r="J164">
        <v>3</v>
      </c>
      <c r="K164" t="str">
        <f t="shared" si="5"/>
        <v>Good</v>
      </c>
      <c r="L164">
        <v>2439.85</v>
      </c>
      <c r="M164" t="str">
        <f>IF(E164*F164=L164,"ok","Wrong")</f>
        <v>ok</v>
      </c>
    </row>
    <row r="165" spans="1:13" x14ac:dyDescent="0.3">
      <c r="A165" t="s">
        <v>171</v>
      </c>
      <c r="B165" t="s">
        <v>1652</v>
      </c>
      <c r="C165" s="2">
        <v>45802</v>
      </c>
      <c r="D165" s="2" t="str">
        <f t="shared" si="4"/>
        <v>2025-05</v>
      </c>
      <c r="E165">
        <v>4</v>
      </c>
      <c r="F165">
        <v>630.54999999999995</v>
      </c>
      <c r="G165" t="s">
        <v>1820</v>
      </c>
      <c r="H165" t="s">
        <v>3301</v>
      </c>
      <c r="I165" t="s">
        <v>3308</v>
      </c>
      <c r="J165">
        <v>3</v>
      </c>
      <c r="K165" t="str">
        <f t="shared" si="5"/>
        <v>Good</v>
      </c>
      <c r="L165">
        <v>2522.1999999999998</v>
      </c>
      <c r="M165" t="str">
        <f>IF(E165*F165=L165,"ok","Wrong")</f>
        <v>ok</v>
      </c>
    </row>
    <row r="166" spans="1:13" x14ac:dyDescent="0.3">
      <c r="A166" t="s">
        <v>172</v>
      </c>
      <c r="B166" t="s">
        <v>1653</v>
      </c>
      <c r="C166" s="2">
        <v>45779</v>
      </c>
      <c r="D166" s="2" t="str">
        <f t="shared" si="4"/>
        <v>2025-05</v>
      </c>
      <c r="E166">
        <v>6</v>
      </c>
      <c r="F166">
        <v>372.12</v>
      </c>
      <c r="G166" t="s">
        <v>1821</v>
      </c>
      <c r="H166" t="s">
        <v>3302</v>
      </c>
      <c r="I166" t="s">
        <v>3306</v>
      </c>
      <c r="J166">
        <v>2</v>
      </c>
      <c r="K166" t="str">
        <f t="shared" si="5"/>
        <v>Poor</v>
      </c>
      <c r="L166">
        <v>2232.7199999999998</v>
      </c>
      <c r="M166" t="str">
        <f>IF(E166*F166=L166,"ok","Wrong")</f>
        <v>ok</v>
      </c>
    </row>
    <row r="167" spans="1:13" x14ac:dyDescent="0.3">
      <c r="A167" t="s">
        <v>173</v>
      </c>
      <c r="B167" t="s">
        <v>1655</v>
      </c>
      <c r="C167" s="2">
        <v>45160</v>
      </c>
      <c r="D167" s="2" t="str">
        <f t="shared" si="4"/>
        <v>2023-08</v>
      </c>
      <c r="E167">
        <v>8</v>
      </c>
      <c r="F167">
        <v>439.21</v>
      </c>
      <c r="G167" t="s">
        <v>1822</v>
      </c>
      <c r="H167" t="s">
        <v>3303</v>
      </c>
      <c r="I167" t="s">
        <v>3306</v>
      </c>
      <c r="J167">
        <v>3</v>
      </c>
      <c r="K167" t="str">
        <f t="shared" si="5"/>
        <v>Good</v>
      </c>
      <c r="L167">
        <v>3513.68</v>
      </c>
      <c r="M167" t="str">
        <f>IF(E167*F167=L167,"ok","Wrong")</f>
        <v>ok</v>
      </c>
    </row>
    <row r="168" spans="1:13" x14ac:dyDescent="0.3">
      <c r="A168" t="s">
        <v>174</v>
      </c>
      <c r="B168" t="s">
        <v>1652</v>
      </c>
      <c r="C168" s="2">
        <v>45005</v>
      </c>
      <c r="D168" s="2" t="str">
        <f t="shared" si="4"/>
        <v>2023-03</v>
      </c>
      <c r="E168">
        <v>6</v>
      </c>
      <c r="F168">
        <v>536.97</v>
      </c>
      <c r="G168" t="s">
        <v>1823</v>
      </c>
      <c r="H168" t="s">
        <v>3301</v>
      </c>
      <c r="I168" t="s">
        <v>3308</v>
      </c>
      <c r="J168">
        <v>3</v>
      </c>
      <c r="K168" t="str">
        <f t="shared" si="5"/>
        <v>Good</v>
      </c>
      <c r="L168">
        <v>3221.82</v>
      </c>
      <c r="M168" t="str">
        <f>IF(E168*F168=L168,"ok","Wrong")</f>
        <v>ok</v>
      </c>
    </row>
    <row r="169" spans="1:13" x14ac:dyDescent="0.3">
      <c r="A169" t="s">
        <v>175</v>
      </c>
      <c r="B169" t="s">
        <v>1657</v>
      </c>
      <c r="C169" s="2">
        <v>45509</v>
      </c>
      <c r="D169" s="2" t="str">
        <f t="shared" si="4"/>
        <v>2024-08</v>
      </c>
      <c r="E169">
        <v>4</v>
      </c>
      <c r="F169">
        <v>15.12</v>
      </c>
      <c r="G169" t="s">
        <v>1824</v>
      </c>
      <c r="H169" t="s">
        <v>3302</v>
      </c>
      <c r="I169" t="s">
        <v>3305</v>
      </c>
      <c r="J169">
        <v>5</v>
      </c>
      <c r="K169" t="str">
        <f t="shared" si="5"/>
        <v>Excellent</v>
      </c>
      <c r="L169">
        <v>60.48</v>
      </c>
      <c r="M169" t="str">
        <f>IF(E169*F169=L169,"ok","Wrong")</f>
        <v>ok</v>
      </c>
    </row>
    <row r="170" spans="1:13" x14ac:dyDescent="0.3">
      <c r="A170" t="s">
        <v>176</v>
      </c>
      <c r="B170" t="s">
        <v>1657</v>
      </c>
      <c r="C170" s="2">
        <v>44946</v>
      </c>
      <c r="D170" s="2" t="str">
        <f t="shared" si="4"/>
        <v>2023-01</v>
      </c>
      <c r="E170">
        <v>4</v>
      </c>
      <c r="F170">
        <v>375.05</v>
      </c>
      <c r="G170" t="s">
        <v>1825</v>
      </c>
      <c r="H170" t="s">
        <v>3303</v>
      </c>
      <c r="I170" t="s">
        <v>3308</v>
      </c>
      <c r="J170">
        <v>3</v>
      </c>
      <c r="K170" t="str">
        <f t="shared" si="5"/>
        <v>Good</v>
      </c>
      <c r="L170">
        <v>1500.2</v>
      </c>
      <c r="M170" t="str">
        <f>IF(E170*F170=L170,"ok","Wrong")</f>
        <v>ok</v>
      </c>
    </row>
    <row r="171" spans="1:13" x14ac:dyDescent="0.3">
      <c r="A171" t="s">
        <v>177</v>
      </c>
      <c r="B171" t="s">
        <v>1656</v>
      </c>
      <c r="C171" s="2">
        <v>45059</v>
      </c>
      <c r="D171" s="2" t="str">
        <f t="shared" si="4"/>
        <v>2023-05</v>
      </c>
      <c r="E171">
        <v>4</v>
      </c>
      <c r="F171">
        <v>651.67999999999995</v>
      </c>
      <c r="G171" t="s">
        <v>1826</v>
      </c>
      <c r="H171" t="s">
        <v>3302</v>
      </c>
      <c r="I171" t="s">
        <v>3308</v>
      </c>
      <c r="J171">
        <v>2</v>
      </c>
      <c r="K171" t="str">
        <f t="shared" si="5"/>
        <v>Poor</v>
      </c>
      <c r="L171">
        <v>2606.7199999999998</v>
      </c>
      <c r="M171" t="str">
        <f>IF(E171*F171=L171,"ok","Wrong")</f>
        <v>ok</v>
      </c>
    </row>
    <row r="172" spans="1:13" x14ac:dyDescent="0.3">
      <c r="A172" t="s">
        <v>178</v>
      </c>
      <c r="B172" t="s">
        <v>1653</v>
      </c>
      <c r="C172" s="2">
        <v>45226</v>
      </c>
      <c r="D172" s="2" t="str">
        <f t="shared" si="4"/>
        <v>2023-10</v>
      </c>
      <c r="E172">
        <v>2</v>
      </c>
      <c r="F172">
        <v>757.03</v>
      </c>
      <c r="G172" t="s">
        <v>1827</v>
      </c>
      <c r="H172" t="s">
        <v>3301</v>
      </c>
      <c r="I172" t="s">
        <v>3308</v>
      </c>
      <c r="J172">
        <v>2</v>
      </c>
      <c r="K172" t="str">
        <f t="shared" si="5"/>
        <v>Poor</v>
      </c>
      <c r="L172">
        <v>1514.06</v>
      </c>
      <c r="M172" t="str">
        <f>IF(E172*F172=L172,"ok","Wrong")</f>
        <v>ok</v>
      </c>
    </row>
    <row r="173" spans="1:13" x14ac:dyDescent="0.3">
      <c r="A173" t="s">
        <v>179</v>
      </c>
      <c r="B173" t="s">
        <v>1656</v>
      </c>
      <c r="C173" s="2">
        <v>45663</v>
      </c>
      <c r="D173" s="2" t="str">
        <f t="shared" si="4"/>
        <v>2025-01</v>
      </c>
      <c r="E173">
        <v>6</v>
      </c>
      <c r="F173">
        <v>665.62</v>
      </c>
      <c r="G173" t="s">
        <v>1828</v>
      </c>
      <c r="H173" t="s">
        <v>3301</v>
      </c>
      <c r="I173" t="s">
        <v>3304</v>
      </c>
      <c r="J173">
        <v>3</v>
      </c>
      <c r="K173" t="str">
        <f t="shared" si="5"/>
        <v>Good</v>
      </c>
      <c r="L173">
        <v>3993.72</v>
      </c>
      <c r="M173" t="str">
        <f>IF(E173*F173=L173,"ok","Wrong")</f>
        <v>ok</v>
      </c>
    </row>
    <row r="174" spans="1:13" x14ac:dyDescent="0.3">
      <c r="A174" t="s">
        <v>180</v>
      </c>
      <c r="B174" t="s">
        <v>1658</v>
      </c>
      <c r="C174" s="2">
        <v>45001</v>
      </c>
      <c r="D174" s="2" t="str">
        <f t="shared" si="4"/>
        <v>2023-03</v>
      </c>
      <c r="E174">
        <v>2</v>
      </c>
      <c r="F174">
        <v>327.63</v>
      </c>
      <c r="G174" t="s">
        <v>1829</v>
      </c>
      <c r="H174" t="s">
        <v>3302</v>
      </c>
      <c r="I174" t="s">
        <v>3305</v>
      </c>
      <c r="J174">
        <v>3</v>
      </c>
      <c r="K174" t="str">
        <f t="shared" si="5"/>
        <v>Good</v>
      </c>
      <c r="L174">
        <v>655.26</v>
      </c>
      <c r="M174" t="str">
        <f>IF(E174*F174=L174,"ok","Wrong")</f>
        <v>ok</v>
      </c>
    </row>
    <row r="175" spans="1:13" x14ac:dyDescent="0.3">
      <c r="A175" t="s">
        <v>181</v>
      </c>
      <c r="B175" t="s">
        <v>1653</v>
      </c>
      <c r="C175" s="2">
        <v>45327</v>
      </c>
      <c r="D175" s="2" t="str">
        <f t="shared" si="4"/>
        <v>2024-02</v>
      </c>
      <c r="E175">
        <v>7</v>
      </c>
      <c r="F175">
        <v>231.77</v>
      </c>
      <c r="G175" t="s">
        <v>1830</v>
      </c>
      <c r="H175" t="s">
        <v>3301</v>
      </c>
      <c r="I175" t="s">
        <v>3305</v>
      </c>
      <c r="J175">
        <v>3</v>
      </c>
      <c r="K175" t="str">
        <f t="shared" si="5"/>
        <v>Good</v>
      </c>
      <c r="L175">
        <v>1622.39</v>
      </c>
      <c r="M175" t="str">
        <f>IF(E175*F175=L175,"ok","Wrong")</f>
        <v>ok</v>
      </c>
    </row>
    <row r="176" spans="1:13" x14ac:dyDescent="0.3">
      <c r="A176" t="s">
        <v>182</v>
      </c>
      <c r="B176" t="s">
        <v>1654</v>
      </c>
      <c r="C176" s="2">
        <v>45829</v>
      </c>
      <c r="D176" s="2" t="str">
        <f t="shared" si="4"/>
        <v>2025-06</v>
      </c>
      <c r="E176">
        <v>6</v>
      </c>
      <c r="F176">
        <v>118.25</v>
      </c>
      <c r="G176" t="s">
        <v>1831</v>
      </c>
      <c r="H176" t="s">
        <v>3302</v>
      </c>
      <c r="I176" t="s">
        <v>3304</v>
      </c>
      <c r="J176">
        <v>2</v>
      </c>
      <c r="K176" t="str">
        <f t="shared" si="5"/>
        <v>Poor</v>
      </c>
      <c r="L176">
        <v>709.5</v>
      </c>
      <c r="M176" t="str">
        <f>IF(E176*F176=L176,"ok","Wrong")</f>
        <v>ok</v>
      </c>
    </row>
    <row r="177" spans="1:13" x14ac:dyDescent="0.3">
      <c r="A177" t="s">
        <v>183</v>
      </c>
      <c r="B177" t="s">
        <v>1653</v>
      </c>
      <c r="C177" s="2">
        <v>45498</v>
      </c>
      <c r="D177" s="2" t="str">
        <f t="shared" si="4"/>
        <v>2024-07</v>
      </c>
      <c r="E177">
        <v>4</v>
      </c>
      <c r="F177">
        <v>492.28</v>
      </c>
      <c r="G177" t="s">
        <v>1832</v>
      </c>
      <c r="H177" t="s">
        <v>3301</v>
      </c>
      <c r="I177" t="s">
        <v>3304</v>
      </c>
      <c r="J177">
        <v>4</v>
      </c>
      <c r="K177" t="str">
        <f t="shared" si="5"/>
        <v>Excellent</v>
      </c>
      <c r="L177">
        <v>1969.12</v>
      </c>
      <c r="M177" t="str">
        <f>IF(E177*F177=L177,"ok","Wrong")</f>
        <v>ok</v>
      </c>
    </row>
    <row r="178" spans="1:13" x14ac:dyDescent="0.3">
      <c r="A178" t="s">
        <v>184</v>
      </c>
      <c r="B178" t="s">
        <v>1658</v>
      </c>
      <c r="C178" s="2">
        <v>45612</v>
      </c>
      <c r="D178" s="2" t="str">
        <f t="shared" si="4"/>
        <v>2024-11</v>
      </c>
      <c r="E178">
        <v>5</v>
      </c>
      <c r="F178">
        <v>115.02</v>
      </c>
      <c r="G178" t="s">
        <v>1833</v>
      </c>
      <c r="H178" t="s">
        <v>3301</v>
      </c>
      <c r="I178" t="s">
        <v>3306</v>
      </c>
      <c r="J178">
        <v>4</v>
      </c>
      <c r="K178" t="str">
        <f t="shared" si="5"/>
        <v>Excellent</v>
      </c>
      <c r="L178">
        <v>575.1</v>
      </c>
      <c r="M178" t="str">
        <f>IF(E178*F178=L178,"ok","Wrong")</f>
        <v>ok</v>
      </c>
    </row>
    <row r="179" spans="1:13" x14ac:dyDescent="0.3">
      <c r="A179" t="s">
        <v>185</v>
      </c>
      <c r="B179" t="s">
        <v>1657</v>
      </c>
      <c r="C179" s="2">
        <v>45403</v>
      </c>
      <c r="D179" s="2" t="str">
        <f t="shared" si="4"/>
        <v>2024-04</v>
      </c>
      <c r="E179">
        <v>3</v>
      </c>
      <c r="F179">
        <v>531.52</v>
      </c>
      <c r="G179" t="s">
        <v>1834</v>
      </c>
      <c r="H179" t="s">
        <v>3302</v>
      </c>
      <c r="I179" t="s">
        <v>3306</v>
      </c>
      <c r="J179">
        <v>5</v>
      </c>
      <c r="K179" t="str">
        <f t="shared" si="5"/>
        <v>Excellent</v>
      </c>
      <c r="L179">
        <v>1594.56</v>
      </c>
      <c r="M179" t="str">
        <f>IF(E179*F179=L179,"ok","Wrong")</f>
        <v>ok</v>
      </c>
    </row>
    <row r="180" spans="1:13" x14ac:dyDescent="0.3">
      <c r="A180" t="s">
        <v>186</v>
      </c>
      <c r="B180" t="s">
        <v>1652</v>
      </c>
      <c r="C180" s="2">
        <v>45835</v>
      </c>
      <c r="D180" s="2" t="str">
        <f t="shared" si="4"/>
        <v>2025-06</v>
      </c>
      <c r="E180">
        <v>1</v>
      </c>
      <c r="F180">
        <v>469.68</v>
      </c>
      <c r="G180" t="s">
        <v>1835</v>
      </c>
      <c r="H180" t="s">
        <v>3303</v>
      </c>
      <c r="I180" t="s">
        <v>3307</v>
      </c>
      <c r="J180">
        <v>1</v>
      </c>
      <c r="K180" t="str">
        <f t="shared" si="5"/>
        <v>Poor</v>
      </c>
      <c r="L180">
        <v>469.68</v>
      </c>
      <c r="M180" t="str">
        <f>IF(E180*F180=L180,"ok","Wrong")</f>
        <v>ok</v>
      </c>
    </row>
    <row r="181" spans="1:13" x14ac:dyDescent="0.3">
      <c r="A181" t="s">
        <v>187</v>
      </c>
      <c r="B181" t="s">
        <v>1654</v>
      </c>
      <c r="C181" s="2">
        <v>45293</v>
      </c>
      <c r="D181" s="2" t="str">
        <f t="shared" si="4"/>
        <v>2024-01</v>
      </c>
      <c r="E181">
        <v>4</v>
      </c>
      <c r="F181">
        <v>709.14</v>
      </c>
      <c r="G181" t="s">
        <v>1836</v>
      </c>
      <c r="H181" t="s">
        <v>3301</v>
      </c>
      <c r="I181" t="s">
        <v>3305</v>
      </c>
      <c r="J181">
        <v>2</v>
      </c>
      <c r="K181" t="str">
        <f t="shared" si="5"/>
        <v>Poor</v>
      </c>
      <c r="L181">
        <v>2836.56</v>
      </c>
      <c r="M181" t="str">
        <f>IF(E181*F181=L181,"ok","Wrong")</f>
        <v>ok</v>
      </c>
    </row>
    <row r="182" spans="1:13" x14ac:dyDescent="0.3">
      <c r="A182" t="s">
        <v>188</v>
      </c>
      <c r="B182" t="s">
        <v>1655</v>
      </c>
      <c r="C182" s="2">
        <v>45396</v>
      </c>
      <c r="D182" s="2" t="str">
        <f t="shared" si="4"/>
        <v>2024-04</v>
      </c>
      <c r="E182">
        <v>5</v>
      </c>
      <c r="F182">
        <v>295.23</v>
      </c>
      <c r="G182" t="s">
        <v>1837</v>
      </c>
      <c r="H182" t="s">
        <v>3303</v>
      </c>
      <c r="I182" t="s">
        <v>3305</v>
      </c>
      <c r="J182">
        <v>5</v>
      </c>
      <c r="K182" t="str">
        <f t="shared" si="5"/>
        <v>Excellent</v>
      </c>
      <c r="L182">
        <v>1476.15</v>
      </c>
      <c r="M182" t="str">
        <f>IF(E182*F182=L182,"ok","Wrong")</f>
        <v>ok</v>
      </c>
    </row>
    <row r="183" spans="1:13" x14ac:dyDescent="0.3">
      <c r="A183" t="s">
        <v>189</v>
      </c>
      <c r="B183" t="s">
        <v>1655</v>
      </c>
      <c r="C183" s="2">
        <v>45746</v>
      </c>
      <c r="D183" s="2" t="str">
        <f t="shared" si="4"/>
        <v>2025-03</v>
      </c>
      <c r="E183">
        <v>4</v>
      </c>
      <c r="F183">
        <v>778.62</v>
      </c>
      <c r="G183" t="s">
        <v>1838</v>
      </c>
      <c r="H183" t="s">
        <v>3303</v>
      </c>
      <c r="I183" t="s">
        <v>3304</v>
      </c>
      <c r="J183">
        <v>1</v>
      </c>
      <c r="K183" t="str">
        <f t="shared" si="5"/>
        <v>Poor</v>
      </c>
      <c r="L183">
        <v>3114.48</v>
      </c>
      <c r="M183" t="str">
        <f>IF(E183*F183=L183,"ok","Wrong")</f>
        <v>ok</v>
      </c>
    </row>
    <row r="184" spans="1:13" x14ac:dyDescent="0.3">
      <c r="A184" t="s">
        <v>190</v>
      </c>
      <c r="B184" t="s">
        <v>1655</v>
      </c>
      <c r="C184" s="2">
        <v>45466</v>
      </c>
      <c r="D184" s="2" t="str">
        <f t="shared" si="4"/>
        <v>2024-06</v>
      </c>
      <c r="E184">
        <v>3</v>
      </c>
      <c r="F184">
        <v>752.43</v>
      </c>
      <c r="G184" t="s">
        <v>1839</v>
      </c>
      <c r="H184" t="s">
        <v>3301</v>
      </c>
      <c r="I184" t="s">
        <v>3304</v>
      </c>
      <c r="J184">
        <v>5</v>
      </c>
      <c r="K184" t="str">
        <f t="shared" si="5"/>
        <v>Excellent</v>
      </c>
      <c r="L184">
        <v>2257.29</v>
      </c>
      <c r="M184" t="str">
        <f>IF(E184*F184=L184,"ok","Wrong")</f>
        <v>ok</v>
      </c>
    </row>
    <row r="185" spans="1:13" x14ac:dyDescent="0.3">
      <c r="A185" t="s">
        <v>191</v>
      </c>
      <c r="B185" t="s">
        <v>1658</v>
      </c>
      <c r="C185" s="2">
        <v>45093</v>
      </c>
      <c r="D185" s="2" t="str">
        <f t="shared" si="4"/>
        <v>2023-06</v>
      </c>
      <c r="E185">
        <v>7</v>
      </c>
      <c r="F185">
        <v>671.35</v>
      </c>
      <c r="G185" t="s">
        <v>1840</v>
      </c>
      <c r="H185" t="s">
        <v>3302</v>
      </c>
      <c r="I185" t="s">
        <v>3306</v>
      </c>
      <c r="J185">
        <v>2</v>
      </c>
      <c r="K185" t="str">
        <f t="shared" si="5"/>
        <v>Poor</v>
      </c>
      <c r="L185">
        <v>4699.45</v>
      </c>
      <c r="M185" t="str">
        <f>IF(E185*F185=L185,"ok","Wrong")</f>
        <v>ok</v>
      </c>
    </row>
    <row r="186" spans="1:13" x14ac:dyDescent="0.3">
      <c r="A186" t="s">
        <v>192</v>
      </c>
      <c r="B186" t="s">
        <v>1658</v>
      </c>
      <c r="C186" s="2">
        <v>45164</v>
      </c>
      <c r="D186" s="2" t="str">
        <f t="shared" si="4"/>
        <v>2023-08</v>
      </c>
      <c r="E186">
        <v>6</v>
      </c>
      <c r="F186">
        <v>656.86</v>
      </c>
      <c r="G186" t="s">
        <v>1841</v>
      </c>
      <c r="H186" t="s">
        <v>3301</v>
      </c>
      <c r="I186" t="s">
        <v>3304</v>
      </c>
      <c r="J186">
        <v>5</v>
      </c>
      <c r="K186" t="str">
        <f t="shared" si="5"/>
        <v>Excellent</v>
      </c>
      <c r="L186">
        <v>3941.16</v>
      </c>
      <c r="M186" t="str">
        <f>IF(E186*F186=L186,"ok","Wrong")</f>
        <v>ok</v>
      </c>
    </row>
    <row r="187" spans="1:13" x14ac:dyDescent="0.3">
      <c r="A187" t="s">
        <v>193</v>
      </c>
      <c r="B187" t="s">
        <v>1658</v>
      </c>
      <c r="C187" s="2">
        <v>45628</v>
      </c>
      <c r="D187" s="2" t="str">
        <f t="shared" si="4"/>
        <v>2024-12</v>
      </c>
      <c r="E187">
        <v>1</v>
      </c>
      <c r="F187">
        <v>656.85</v>
      </c>
      <c r="G187" t="s">
        <v>1842</v>
      </c>
      <c r="H187" t="s">
        <v>3302</v>
      </c>
      <c r="I187" t="s">
        <v>3308</v>
      </c>
      <c r="J187">
        <v>1</v>
      </c>
      <c r="K187" t="str">
        <f t="shared" si="5"/>
        <v>Poor</v>
      </c>
      <c r="L187">
        <v>656.85</v>
      </c>
      <c r="M187" t="str">
        <f>IF(E187*F187=L187,"ok","Wrong")</f>
        <v>ok</v>
      </c>
    </row>
    <row r="188" spans="1:13" x14ac:dyDescent="0.3">
      <c r="A188" t="s">
        <v>194</v>
      </c>
      <c r="B188" t="s">
        <v>1655</v>
      </c>
      <c r="C188" s="2">
        <v>44997</v>
      </c>
      <c r="D188" s="2" t="str">
        <f t="shared" si="4"/>
        <v>2023-03</v>
      </c>
      <c r="E188">
        <v>5</v>
      </c>
      <c r="F188">
        <v>268.68</v>
      </c>
      <c r="G188" t="s">
        <v>1843</v>
      </c>
      <c r="H188" t="s">
        <v>3301</v>
      </c>
      <c r="I188" t="s">
        <v>3306</v>
      </c>
      <c r="J188">
        <v>5</v>
      </c>
      <c r="K188" t="str">
        <f t="shared" si="5"/>
        <v>Excellent</v>
      </c>
      <c r="L188">
        <v>1343.4</v>
      </c>
      <c r="M188" t="str">
        <f>IF(E188*F188=L188,"ok","Wrong")</f>
        <v>ok</v>
      </c>
    </row>
    <row r="189" spans="1:13" x14ac:dyDescent="0.3">
      <c r="A189" t="s">
        <v>195</v>
      </c>
      <c r="B189" t="s">
        <v>1653</v>
      </c>
      <c r="C189" s="2">
        <v>45106</v>
      </c>
      <c r="D189" s="2" t="str">
        <f t="shared" si="4"/>
        <v>2023-06</v>
      </c>
      <c r="E189">
        <v>2</v>
      </c>
      <c r="F189">
        <v>504.1</v>
      </c>
      <c r="G189" t="s">
        <v>1844</v>
      </c>
      <c r="H189" t="s">
        <v>3302</v>
      </c>
      <c r="I189" t="s">
        <v>3306</v>
      </c>
      <c r="J189">
        <v>2</v>
      </c>
      <c r="K189" t="str">
        <f t="shared" si="5"/>
        <v>Poor</v>
      </c>
      <c r="L189">
        <v>1008.2</v>
      </c>
      <c r="M189" t="str">
        <f>IF(E189*F189=L189,"ok","Wrong")</f>
        <v>ok</v>
      </c>
    </row>
    <row r="190" spans="1:13" x14ac:dyDescent="0.3">
      <c r="A190" t="s">
        <v>196</v>
      </c>
      <c r="B190" t="s">
        <v>1652</v>
      </c>
      <c r="C190" s="2">
        <v>45763</v>
      </c>
      <c r="D190" s="2" t="str">
        <f t="shared" si="4"/>
        <v>2025-04</v>
      </c>
      <c r="E190">
        <v>7</v>
      </c>
      <c r="F190">
        <v>709.55</v>
      </c>
      <c r="G190" t="s">
        <v>1845</v>
      </c>
      <c r="H190" t="s">
        <v>3302</v>
      </c>
      <c r="I190" t="s">
        <v>3308</v>
      </c>
      <c r="J190">
        <v>2</v>
      </c>
      <c r="K190" t="str">
        <f t="shared" si="5"/>
        <v>Poor</v>
      </c>
      <c r="L190">
        <v>4966.8499999999995</v>
      </c>
      <c r="M190" t="str">
        <f>IF(E190*F190=L190,"ok","Wrong")</f>
        <v>ok</v>
      </c>
    </row>
    <row r="191" spans="1:13" x14ac:dyDescent="0.3">
      <c r="A191" t="s">
        <v>197</v>
      </c>
      <c r="B191" t="s">
        <v>1658</v>
      </c>
      <c r="C191" s="2">
        <v>45134</v>
      </c>
      <c r="D191" s="2" t="str">
        <f t="shared" si="4"/>
        <v>2023-07</v>
      </c>
      <c r="E191">
        <v>2</v>
      </c>
      <c r="F191">
        <v>504.14</v>
      </c>
      <c r="G191" t="s">
        <v>1846</v>
      </c>
      <c r="H191" t="s">
        <v>3301</v>
      </c>
      <c r="I191" t="s">
        <v>3307</v>
      </c>
      <c r="J191">
        <v>3</v>
      </c>
      <c r="K191" t="str">
        <f t="shared" si="5"/>
        <v>Good</v>
      </c>
      <c r="L191">
        <v>1008.28</v>
      </c>
      <c r="M191" t="str">
        <f>IF(E191*F191=L191,"ok","Wrong")</f>
        <v>ok</v>
      </c>
    </row>
    <row r="192" spans="1:13" x14ac:dyDescent="0.3">
      <c r="A192" t="s">
        <v>198</v>
      </c>
      <c r="B192" t="s">
        <v>1655</v>
      </c>
      <c r="C192" s="2">
        <v>45443</v>
      </c>
      <c r="D192" s="2" t="str">
        <f t="shared" si="4"/>
        <v>2024-05</v>
      </c>
      <c r="E192">
        <v>1</v>
      </c>
      <c r="F192">
        <v>789.77</v>
      </c>
      <c r="G192" t="s">
        <v>1847</v>
      </c>
      <c r="H192" t="s">
        <v>3301</v>
      </c>
      <c r="I192" t="s">
        <v>3308</v>
      </c>
      <c r="J192">
        <v>4</v>
      </c>
      <c r="K192" t="str">
        <f t="shared" si="5"/>
        <v>Excellent</v>
      </c>
      <c r="L192">
        <v>789.77</v>
      </c>
      <c r="M192" t="str">
        <f>IF(E192*F192=L192,"ok","Wrong")</f>
        <v>ok</v>
      </c>
    </row>
    <row r="193" spans="1:13" x14ac:dyDescent="0.3">
      <c r="A193" t="s">
        <v>199</v>
      </c>
      <c r="B193" t="s">
        <v>1655</v>
      </c>
      <c r="C193" s="2">
        <v>45580</v>
      </c>
      <c r="D193" s="2" t="str">
        <f t="shared" si="4"/>
        <v>2024-10</v>
      </c>
      <c r="E193">
        <v>7</v>
      </c>
      <c r="F193">
        <v>449.79</v>
      </c>
      <c r="G193" t="s">
        <v>1848</v>
      </c>
      <c r="H193" t="s">
        <v>3303</v>
      </c>
      <c r="I193" t="s">
        <v>3308</v>
      </c>
      <c r="J193">
        <v>1</v>
      </c>
      <c r="K193" t="str">
        <f t="shared" si="5"/>
        <v>Poor</v>
      </c>
      <c r="L193">
        <v>3148.53</v>
      </c>
      <c r="M193" t="str">
        <f>IF(E193*F193=L193,"ok","Wrong")</f>
        <v>ok</v>
      </c>
    </row>
    <row r="194" spans="1:13" x14ac:dyDescent="0.3">
      <c r="A194" t="s">
        <v>200</v>
      </c>
      <c r="B194" t="s">
        <v>1655</v>
      </c>
      <c r="C194" s="2">
        <v>45555</v>
      </c>
      <c r="D194" s="2" t="str">
        <f t="shared" si="4"/>
        <v>2024-09</v>
      </c>
      <c r="E194">
        <v>5</v>
      </c>
      <c r="F194">
        <v>651.59</v>
      </c>
      <c r="G194" t="s">
        <v>1849</v>
      </c>
      <c r="H194" t="s">
        <v>3301</v>
      </c>
      <c r="I194" t="s">
        <v>3306</v>
      </c>
      <c r="J194">
        <v>5</v>
      </c>
      <c r="K194" t="str">
        <f t="shared" si="5"/>
        <v>Excellent</v>
      </c>
      <c r="L194">
        <v>3257.95</v>
      </c>
      <c r="M194" t="str">
        <f>IF(E194*F194=L194,"ok","Wrong")</f>
        <v>ok</v>
      </c>
    </row>
    <row r="195" spans="1:13" x14ac:dyDescent="0.3">
      <c r="A195" t="s">
        <v>201</v>
      </c>
      <c r="B195" t="s">
        <v>1654</v>
      </c>
      <c r="C195" s="2">
        <v>45138</v>
      </c>
      <c r="D195" s="2" t="str">
        <f t="shared" ref="D195:D258" si="6">TEXT(C195,"YYYY-mm")</f>
        <v>2023-07</v>
      </c>
      <c r="E195">
        <v>1</v>
      </c>
      <c r="F195">
        <v>455.62</v>
      </c>
      <c r="G195" t="s">
        <v>1850</v>
      </c>
      <c r="H195" t="s">
        <v>3302</v>
      </c>
      <c r="I195" t="s">
        <v>3308</v>
      </c>
      <c r="J195">
        <v>1</v>
      </c>
      <c r="K195" t="str">
        <f t="shared" ref="K195:K258" si="7">IF(J195&gt;=4, "Excellent", IF(J195&gt;=3, "Good", IF(J195&gt;2,"Bad","Poor")))</f>
        <v>Poor</v>
      </c>
      <c r="L195">
        <v>455.62</v>
      </c>
      <c r="M195" t="str">
        <f>IF(E195*F195=L195,"ok","Wrong")</f>
        <v>ok</v>
      </c>
    </row>
    <row r="196" spans="1:13" x14ac:dyDescent="0.3">
      <c r="A196" t="s">
        <v>202</v>
      </c>
      <c r="B196" t="s">
        <v>1652</v>
      </c>
      <c r="C196" s="2">
        <v>45618</v>
      </c>
      <c r="D196" s="2" t="str">
        <f t="shared" si="6"/>
        <v>2024-11</v>
      </c>
      <c r="E196">
        <v>6</v>
      </c>
      <c r="F196">
        <v>794.18</v>
      </c>
      <c r="G196" t="s">
        <v>1851</v>
      </c>
      <c r="H196" t="s">
        <v>3303</v>
      </c>
      <c r="I196" t="s">
        <v>3305</v>
      </c>
      <c r="J196">
        <v>2</v>
      </c>
      <c r="K196" t="str">
        <f t="shared" si="7"/>
        <v>Poor</v>
      </c>
      <c r="L196">
        <v>4765.08</v>
      </c>
      <c r="M196" t="str">
        <f>IF(E196*F196=L196,"ok","Wrong")</f>
        <v>ok</v>
      </c>
    </row>
    <row r="197" spans="1:13" x14ac:dyDescent="0.3">
      <c r="A197" t="s">
        <v>203</v>
      </c>
      <c r="B197" t="s">
        <v>1658</v>
      </c>
      <c r="C197" s="2">
        <v>45290</v>
      </c>
      <c r="D197" s="2" t="str">
        <f t="shared" si="6"/>
        <v>2023-12</v>
      </c>
      <c r="E197">
        <v>3</v>
      </c>
      <c r="F197">
        <v>434.87</v>
      </c>
      <c r="G197" t="s">
        <v>1852</v>
      </c>
      <c r="H197" t="s">
        <v>3302</v>
      </c>
      <c r="I197" t="s">
        <v>3307</v>
      </c>
      <c r="J197">
        <v>3</v>
      </c>
      <c r="K197" t="str">
        <f t="shared" si="7"/>
        <v>Good</v>
      </c>
      <c r="L197">
        <v>1304.6099999999999</v>
      </c>
      <c r="M197" t="str">
        <f>IF(E197*F197=L197,"ok","Wrong")</f>
        <v>ok</v>
      </c>
    </row>
    <row r="198" spans="1:13" x14ac:dyDescent="0.3">
      <c r="A198" t="s">
        <v>204</v>
      </c>
      <c r="B198" t="s">
        <v>1657</v>
      </c>
      <c r="C198" s="2">
        <v>45142</v>
      </c>
      <c r="D198" s="2" t="str">
        <f t="shared" si="6"/>
        <v>2023-08</v>
      </c>
      <c r="E198">
        <v>1</v>
      </c>
      <c r="F198">
        <v>584.1</v>
      </c>
      <c r="G198" t="s">
        <v>1853</v>
      </c>
      <c r="H198" t="s">
        <v>3302</v>
      </c>
      <c r="I198" t="s">
        <v>3304</v>
      </c>
      <c r="J198">
        <v>2</v>
      </c>
      <c r="K198" t="str">
        <f t="shared" si="7"/>
        <v>Poor</v>
      </c>
      <c r="L198">
        <v>584.1</v>
      </c>
      <c r="M198" t="str">
        <f>IF(E198*F198=L198,"ok","Wrong")</f>
        <v>ok</v>
      </c>
    </row>
    <row r="199" spans="1:13" x14ac:dyDescent="0.3">
      <c r="A199" t="s">
        <v>205</v>
      </c>
      <c r="B199" t="s">
        <v>1657</v>
      </c>
      <c r="C199" s="2">
        <v>45439</v>
      </c>
      <c r="D199" s="2" t="str">
        <f t="shared" si="6"/>
        <v>2024-05</v>
      </c>
      <c r="E199">
        <v>6</v>
      </c>
      <c r="F199">
        <v>280.63</v>
      </c>
      <c r="G199" t="s">
        <v>1854</v>
      </c>
      <c r="H199" t="s">
        <v>3303</v>
      </c>
      <c r="I199" t="s">
        <v>3307</v>
      </c>
      <c r="J199">
        <v>3</v>
      </c>
      <c r="K199" t="str">
        <f t="shared" si="7"/>
        <v>Good</v>
      </c>
      <c r="L199">
        <v>1683.78</v>
      </c>
      <c r="M199" t="str">
        <f>IF(E199*F199=L199,"ok","Wrong")</f>
        <v>ok</v>
      </c>
    </row>
    <row r="200" spans="1:13" x14ac:dyDescent="0.3">
      <c r="A200" t="s">
        <v>206</v>
      </c>
      <c r="B200" t="s">
        <v>1658</v>
      </c>
      <c r="C200" s="2">
        <v>45743</v>
      </c>
      <c r="D200" s="2" t="str">
        <f t="shared" si="6"/>
        <v>2025-03</v>
      </c>
      <c r="E200">
        <v>2</v>
      </c>
      <c r="F200">
        <v>258.95999999999998</v>
      </c>
      <c r="G200" t="s">
        <v>1855</v>
      </c>
      <c r="H200" t="s">
        <v>3301</v>
      </c>
      <c r="I200" t="s">
        <v>3306</v>
      </c>
      <c r="J200">
        <v>4</v>
      </c>
      <c r="K200" t="str">
        <f t="shared" si="7"/>
        <v>Excellent</v>
      </c>
      <c r="L200">
        <v>517.91999999999996</v>
      </c>
      <c r="M200" t="str">
        <f>IF(E200*F200=L200,"ok","Wrong")</f>
        <v>ok</v>
      </c>
    </row>
    <row r="201" spans="1:13" x14ac:dyDescent="0.3">
      <c r="A201" t="s">
        <v>207</v>
      </c>
      <c r="B201" t="s">
        <v>1656</v>
      </c>
      <c r="C201" s="2">
        <v>45522</v>
      </c>
      <c r="D201" s="2" t="str">
        <f t="shared" si="6"/>
        <v>2024-08</v>
      </c>
      <c r="E201">
        <v>8</v>
      </c>
      <c r="F201">
        <v>207.94</v>
      </c>
      <c r="G201" t="s">
        <v>1856</v>
      </c>
      <c r="H201" t="s">
        <v>3301</v>
      </c>
      <c r="I201" t="s">
        <v>3305</v>
      </c>
      <c r="J201">
        <v>5</v>
      </c>
      <c r="K201" t="str">
        <f t="shared" si="7"/>
        <v>Excellent</v>
      </c>
      <c r="L201">
        <v>1663.52</v>
      </c>
      <c r="M201" t="str">
        <f>IF(E201*F201=L201,"ok","Wrong")</f>
        <v>ok</v>
      </c>
    </row>
    <row r="202" spans="1:13" x14ac:dyDescent="0.3">
      <c r="A202" t="s">
        <v>208</v>
      </c>
      <c r="B202" t="s">
        <v>1655</v>
      </c>
      <c r="C202" s="2">
        <v>45652</v>
      </c>
      <c r="D202" s="2" t="str">
        <f t="shared" si="6"/>
        <v>2024-12</v>
      </c>
      <c r="E202">
        <v>8</v>
      </c>
      <c r="F202">
        <v>90.3</v>
      </c>
      <c r="G202" t="s">
        <v>1857</v>
      </c>
      <c r="H202" t="s">
        <v>3301</v>
      </c>
      <c r="I202" t="s">
        <v>3304</v>
      </c>
      <c r="J202">
        <v>3</v>
      </c>
      <c r="K202" t="str">
        <f t="shared" si="7"/>
        <v>Good</v>
      </c>
      <c r="L202">
        <v>722.4</v>
      </c>
      <c r="M202" t="str">
        <f>IF(E202*F202=L202,"ok","Wrong")</f>
        <v>ok</v>
      </c>
    </row>
    <row r="203" spans="1:13" x14ac:dyDescent="0.3">
      <c r="A203" t="s">
        <v>209</v>
      </c>
      <c r="B203" t="s">
        <v>1657</v>
      </c>
      <c r="C203" s="2">
        <v>45734</v>
      </c>
      <c r="D203" s="2" t="str">
        <f t="shared" si="6"/>
        <v>2025-03</v>
      </c>
      <c r="E203">
        <v>8</v>
      </c>
      <c r="F203">
        <v>612.74</v>
      </c>
      <c r="G203" t="s">
        <v>1858</v>
      </c>
      <c r="H203" t="s">
        <v>3302</v>
      </c>
      <c r="I203" t="s">
        <v>3307</v>
      </c>
      <c r="J203">
        <v>5</v>
      </c>
      <c r="K203" t="str">
        <f t="shared" si="7"/>
        <v>Excellent</v>
      </c>
      <c r="L203">
        <v>4901.92</v>
      </c>
      <c r="M203" t="str">
        <f>IF(E203*F203=L203,"ok","Wrong")</f>
        <v>ok</v>
      </c>
    </row>
    <row r="204" spans="1:13" x14ac:dyDescent="0.3">
      <c r="A204" t="s">
        <v>210</v>
      </c>
      <c r="B204" t="s">
        <v>1652</v>
      </c>
      <c r="C204" s="2">
        <v>45628</v>
      </c>
      <c r="D204" s="2" t="str">
        <f t="shared" si="6"/>
        <v>2024-12</v>
      </c>
      <c r="E204">
        <v>1</v>
      </c>
      <c r="F204">
        <v>711.15</v>
      </c>
      <c r="G204" t="s">
        <v>1859</v>
      </c>
      <c r="H204" t="s">
        <v>3303</v>
      </c>
      <c r="I204" t="s">
        <v>3307</v>
      </c>
      <c r="J204">
        <v>4</v>
      </c>
      <c r="K204" t="str">
        <f t="shared" si="7"/>
        <v>Excellent</v>
      </c>
      <c r="L204">
        <v>711.15</v>
      </c>
      <c r="M204" t="str">
        <f>IF(E204*F204=L204,"ok","Wrong")</f>
        <v>ok</v>
      </c>
    </row>
    <row r="205" spans="1:13" x14ac:dyDescent="0.3">
      <c r="A205" t="s">
        <v>211</v>
      </c>
      <c r="B205" t="s">
        <v>1654</v>
      </c>
      <c r="C205" s="2">
        <v>45493</v>
      </c>
      <c r="D205" s="2" t="str">
        <f t="shared" si="6"/>
        <v>2024-07</v>
      </c>
      <c r="E205">
        <v>5</v>
      </c>
      <c r="F205">
        <v>114.92</v>
      </c>
      <c r="G205" t="s">
        <v>1860</v>
      </c>
      <c r="H205" t="s">
        <v>3302</v>
      </c>
      <c r="I205" t="s">
        <v>3305</v>
      </c>
      <c r="J205">
        <v>1</v>
      </c>
      <c r="K205" t="str">
        <f t="shared" si="7"/>
        <v>Poor</v>
      </c>
      <c r="L205">
        <v>574.6</v>
      </c>
      <c r="M205" t="str">
        <f>IF(E205*F205=L205,"ok","Wrong")</f>
        <v>ok</v>
      </c>
    </row>
    <row r="206" spans="1:13" x14ac:dyDescent="0.3">
      <c r="A206" t="s">
        <v>212</v>
      </c>
      <c r="B206" t="s">
        <v>1657</v>
      </c>
      <c r="C206" s="2">
        <v>45804</v>
      </c>
      <c r="D206" s="2" t="str">
        <f t="shared" si="6"/>
        <v>2025-05</v>
      </c>
      <c r="E206">
        <v>7</v>
      </c>
      <c r="F206">
        <v>437.99</v>
      </c>
      <c r="G206" t="s">
        <v>1861</v>
      </c>
      <c r="H206" t="s">
        <v>3301</v>
      </c>
      <c r="I206" t="s">
        <v>3308</v>
      </c>
      <c r="J206">
        <v>1</v>
      </c>
      <c r="K206" t="str">
        <f t="shared" si="7"/>
        <v>Poor</v>
      </c>
      <c r="L206">
        <v>3065.93</v>
      </c>
      <c r="M206" t="str">
        <f>IF(E206*F206=L206,"ok","Wrong")</f>
        <v>ok</v>
      </c>
    </row>
    <row r="207" spans="1:13" x14ac:dyDescent="0.3">
      <c r="A207" t="s">
        <v>213</v>
      </c>
      <c r="B207" t="s">
        <v>1655</v>
      </c>
      <c r="C207" s="2">
        <v>45031</v>
      </c>
      <c r="D207" s="2" t="str">
        <f t="shared" si="6"/>
        <v>2023-04</v>
      </c>
      <c r="E207">
        <v>3</v>
      </c>
      <c r="F207">
        <v>483.11</v>
      </c>
      <c r="G207" t="s">
        <v>1862</v>
      </c>
      <c r="H207" t="s">
        <v>3301</v>
      </c>
      <c r="I207" t="s">
        <v>3307</v>
      </c>
      <c r="J207">
        <v>4</v>
      </c>
      <c r="K207" t="str">
        <f t="shared" si="7"/>
        <v>Excellent</v>
      </c>
      <c r="L207">
        <v>1449.33</v>
      </c>
      <c r="M207" t="str">
        <f>IF(E207*F207=L207,"ok","Wrong")</f>
        <v>ok</v>
      </c>
    </row>
    <row r="208" spans="1:13" x14ac:dyDescent="0.3">
      <c r="A208" t="s">
        <v>82</v>
      </c>
      <c r="B208" t="s">
        <v>1653</v>
      </c>
      <c r="C208" s="2">
        <v>45014</v>
      </c>
      <c r="D208" s="2" t="str">
        <f t="shared" si="6"/>
        <v>2023-03</v>
      </c>
      <c r="E208">
        <v>5</v>
      </c>
      <c r="F208">
        <v>770.86</v>
      </c>
      <c r="G208" t="s">
        <v>1731</v>
      </c>
      <c r="H208" t="s">
        <v>3303</v>
      </c>
      <c r="I208" t="s">
        <v>3307</v>
      </c>
      <c r="J208">
        <v>3</v>
      </c>
      <c r="K208" t="str">
        <f t="shared" si="7"/>
        <v>Good</v>
      </c>
      <c r="L208">
        <v>3854.3</v>
      </c>
      <c r="M208" t="str">
        <f>IF(E208*F208=L208,"ok","Wrong")</f>
        <v>ok</v>
      </c>
    </row>
    <row r="209" spans="1:13" x14ac:dyDescent="0.3">
      <c r="A209" t="s">
        <v>214</v>
      </c>
      <c r="B209" t="s">
        <v>1653</v>
      </c>
      <c r="C209" s="2">
        <v>45379</v>
      </c>
      <c r="D209" s="2" t="str">
        <f t="shared" si="6"/>
        <v>2024-03</v>
      </c>
      <c r="E209">
        <v>1</v>
      </c>
      <c r="F209">
        <v>602.38</v>
      </c>
      <c r="G209" t="s">
        <v>1863</v>
      </c>
      <c r="H209" t="s">
        <v>3302</v>
      </c>
      <c r="I209" t="s">
        <v>3308</v>
      </c>
      <c r="J209">
        <v>2</v>
      </c>
      <c r="K209" t="str">
        <f t="shared" si="7"/>
        <v>Poor</v>
      </c>
      <c r="L209">
        <v>602.38</v>
      </c>
      <c r="M209" t="str">
        <f>IF(E209*F209=L209,"ok","Wrong")</f>
        <v>ok</v>
      </c>
    </row>
    <row r="210" spans="1:13" x14ac:dyDescent="0.3">
      <c r="A210" t="s">
        <v>215</v>
      </c>
      <c r="B210" t="s">
        <v>1657</v>
      </c>
      <c r="C210" s="2">
        <v>45628</v>
      </c>
      <c r="D210" s="2" t="str">
        <f t="shared" si="6"/>
        <v>2024-12</v>
      </c>
      <c r="E210">
        <v>8</v>
      </c>
      <c r="F210">
        <v>418.27</v>
      </c>
      <c r="G210" t="s">
        <v>1864</v>
      </c>
      <c r="H210" t="s">
        <v>3302</v>
      </c>
      <c r="I210" t="s">
        <v>3307</v>
      </c>
      <c r="J210">
        <v>5</v>
      </c>
      <c r="K210" t="str">
        <f t="shared" si="7"/>
        <v>Excellent</v>
      </c>
      <c r="L210">
        <v>3346.16</v>
      </c>
      <c r="M210" t="str">
        <f>IF(E210*F210=L210,"ok","Wrong")</f>
        <v>ok</v>
      </c>
    </row>
    <row r="211" spans="1:13" x14ac:dyDescent="0.3">
      <c r="A211" t="s">
        <v>216</v>
      </c>
      <c r="B211" t="s">
        <v>1656</v>
      </c>
      <c r="C211" s="2">
        <v>45721</v>
      </c>
      <c r="D211" s="2" t="str">
        <f t="shared" si="6"/>
        <v>2025-03</v>
      </c>
      <c r="E211">
        <v>8</v>
      </c>
      <c r="F211">
        <v>295.61</v>
      </c>
      <c r="G211" t="s">
        <v>1865</v>
      </c>
      <c r="H211" t="s">
        <v>3302</v>
      </c>
      <c r="I211" t="s">
        <v>3306</v>
      </c>
      <c r="J211">
        <v>5</v>
      </c>
      <c r="K211" t="str">
        <f t="shared" si="7"/>
        <v>Excellent</v>
      </c>
      <c r="L211">
        <v>2364.88</v>
      </c>
      <c r="M211" t="str">
        <f>IF(E211*F211=L211,"ok","Wrong")</f>
        <v>ok</v>
      </c>
    </row>
    <row r="212" spans="1:13" x14ac:dyDescent="0.3">
      <c r="A212" t="s">
        <v>217</v>
      </c>
      <c r="B212" t="s">
        <v>1657</v>
      </c>
      <c r="C212" s="2">
        <v>45175</v>
      </c>
      <c r="D212" s="2" t="str">
        <f t="shared" si="6"/>
        <v>2023-09</v>
      </c>
      <c r="E212">
        <v>2</v>
      </c>
      <c r="F212">
        <v>646.03</v>
      </c>
      <c r="G212" t="s">
        <v>1866</v>
      </c>
      <c r="H212" t="s">
        <v>3302</v>
      </c>
      <c r="I212" t="s">
        <v>3306</v>
      </c>
      <c r="J212">
        <v>5</v>
      </c>
      <c r="K212" t="str">
        <f t="shared" si="7"/>
        <v>Excellent</v>
      </c>
      <c r="L212">
        <v>1292.06</v>
      </c>
      <c r="M212" t="str">
        <f>IF(E212*F212=L212,"ok","Wrong")</f>
        <v>ok</v>
      </c>
    </row>
    <row r="213" spans="1:13" x14ac:dyDescent="0.3">
      <c r="A213" t="s">
        <v>218</v>
      </c>
      <c r="B213" t="s">
        <v>1654</v>
      </c>
      <c r="C213" s="2">
        <v>45535</v>
      </c>
      <c r="D213" s="2" t="str">
        <f t="shared" si="6"/>
        <v>2024-08</v>
      </c>
      <c r="E213">
        <v>5</v>
      </c>
      <c r="F213">
        <v>441.52</v>
      </c>
      <c r="G213" t="s">
        <v>1867</v>
      </c>
      <c r="H213" t="s">
        <v>3302</v>
      </c>
      <c r="I213" t="s">
        <v>3306</v>
      </c>
      <c r="J213">
        <v>1</v>
      </c>
      <c r="K213" t="str">
        <f t="shared" si="7"/>
        <v>Poor</v>
      </c>
      <c r="L213">
        <v>2207.6</v>
      </c>
      <c r="M213" t="str">
        <f>IF(E213*F213=L213,"ok","Wrong")</f>
        <v>ok</v>
      </c>
    </row>
    <row r="214" spans="1:13" x14ac:dyDescent="0.3">
      <c r="A214" t="s">
        <v>219</v>
      </c>
      <c r="B214" t="s">
        <v>1653</v>
      </c>
      <c r="C214" s="2">
        <v>45502</v>
      </c>
      <c r="D214" s="2" t="str">
        <f t="shared" si="6"/>
        <v>2024-07</v>
      </c>
      <c r="E214">
        <v>1</v>
      </c>
      <c r="F214">
        <v>24.84</v>
      </c>
      <c r="G214" t="s">
        <v>1868</v>
      </c>
      <c r="H214" t="s">
        <v>3301</v>
      </c>
      <c r="I214" t="s">
        <v>3305</v>
      </c>
      <c r="J214">
        <v>1</v>
      </c>
      <c r="K214" t="str">
        <f t="shared" si="7"/>
        <v>Poor</v>
      </c>
      <c r="L214">
        <v>24.84</v>
      </c>
      <c r="M214" t="str">
        <f>IF(E214*F214=L214,"ok","Wrong")</f>
        <v>ok</v>
      </c>
    </row>
    <row r="215" spans="1:13" x14ac:dyDescent="0.3">
      <c r="A215" t="s">
        <v>220</v>
      </c>
      <c r="B215" t="s">
        <v>1652</v>
      </c>
      <c r="C215" s="2">
        <v>45312</v>
      </c>
      <c r="D215" s="2" t="str">
        <f t="shared" si="6"/>
        <v>2024-01</v>
      </c>
      <c r="E215">
        <v>5</v>
      </c>
      <c r="F215">
        <v>741.72</v>
      </c>
      <c r="G215" t="s">
        <v>1869</v>
      </c>
      <c r="H215" t="s">
        <v>3301</v>
      </c>
      <c r="I215" t="s">
        <v>3304</v>
      </c>
      <c r="J215">
        <v>2</v>
      </c>
      <c r="K215" t="str">
        <f t="shared" si="7"/>
        <v>Poor</v>
      </c>
      <c r="L215">
        <v>3708.6</v>
      </c>
      <c r="M215" t="str">
        <f>IF(E215*F215=L215,"ok","Wrong")</f>
        <v>ok</v>
      </c>
    </row>
    <row r="216" spans="1:13" x14ac:dyDescent="0.3">
      <c r="A216" t="s">
        <v>221</v>
      </c>
      <c r="B216" t="s">
        <v>1657</v>
      </c>
      <c r="C216" s="2">
        <v>45170</v>
      </c>
      <c r="D216" s="2" t="str">
        <f t="shared" si="6"/>
        <v>2023-09</v>
      </c>
      <c r="E216">
        <v>2</v>
      </c>
      <c r="F216">
        <v>742.51</v>
      </c>
      <c r="G216" t="s">
        <v>1870</v>
      </c>
      <c r="H216" t="s">
        <v>3303</v>
      </c>
      <c r="I216" t="s">
        <v>3308</v>
      </c>
      <c r="J216">
        <v>2</v>
      </c>
      <c r="K216" t="str">
        <f t="shared" si="7"/>
        <v>Poor</v>
      </c>
      <c r="L216">
        <v>1485.02</v>
      </c>
      <c r="M216" t="str">
        <f>IF(E216*F216=L216,"ok","Wrong")</f>
        <v>ok</v>
      </c>
    </row>
    <row r="217" spans="1:13" x14ac:dyDescent="0.3">
      <c r="A217" t="s">
        <v>222</v>
      </c>
      <c r="B217" t="s">
        <v>1658</v>
      </c>
      <c r="C217" s="2">
        <v>45071</v>
      </c>
      <c r="D217" s="2" t="str">
        <f t="shared" si="6"/>
        <v>2023-05</v>
      </c>
      <c r="E217">
        <v>6</v>
      </c>
      <c r="F217">
        <v>411.88</v>
      </c>
      <c r="G217" t="s">
        <v>1871</v>
      </c>
      <c r="H217" t="s">
        <v>3301</v>
      </c>
      <c r="I217" t="s">
        <v>3305</v>
      </c>
      <c r="J217">
        <v>3</v>
      </c>
      <c r="K217" t="str">
        <f t="shared" si="7"/>
        <v>Good</v>
      </c>
      <c r="L217">
        <v>2471.2800000000002</v>
      </c>
      <c r="M217" t="str">
        <f>IF(E217*F217=L217,"ok","Wrong")</f>
        <v>ok</v>
      </c>
    </row>
    <row r="218" spans="1:13" x14ac:dyDescent="0.3">
      <c r="A218" t="s">
        <v>223</v>
      </c>
      <c r="B218" t="s">
        <v>1656</v>
      </c>
      <c r="C218" s="2">
        <v>45731</v>
      </c>
      <c r="D218" s="2" t="str">
        <f t="shared" si="6"/>
        <v>2025-03</v>
      </c>
      <c r="E218">
        <v>3</v>
      </c>
      <c r="F218">
        <v>428.09</v>
      </c>
      <c r="G218" t="s">
        <v>1872</v>
      </c>
      <c r="H218" t="s">
        <v>3302</v>
      </c>
      <c r="I218" t="s">
        <v>3305</v>
      </c>
      <c r="J218">
        <v>3</v>
      </c>
      <c r="K218" t="str">
        <f t="shared" si="7"/>
        <v>Good</v>
      </c>
      <c r="L218">
        <v>1284.27</v>
      </c>
      <c r="M218" t="str">
        <f>IF(E218*F218=L218,"ok","Wrong")</f>
        <v>ok</v>
      </c>
    </row>
    <row r="219" spans="1:13" x14ac:dyDescent="0.3">
      <c r="A219" t="s">
        <v>224</v>
      </c>
      <c r="B219" t="s">
        <v>1652</v>
      </c>
      <c r="C219" s="2">
        <v>45069</v>
      </c>
      <c r="D219" s="2" t="str">
        <f t="shared" si="6"/>
        <v>2023-05</v>
      </c>
      <c r="E219">
        <v>4</v>
      </c>
      <c r="F219">
        <v>473.68</v>
      </c>
      <c r="G219" t="s">
        <v>1873</v>
      </c>
      <c r="H219" t="s">
        <v>3302</v>
      </c>
      <c r="I219" t="s">
        <v>3307</v>
      </c>
      <c r="J219">
        <v>4</v>
      </c>
      <c r="K219" t="str">
        <f t="shared" si="7"/>
        <v>Excellent</v>
      </c>
      <c r="L219">
        <v>1894.72</v>
      </c>
      <c r="M219" t="str">
        <f>IF(E219*F219=L219,"ok","Wrong")</f>
        <v>ok</v>
      </c>
    </row>
    <row r="220" spans="1:13" x14ac:dyDescent="0.3">
      <c r="A220" t="s">
        <v>225</v>
      </c>
      <c r="B220" t="s">
        <v>1654</v>
      </c>
      <c r="C220" s="2">
        <v>45052</v>
      </c>
      <c r="D220" s="2" t="str">
        <f t="shared" si="6"/>
        <v>2023-05</v>
      </c>
      <c r="E220">
        <v>5</v>
      </c>
      <c r="F220">
        <v>362.89</v>
      </c>
      <c r="G220" t="s">
        <v>1874</v>
      </c>
      <c r="H220" t="s">
        <v>3301</v>
      </c>
      <c r="I220" t="s">
        <v>3307</v>
      </c>
      <c r="J220">
        <v>2</v>
      </c>
      <c r="K220" t="str">
        <f t="shared" si="7"/>
        <v>Poor</v>
      </c>
      <c r="L220">
        <v>1814.45</v>
      </c>
      <c r="M220" t="str">
        <f>IF(E220*F220=L220,"ok","Wrong")</f>
        <v>ok</v>
      </c>
    </row>
    <row r="221" spans="1:13" x14ac:dyDescent="0.3">
      <c r="A221" t="s">
        <v>226</v>
      </c>
      <c r="B221" t="s">
        <v>1658</v>
      </c>
      <c r="C221" s="2">
        <v>45066</v>
      </c>
      <c r="D221" s="2" t="str">
        <f t="shared" si="6"/>
        <v>2023-05</v>
      </c>
      <c r="E221">
        <v>5</v>
      </c>
      <c r="F221">
        <v>225.32</v>
      </c>
      <c r="G221" t="s">
        <v>1875</v>
      </c>
      <c r="H221" t="s">
        <v>3303</v>
      </c>
      <c r="I221" t="s">
        <v>3304</v>
      </c>
      <c r="J221">
        <v>5</v>
      </c>
      <c r="K221" t="str">
        <f t="shared" si="7"/>
        <v>Excellent</v>
      </c>
      <c r="L221">
        <v>1126.5999999999999</v>
      </c>
      <c r="M221" t="str">
        <f>IF(E221*F221=L221,"ok","Wrong")</f>
        <v>ok</v>
      </c>
    </row>
    <row r="222" spans="1:13" x14ac:dyDescent="0.3">
      <c r="A222" t="s">
        <v>227</v>
      </c>
      <c r="B222" t="s">
        <v>1657</v>
      </c>
      <c r="C222" s="2">
        <v>45580</v>
      </c>
      <c r="D222" s="2" t="str">
        <f t="shared" si="6"/>
        <v>2024-10</v>
      </c>
      <c r="E222">
        <v>6</v>
      </c>
      <c r="F222">
        <v>43.52</v>
      </c>
      <c r="G222" t="s">
        <v>1876</v>
      </c>
      <c r="H222" t="s">
        <v>3302</v>
      </c>
      <c r="I222" t="s">
        <v>3306</v>
      </c>
      <c r="J222">
        <v>5</v>
      </c>
      <c r="K222" t="str">
        <f t="shared" si="7"/>
        <v>Excellent</v>
      </c>
      <c r="L222">
        <v>261.12</v>
      </c>
      <c r="M222" t="str">
        <f>IF(E222*F222=L222,"ok","Wrong")</f>
        <v>ok</v>
      </c>
    </row>
    <row r="223" spans="1:13" x14ac:dyDescent="0.3">
      <c r="A223" t="s">
        <v>228</v>
      </c>
      <c r="B223" t="s">
        <v>1654</v>
      </c>
      <c r="C223" s="2">
        <v>45806</v>
      </c>
      <c r="D223" s="2" t="str">
        <f t="shared" si="6"/>
        <v>2025-05</v>
      </c>
      <c r="E223">
        <v>5</v>
      </c>
      <c r="F223">
        <v>440.22</v>
      </c>
      <c r="G223" t="s">
        <v>1877</v>
      </c>
      <c r="H223" t="s">
        <v>3301</v>
      </c>
      <c r="I223" t="s">
        <v>3307</v>
      </c>
      <c r="J223">
        <v>1</v>
      </c>
      <c r="K223" t="str">
        <f t="shared" si="7"/>
        <v>Poor</v>
      </c>
      <c r="L223">
        <v>2201.1</v>
      </c>
      <c r="M223" t="str">
        <f>IF(E223*F223=L223,"ok","Wrong")</f>
        <v>ok</v>
      </c>
    </row>
    <row r="224" spans="1:13" x14ac:dyDescent="0.3">
      <c r="A224" t="s">
        <v>229</v>
      </c>
      <c r="B224" t="s">
        <v>1652</v>
      </c>
      <c r="C224" s="2">
        <v>45803</v>
      </c>
      <c r="D224" s="2" t="str">
        <f t="shared" si="6"/>
        <v>2025-05</v>
      </c>
      <c r="E224">
        <v>8</v>
      </c>
      <c r="F224">
        <v>156.04</v>
      </c>
      <c r="G224" t="s">
        <v>1878</v>
      </c>
      <c r="H224" t="s">
        <v>3301</v>
      </c>
      <c r="I224" t="s">
        <v>3305</v>
      </c>
      <c r="J224">
        <v>2</v>
      </c>
      <c r="K224" t="str">
        <f t="shared" si="7"/>
        <v>Poor</v>
      </c>
      <c r="L224">
        <v>1248.32</v>
      </c>
      <c r="M224" t="str">
        <f>IF(E224*F224=L224,"ok","Wrong")</f>
        <v>ok</v>
      </c>
    </row>
    <row r="225" spans="1:13" x14ac:dyDescent="0.3">
      <c r="A225" t="s">
        <v>230</v>
      </c>
      <c r="B225" t="s">
        <v>1654</v>
      </c>
      <c r="C225" s="2">
        <v>45545</v>
      </c>
      <c r="D225" s="2" t="str">
        <f t="shared" si="6"/>
        <v>2024-09</v>
      </c>
      <c r="E225">
        <v>5</v>
      </c>
      <c r="F225">
        <v>773.71</v>
      </c>
      <c r="G225" t="s">
        <v>1879</v>
      </c>
      <c r="H225" t="s">
        <v>3301</v>
      </c>
      <c r="I225" t="s">
        <v>3308</v>
      </c>
      <c r="J225">
        <v>3</v>
      </c>
      <c r="K225" t="str">
        <f t="shared" si="7"/>
        <v>Good</v>
      </c>
      <c r="L225">
        <v>3868.55</v>
      </c>
      <c r="M225" t="str">
        <f>IF(E225*F225=L225,"ok","Wrong")</f>
        <v>ok</v>
      </c>
    </row>
    <row r="226" spans="1:13" x14ac:dyDescent="0.3">
      <c r="A226" t="s">
        <v>231</v>
      </c>
      <c r="B226" t="s">
        <v>1653</v>
      </c>
      <c r="C226" s="2">
        <v>45571</v>
      </c>
      <c r="D226" s="2" t="str">
        <f t="shared" si="6"/>
        <v>2024-10</v>
      </c>
      <c r="E226">
        <v>7</v>
      </c>
      <c r="F226">
        <v>783.14</v>
      </c>
      <c r="G226" t="s">
        <v>1880</v>
      </c>
      <c r="H226" t="s">
        <v>3303</v>
      </c>
      <c r="I226" t="s">
        <v>3308</v>
      </c>
      <c r="J226">
        <v>5</v>
      </c>
      <c r="K226" t="str">
        <f t="shared" si="7"/>
        <v>Excellent</v>
      </c>
      <c r="L226">
        <v>5481.98</v>
      </c>
      <c r="M226" t="str">
        <f>IF(E226*F226=L226,"ok","Wrong")</f>
        <v>ok</v>
      </c>
    </row>
    <row r="227" spans="1:13" x14ac:dyDescent="0.3">
      <c r="A227" t="s">
        <v>232</v>
      </c>
      <c r="B227" t="s">
        <v>1652</v>
      </c>
      <c r="C227" s="2">
        <v>45540</v>
      </c>
      <c r="D227" s="2" t="str">
        <f t="shared" si="6"/>
        <v>2024-09</v>
      </c>
      <c r="E227">
        <v>8</v>
      </c>
      <c r="F227">
        <v>343.55</v>
      </c>
      <c r="G227" t="s">
        <v>1881</v>
      </c>
      <c r="H227" t="s">
        <v>3301</v>
      </c>
      <c r="I227" t="s">
        <v>3307</v>
      </c>
      <c r="J227">
        <v>1</v>
      </c>
      <c r="K227" t="str">
        <f t="shared" si="7"/>
        <v>Poor</v>
      </c>
      <c r="L227">
        <v>2748.4</v>
      </c>
      <c r="M227" t="str">
        <f>IF(E227*F227=L227,"ok","Wrong")</f>
        <v>ok</v>
      </c>
    </row>
    <row r="228" spans="1:13" x14ac:dyDescent="0.3">
      <c r="A228" t="s">
        <v>233</v>
      </c>
      <c r="B228" t="s">
        <v>1658</v>
      </c>
      <c r="C228" s="2">
        <v>45203</v>
      </c>
      <c r="D228" s="2" t="str">
        <f t="shared" si="6"/>
        <v>2023-10</v>
      </c>
      <c r="E228">
        <v>4</v>
      </c>
      <c r="F228">
        <v>447.82</v>
      </c>
      <c r="G228" t="s">
        <v>1882</v>
      </c>
      <c r="H228" t="s">
        <v>3303</v>
      </c>
      <c r="I228" t="s">
        <v>3308</v>
      </c>
      <c r="J228">
        <v>1</v>
      </c>
      <c r="K228" t="str">
        <f t="shared" si="7"/>
        <v>Poor</v>
      </c>
      <c r="L228">
        <v>1791.28</v>
      </c>
      <c r="M228" t="str">
        <f>IF(E228*F228=L228,"ok","Wrong")</f>
        <v>ok</v>
      </c>
    </row>
    <row r="229" spans="1:13" x14ac:dyDescent="0.3">
      <c r="A229" t="s">
        <v>234</v>
      </c>
      <c r="B229" t="s">
        <v>1653</v>
      </c>
      <c r="C229" s="2">
        <v>45042</v>
      </c>
      <c r="D229" s="2" t="str">
        <f t="shared" si="6"/>
        <v>2023-04</v>
      </c>
      <c r="E229">
        <v>3</v>
      </c>
      <c r="F229">
        <v>520.58000000000004</v>
      </c>
      <c r="G229" t="s">
        <v>1883</v>
      </c>
      <c r="H229" t="s">
        <v>3303</v>
      </c>
      <c r="I229" t="s">
        <v>3308</v>
      </c>
      <c r="J229">
        <v>1</v>
      </c>
      <c r="K229" t="str">
        <f t="shared" si="7"/>
        <v>Poor</v>
      </c>
      <c r="L229">
        <v>1561.74</v>
      </c>
      <c r="M229" t="str">
        <f>IF(E229*F229=L229,"ok","Wrong")</f>
        <v>ok</v>
      </c>
    </row>
    <row r="230" spans="1:13" x14ac:dyDescent="0.3">
      <c r="A230" t="s">
        <v>235</v>
      </c>
      <c r="B230" t="s">
        <v>1658</v>
      </c>
      <c r="C230" s="2">
        <v>45614</v>
      </c>
      <c r="D230" s="2" t="str">
        <f t="shared" si="6"/>
        <v>2024-11</v>
      </c>
      <c r="E230">
        <v>8</v>
      </c>
      <c r="F230">
        <v>702.89</v>
      </c>
      <c r="G230" t="s">
        <v>1884</v>
      </c>
      <c r="H230" t="s">
        <v>3302</v>
      </c>
      <c r="I230" t="s">
        <v>3308</v>
      </c>
      <c r="J230">
        <v>4</v>
      </c>
      <c r="K230" t="str">
        <f t="shared" si="7"/>
        <v>Excellent</v>
      </c>
      <c r="L230">
        <v>5623.12</v>
      </c>
      <c r="M230" t="str">
        <f>IF(E230*F230=L230,"ok","Wrong")</f>
        <v>ok</v>
      </c>
    </row>
    <row r="231" spans="1:13" x14ac:dyDescent="0.3">
      <c r="A231" t="s">
        <v>236</v>
      </c>
      <c r="B231" t="s">
        <v>1656</v>
      </c>
      <c r="C231" s="2">
        <v>45763</v>
      </c>
      <c r="D231" s="2" t="str">
        <f t="shared" si="6"/>
        <v>2025-04</v>
      </c>
      <c r="E231">
        <v>5</v>
      </c>
      <c r="F231">
        <v>507.53</v>
      </c>
      <c r="G231" t="s">
        <v>1885</v>
      </c>
      <c r="H231" t="s">
        <v>3301</v>
      </c>
      <c r="I231" t="s">
        <v>3305</v>
      </c>
      <c r="J231">
        <v>3</v>
      </c>
      <c r="K231" t="str">
        <f t="shared" si="7"/>
        <v>Good</v>
      </c>
      <c r="L231">
        <v>2537.65</v>
      </c>
      <c r="M231" t="str">
        <f>IF(E231*F231=L231,"ok","Wrong")</f>
        <v>ok</v>
      </c>
    </row>
    <row r="232" spans="1:13" x14ac:dyDescent="0.3">
      <c r="A232" t="s">
        <v>237</v>
      </c>
      <c r="B232" t="s">
        <v>1652</v>
      </c>
      <c r="C232" s="2">
        <v>45757</v>
      </c>
      <c r="D232" s="2" t="str">
        <f t="shared" si="6"/>
        <v>2025-04</v>
      </c>
      <c r="E232">
        <v>8</v>
      </c>
      <c r="F232">
        <v>714.63</v>
      </c>
      <c r="G232" t="s">
        <v>1886</v>
      </c>
      <c r="H232" t="s">
        <v>3303</v>
      </c>
      <c r="I232" t="s">
        <v>3308</v>
      </c>
      <c r="J232">
        <v>5</v>
      </c>
      <c r="K232" t="str">
        <f t="shared" si="7"/>
        <v>Excellent</v>
      </c>
      <c r="L232">
        <v>5717.04</v>
      </c>
      <c r="M232" t="str">
        <f>IF(E232*F232=L232,"ok","Wrong")</f>
        <v>ok</v>
      </c>
    </row>
    <row r="233" spans="1:13" x14ac:dyDescent="0.3">
      <c r="A233" t="s">
        <v>238</v>
      </c>
      <c r="B233" t="s">
        <v>1656</v>
      </c>
      <c r="C233" s="2">
        <v>45276</v>
      </c>
      <c r="D233" s="2" t="str">
        <f t="shared" si="6"/>
        <v>2023-12</v>
      </c>
      <c r="E233">
        <v>1</v>
      </c>
      <c r="F233">
        <v>234.44</v>
      </c>
      <c r="G233" t="s">
        <v>1887</v>
      </c>
      <c r="H233" t="s">
        <v>3301</v>
      </c>
      <c r="I233" t="s">
        <v>3308</v>
      </c>
      <c r="J233">
        <v>3</v>
      </c>
      <c r="K233" t="str">
        <f t="shared" si="7"/>
        <v>Good</v>
      </c>
      <c r="L233">
        <v>234.44</v>
      </c>
      <c r="M233" t="str">
        <f>IF(E233*F233=L233,"ok","Wrong")</f>
        <v>ok</v>
      </c>
    </row>
    <row r="234" spans="1:13" x14ac:dyDescent="0.3">
      <c r="A234" t="s">
        <v>239</v>
      </c>
      <c r="B234" t="s">
        <v>1655</v>
      </c>
      <c r="C234" s="2">
        <v>45525</v>
      </c>
      <c r="D234" s="2" t="str">
        <f t="shared" si="6"/>
        <v>2024-08</v>
      </c>
      <c r="E234">
        <v>8</v>
      </c>
      <c r="F234">
        <v>340</v>
      </c>
      <c r="G234" t="s">
        <v>1888</v>
      </c>
      <c r="H234" t="s">
        <v>3301</v>
      </c>
      <c r="I234" t="s">
        <v>3308</v>
      </c>
      <c r="J234">
        <v>5</v>
      </c>
      <c r="K234" t="str">
        <f t="shared" si="7"/>
        <v>Excellent</v>
      </c>
      <c r="L234">
        <v>2720</v>
      </c>
      <c r="M234" t="str">
        <f>IF(E234*F234=L234,"ok","Wrong")</f>
        <v>ok</v>
      </c>
    </row>
    <row r="235" spans="1:13" x14ac:dyDescent="0.3">
      <c r="A235" t="s">
        <v>240</v>
      </c>
      <c r="B235" t="s">
        <v>1656</v>
      </c>
      <c r="C235" s="2">
        <v>45615</v>
      </c>
      <c r="D235" s="2" t="str">
        <f t="shared" si="6"/>
        <v>2024-11</v>
      </c>
      <c r="E235">
        <v>6</v>
      </c>
      <c r="F235">
        <v>395.6</v>
      </c>
      <c r="G235" t="s">
        <v>1889</v>
      </c>
      <c r="H235" t="s">
        <v>3302</v>
      </c>
      <c r="I235" t="s">
        <v>3308</v>
      </c>
      <c r="J235">
        <v>2</v>
      </c>
      <c r="K235" t="str">
        <f t="shared" si="7"/>
        <v>Poor</v>
      </c>
      <c r="L235">
        <v>2373.6</v>
      </c>
      <c r="M235" t="str">
        <f>IF(E235*F235=L235,"ok","Wrong")</f>
        <v>ok</v>
      </c>
    </row>
    <row r="236" spans="1:13" x14ac:dyDescent="0.3">
      <c r="A236" t="s">
        <v>241</v>
      </c>
      <c r="B236" t="s">
        <v>1653</v>
      </c>
      <c r="C236" s="2">
        <v>45571</v>
      </c>
      <c r="D236" s="2" t="str">
        <f t="shared" si="6"/>
        <v>2024-10</v>
      </c>
      <c r="E236">
        <v>3</v>
      </c>
      <c r="F236">
        <v>705.98</v>
      </c>
      <c r="G236" t="s">
        <v>1890</v>
      </c>
      <c r="H236" t="s">
        <v>3301</v>
      </c>
      <c r="I236" t="s">
        <v>3304</v>
      </c>
      <c r="J236">
        <v>2</v>
      </c>
      <c r="K236" t="str">
        <f t="shared" si="7"/>
        <v>Poor</v>
      </c>
      <c r="L236">
        <v>2117.94</v>
      </c>
      <c r="M236" t="str">
        <f>IF(E236*F236=L236,"ok","Wrong")</f>
        <v>ok</v>
      </c>
    </row>
    <row r="237" spans="1:13" x14ac:dyDescent="0.3">
      <c r="A237" t="s">
        <v>242</v>
      </c>
      <c r="B237" t="s">
        <v>1653</v>
      </c>
      <c r="C237" s="2">
        <v>45493</v>
      </c>
      <c r="D237" s="2" t="str">
        <f t="shared" si="6"/>
        <v>2024-07</v>
      </c>
      <c r="E237">
        <v>3</v>
      </c>
      <c r="F237">
        <v>792.02</v>
      </c>
      <c r="G237" t="s">
        <v>1891</v>
      </c>
      <c r="H237" t="s">
        <v>3303</v>
      </c>
      <c r="I237" t="s">
        <v>3307</v>
      </c>
      <c r="J237">
        <v>4</v>
      </c>
      <c r="K237" t="str">
        <f t="shared" si="7"/>
        <v>Excellent</v>
      </c>
      <c r="L237">
        <v>2376.06</v>
      </c>
      <c r="M237" t="str">
        <f>IF(E237*F237=L237,"ok","Wrong")</f>
        <v>ok</v>
      </c>
    </row>
    <row r="238" spans="1:13" x14ac:dyDescent="0.3">
      <c r="A238" t="s">
        <v>243</v>
      </c>
      <c r="B238" t="s">
        <v>1656</v>
      </c>
      <c r="C238" s="2">
        <v>45704</v>
      </c>
      <c r="D238" s="2" t="str">
        <f t="shared" si="6"/>
        <v>2025-02</v>
      </c>
      <c r="E238">
        <v>7</v>
      </c>
      <c r="F238">
        <v>227.84</v>
      </c>
      <c r="G238" t="s">
        <v>1892</v>
      </c>
      <c r="H238" t="s">
        <v>3303</v>
      </c>
      <c r="I238" t="s">
        <v>3304</v>
      </c>
      <c r="J238">
        <v>4</v>
      </c>
      <c r="K238" t="str">
        <f t="shared" si="7"/>
        <v>Excellent</v>
      </c>
      <c r="L238">
        <v>1594.88</v>
      </c>
      <c r="M238" t="str">
        <f>IF(E238*F238=L238,"ok","Wrong")</f>
        <v>ok</v>
      </c>
    </row>
    <row r="239" spans="1:13" x14ac:dyDescent="0.3">
      <c r="A239" t="s">
        <v>244</v>
      </c>
      <c r="B239" t="s">
        <v>1657</v>
      </c>
      <c r="C239" s="2">
        <v>45336</v>
      </c>
      <c r="D239" s="2" t="str">
        <f t="shared" si="6"/>
        <v>2024-02</v>
      </c>
      <c r="E239">
        <v>6</v>
      </c>
      <c r="F239">
        <v>67.73</v>
      </c>
      <c r="G239" t="s">
        <v>1893</v>
      </c>
      <c r="H239" t="s">
        <v>3303</v>
      </c>
      <c r="I239" t="s">
        <v>3308</v>
      </c>
      <c r="J239">
        <v>5</v>
      </c>
      <c r="K239" t="str">
        <f t="shared" si="7"/>
        <v>Excellent</v>
      </c>
      <c r="L239">
        <v>406.38</v>
      </c>
      <c r="M239" t="str">
        <f>IF(E239*F239=L239,"ok","Wrong")</f>
        <v>ok</v>
      </c>
    </row>
    <row r="240" spans="1:13" x14ac:dyDescent="0.3">
      <c r="A240" t="s">
        <v>74</v>
      </c>
      <c r="B240" t="s">
        <v>1657</v>
      </c>
      <c r="C240" s="2">
        <v>45597</v>
      </c>
      <c r="D240" s="2" t="str">
        <f t="shared" si="6"/>
        <v>2024-11</v>
      </c>
      <c r="E240">
        <v>5</v>
      </c>
      <c r="F240">
        <v>468</v>
      </c>
      <c r="G240" t="s">
        <v>1723</v>
      </c>
      <c r="H240" t="s">
        <v>3303</v>
      </c>
      <c r="I240" t="s">
        <v>3305</v>
      </c>
      <c r="J240">
        <v>1</v>
      </c>
      <c r="K240" t="str">
        <f t="shared" si="7"/>
        <v>Poor</v>
      </c>
      <c r="L240">
        <v>2340</v>
      </c>
      <c r="M240" t="str">
        <f>IF(E240*F240=L240,"ok","Wrong")</f>
        <v>ok</v>
      </c>
    </row>
    <row r="241" spans="1:13" x14ac:dyDescent="0.3">
      <c r="A241" t="s">
        <v>245</v>
      </c>
      <c r="B241" t="s">
        <v>1655</v>
      </c>
      <c r="C241" s="2">
        <v>45181</v>
      </c>
      <c r="D241" s="2" t="str">
        <f t="shared" si="6"/>
        <v>2023-09</v>
      </c>
      <c r="E241">
        <v>1</v>
      </c>
      <c r="F241">
        <v>274.88</v>
      </c>
      <c r="G241" t="s">
        <v>1894</v>
      </c>
      <c r="H241" t="s">
        <v>3301</v>
      </c>
      <c r="I241" t="s">
        <v>3307</v>
      </c>
      <c r="J241">
        <v>2</v>
      </c>
      <c r="K241" t="str">
        <f t="shared" si="7"/>
        <v>Poor</v>
      </c>
      <c r="L241">
        <v>274.88</v>
      </c>
      <c r="M241" t="str">
        <f>IF(E241*F241=L241,"ok","Wrong")</f>
        <v>ok</v>
      </c>
    </row>
    <row r="242" spans="1:13" x14ac:dyDescent="0.3">
      <c r="A242" t="s">
        <v>246</v>
      </c>
      <c r="B242" t="s">
        <v>1657</v>
      </c>
      <c r="C242" s="2">
        <v>45666</v>
      </c>
      <c r="D242" s="2" t="str">
        <f t="shared" si="6"/>
        <v>2025-01</v>
      </c>
      <c r="E242">
        <v>1</v>
      </c>
      <c r="F242">
        <v>677.08</v>
      </c>
      <c r="G242" t="s">
        <v>1895</v>
      </c>
      <c r="H242" t="s">
        <v>3303</v>
      </c>
      <c r="I242" t="s">
        <v>3305</v>
      </c>
      <c r="J242">
        <v>4</v>
      </c>
      <c r="K242" t="str">
        <f t="shared" si="7"/>
        <v>Excellent</v>
      </c>
      <c r="L242">
        <v>677.08</v>
      </c>
      <c r="M242" t="str">
        <f>IF(E242*F242=L242,"ok","Wrong")</f>
        <v>ok</v>
      </c>
    </row>
    <row r="243" spans="1:13" x14ac:dyDescent="0.3">
      <c r="A243" t="s">
        <v>247</v>
      </c>
      <c r="B243" t="s">
        <v>1654</v>
      </c>
      <c r="C243" s="2">
        <v>45649</v>
      </c>
      <c r="D243" s="2" t="str">
        <f t="shared" si="6"/>
        <v>2024-12</v>
      </c>
      <c r="E243">
        <v>8</v>
      </c>
      <c r="F243">
        <v>713.21</v>
      </c>
      <c r="G243" t="s">
        <v>1896</v>
      </c>
      <c r="H243" t="s">
        <v>3301</v>
      </c>
      <c r="I243" t="s">
        <v>3307</v>
      </c>
      <c r="J243">
        <v>5</v>
      </c>
      <c r="K243" t="str">
        <f t="shared" si="7"/>
        <v>Excellent</v>
      </c>
      <c r="L243">
        <v>5705.68</v>
      </c>
      <c r="M243" t="str">
        <f>IF(E243*F243=L243,"ok","Wrong")</f>
        <v>ok</v>
      </c>
    </row>
    <row r="244" spans="1:13" x14ac:dyDescent="0.3">
      <c r="A244" t="s">
        <v>248</v>
      </c>
      <c r="B244" t="s">
        <v>1654</v>
      </c>
      <c r="C244" s="2">
        <v>45489</v>
      </c>
      <c r="D244" s="2" t="str">
        <f t="shared" si="6"/>
        <v>2024-07</v>
      </c>
      <c r="E244">
        <v>3</v>
      </c>
      <c r="F244">
        <v>597.35</v>
      </c>
      <c r="G244" t="s">
        <v>1897</v>
      </c>
      <c r="H244" t="s">
        <v>3302</v>
      </c>
      <c r="I244" t="s">
        <v>3307</v>
      </c>
      <c r="J244">
        <v>1</v>
      </c>
      <c r="K244" t="str">
        <f t="shared" si="7"/>
        <v>Poor</v>
      </c>
      <c r="L244">
        <v>1792.05</v>
      </c>
      <c r="M244" t="str">
        <f>IF(E244*F244=L244,"ok","Wrong")</f>
        <v>ok</v>
      </c>
    </row>
    <row r="245" spans="1:13" x14ac:dyDescent="0.3">
      <c r="A245" t="s">
        <v>249</v>
      </c>
      <c r="B245" t="s">
        <v>1658</v>
      </c>
      <c r="C245" s="2">
        <v>45668</v>
      </c>
      <c r="D245" s="2" t="str">
        <f t="shared" si="6"/>
        <v>2025-01</v>
      </c>
      <c r="E245">
        <v>6</v>
      </c>
      <c r="F245">
        <v>234.84</v>
      </c>
      <c r="G245" t="s">
        <v>1898</v>
      </c>
      <c r="H245" t="s">
        <v>3301</v>
      </c>
      <c r="I245" t="s">
        <v>3304</v>
      </c>
      <c r="J245">
        <v>5</v>
      </c>
      <c r="K245" t="str">
        <f t="shared" si="7"/>
        <v>Excellent</v>
      </c>
      <c r="L245">
        <v>1409.04</v>
      </c>
      <c r="M245" t="str">
        <f>IF(E245*F245=L245,"ok","Wrong")</f>
        <v>ok</v>
      </c>
    </row>
    <row r="246" spans="1:13" x14ac:dyDescent="0.3">
      <c r="A246" t="s">
        <v>250</v>
      </c>
      <c r="B246" t="s">
        <v>1657</v>
      </c>
      <c r="C246" s="2">
        <v>45304</v>
      </c>
      <c r="D246" s="2" t="str">
        <f t="shared" si="6"/>
        <v>2024-01</v>
      </c>
      <c r="E246">
        <v>5</v>
      </c>
      <c r="F246">
        <v>751.68</v>
      </c>
      <c r="G246" t="s">
        <v>1899</v>
      </c>
      <c r="H246" t="s">
        <v>3302</v>
      </c>
      <c r="I246" t="s">
        <v>3306</v>
      </c>
      <c r="J246">
        <v>4</v>
      </c>
      <c r="K246" t="str">
        <f t="shared" si="7"/>
        <v>Excellent</v>
      </c>
      <c r="L246">
        <v>3758.4</v>
      </c>
      <c r="M246" t="str">
        <f>IF(E246*F246=L246,"ok","Wrong")</f>
        <v>ok</v>
      </c>
    </row>
    <row r="247" spans="1:13" x14ac:dyDescent="0.3">
      <c r="A247" t="s">
        <v>251</v>
      </c>
      <c r="B247" t="s">
        <v>1658</v>
      </c>
      <c r="C247" s="2">
        <v>45461</v>
      </c>
      <c r="D247" s="2" t="str">
        <f t="shared" si="6"/>
        <v>2024-06</v>
      </c>
      <c r="E247">
        <v>3</v>
      </c>
      <c r="F247">
        <v>719.63</v>
      </c>
      <c r="G247" t="s">
        <v>1900</v>
      </c>
      <c r="H247" t="s">
        <v>3302</v>
      </c>
      <c r="I247" t="s">
        <v>3305</v>
      </c>
      <c r="J247">
        <v>4</v>
      </c>
      <c r="K247" t="str">
        <f t="shared" si="7"/>
        <v>Excellent</v>
      </c>
      <c r="L247">
        <v>2158.89</v>
      </c>
      <c r="M247" t="str">
        <f>IF(E247*F247=L247,"ok","Wrong")</f>
        <v>ok</v>
      </c>
    </row>
    <row r="248" spans="1:13" x14ac:dyDescent="0.3">
      <c r="A248" t="s">
        <v>252</v>
      </c>
      <c r="B248" t="s">
        <v>1653</v>
      </c>
      <c r="C248" s="2">
        <v>45186</v>
      </c>
      <c r="D248" s="2" t="str">
        <f t="shared" si="6"/>
        <v>2023-09</v>
      </c>
      <c r="E248">
        <v>8</v>
      </c>
      <c r="F248">
        <v>300.38</v>
      </c>
      <c r="G248" t="s">
        <v>1901</v>
      </c>
      <c r="H248" t="s">
        <v>3303</v>
      </c>
      <c r="I248" t="s">
        <v>3306</v>
      </c>
      <c r="J248">
        <v>1</v>
      </c>
      <c r="K248" t="str">
        <f t="shared" si="7"/>
        <v>Poor</v>
      </c>
      <c r="L248">
        <v>2403.04</v>
      </c>
      <c r="M248" t="str">
        <f>IF(E248*F248=L248,"ok","Wrong")</f>
        <v>ok</v>
      </c>
    </row>
    <row r="249" spans="1:13" x14ac:dyDescent="0.3">
      <c r="A249" t="s">
        <v>253</v>
      </c>
      <c r="B249" t="s">
        <v>1653</v>
      </c>
      <c r="C249" s="2">
        <v>45126</v>
      </c>
      <c r="D249" s="2" t="str">
        <f t="shared" si="6"/>
        <v>2023-07</v>
      </c>
      <c r="E249">
        <v>6</v>
      </c>
      <c r="F249">
        <v>754.16</v>
      </c>
      <c r="G249" t="s">
        <v>1902</v>
      </c>
      <c r="H249" t="s">
        <v>3303</v>
      </c>
      <c r="I249" t="s">
        <v>3305</v>
      </c>
      <c r="J249">
        <v>1</v>
      </c>
      <c r="K249" t="str">
        <f t="shared" si="7"/>
        <v>Poor</v>
      </c>
      <c r="L249">
        <v>4524.96</v>
      </c>
      <c r="M249" t="str">
        <f>IF(E249*F249=L249,"ok","Wrong")</f>
        <v>ok</v>
      </c>
    </row>
    <row r="250" spans="1:13" x14ac:dyDescent="0.3">
      <c r="A250" t="s">
        <v>254</v>
      </c>
      <c r="B250" t="s">
        <v>1658</v>
      </c>
      <c r="C250" s="2">
        <v>45254</v>
      </c>
      <c r="D250" s="2" t="str">
        <f t="shared" si="6"/>
        <v>2023-11</v>
      </c>
      <c r="E250">
        <v>7</v>
      </c>
      <c r="F250">
        <v>240.67</v>
      </c>
      <c r="G250" t="s">
        <v>1903</v>
      </c>
      <c r="H250" t="s">
        <v>3302</v>
      </c>
      <c r="I250" t="s">
        <v>3306</v>
      </c>
      <c r="J250">
        <v>1</v>
      </c>
      <c r="K250" t="str">
        <f t="shared" si="7"/>
        <v>Poor</v>
      </c>
      <c r="L250">
        <v>1684.69</v>
      </c>
      <c r="M250" t="str">
        <f>IF(E250*F250=L250,"ok","Wrong")</f>
        <v>ok</v>
      </c>
    </row>
    <row r="251" spans="1:13" x14ac:dyDescent="0.3">
      <c r="A251" t="s">
        <v>255</v>
      </c>
      <c r="B251" t="s">
        <v>1658</v>
      </c>
      <c r="C251" s="2">
        <v>45740</v>
      </c>
      <c r="D251" s="2" t="str">
        <f t="shared" si="6"/>
        <v>2025-03</v>
      </c>
      <c r="E251">
        <v>2</v>
      </c>
      <c r="F251">
        <v>715.14</v>
      </c>
      <c r="G251" t="s">
        <v>1904</v>
      </c>
      <c r="H251" t="s">
        <v>3302</v>
      </c>
      <c r="I251" t="s">
        <v>3308</v>
      </c>
      <c r="J251">
        <v>3</v>
      </c>
      <c r="K251" t="str">
        <f t="shared" si="7"/>
        <v>Good</v>
      </c>
      <c r="L251">
        <v>1430.28</v>
      </c>
      <c r="M251" t="str">
        <f>IF(E251*F251=L251,"ok","Wrong")</f>
        <v>ok</v>
      </c>
    </row>
    <row r="252" spans="1:13" x14ac:dyDescent="0.3">
      <c r="A252" t="s">
        <v>256</v>
      </c>
      <c r="B252" t="s">
        <v>1652</v>
      </c>
      <c r="C252" s="2">
        <v>45303</v>
      </c>
      <c r="D252" s="2" t="str">
        <f t="shared" si="6"/>
        <v>2024-01</v>
      </c>
      <c r="E252">
        <v>4</v>
      </c>
      <c r="F252">
        <v>245.19</v>
      </c>
      <c r="G252" t="s">
        <v>1905</v>
      </c>
      <c r="H252" t="s">
        <v>3302</v>
      </c>
      <c r="I252" t="s">
        <v>3305</v>
      </c>
      <c r="J252">
        <v>4</v>
      </c>
      <c r="K252" t="str">
        <f t="shared" si="7"/>
        <v>Excellent</v>
      </c>
      <c r="L252">
        <v>980.76</v>
      </c>
      <c r="M252" t="str">
        <f>IF(E252*F252=L252,"ok","Wrong")</f>
        <v>ok</v>
      </c>
    </row>
    <row r="253" spans="1:13" x14ac:dyDescent="0.3">
      <c r="A253" t="s">
        <v>257</v>
      </c>
      <c r="B253" t="s">
        <v>1654</v>
      </c>
      <c r="C253" s="2">
        <v>45077</v>
      </c>
      <c r="D253" s="2" t="str">
        <f t="shared" si="6"/>
        <v>2023-05</v>
      </c>
      <c r="E253">
        <v>4</v>
      </c>
      <c r="F253">
        <v>254.64</v>
      </c>
      <c r="G253" t="s">
        <v>1906</v>
      </c>
      <c r="H253" t="s">
        <v>3301</v>
      </c>
      <c r="I253" t="s">
        <v>3308</v>
      </c>
      <c r="J253">
        <v>5</v>
      </c>
      <c r="K253" t="str">
        <f t="shared" si="7"/>
        <v>Excellent</v>
      </c>
      <c r="L253">
        <v>1018.56</v>
      </c>
      <c r="M253" t="str">
        <f>IF(E253*F253=L253,"ok","Wrong")</f>
        <v>ok</v>
      </c>
    </row>
    <row r="254" spans="1:13" x14ac:dyDescent="0.3">
      <c r="A254" t="s">
        <v>258</v>
      </c>
      <c r="B254" t="s">
        <v>1653</v>
      </c>
      <c r="C254" s="2">
        <v>45720</v>
      </c>
      <c r="D254" s="2" t="str">
        <f t="shared" si="6"/>
        <v>2025-03</v>
      </c>
      <c r="E254">
        <v>5</v>
      </c>
      <c r="F254">
        <v>416.21</v>
      </c>
      <c r="G254" t="s">
        <v>1907</v>
      </c>
      <c r="H254" t="s">
        <v>3302</v>
      </c>
      <c r="I254" t="s">
        <v>3308</v>
      </c>
      <c r="J254">
        <v>1</v>
      </c>
      <c r="K254" t="str">
        <f t="shared" si="7"/>
        <v>Poor</v>
      </c>
      <c r="L254">
        <v>2081.0500000000002</v>
      </c>
      <c r="M254" t="str">
        <f>IF(E254*F254=L254,"ok","Wrong")</f>
        <v>ok</v>
      </c>
    </row>
    <row r="255" spans="1:13" x14ac:dyDescent="0.3">
      <c r="A255" t="s">
        <v>259</v>
      </c>
      <c r="B255" t="s">
        <v>1652</v>
      </c>
      <c r="C255" s="2">
        <v>45766</v>
      </c>
      <c r="D255" s="2" t="str">
        <f t="shared" si="6"/>
        <v>2025-04</v>
      </c>
      <c r="E255">
        <v>2</v>
      </c>
      <c r="F255">
        <v>472</v>
      </c>
      <c r="G255" t="s">
        <v>1908</v>
      </c>
      <c r="H255" t="s">
        <v>3303</v>
      </c>
      <c r="I255" t="s">
        <v>3304</v>
      </c>
      <c r="J255">
        <v>2</v>
      </c>
      <c r="K255" t="str">
        <f t="shared" si="7"/>
        <v>Poor</v>
      </c>
      <c r="L255">
        <v>944</v>
      </c>
      <c r="M255" t="str">
        <f>IF(E255*F255=L255,"ok","Wrong")</f>
        <v>ok</v>
      </c>
    </row>
    <row r="256" spans="1:13" x14ac:dyDescent="0.3">
      <c r="A256" t="s">
        <v>260</v>
      </c>
      <c r="B256" t="s">
        <v>1657</v>
      </c>
      <c r="C256" s="2">
        <v>45205</v>
      </c>
      <c r="D256" s="2" t="str">
        <f t="shared" si="6"/>
        <v>2023-10</v>
      </c>
      <c r="E256">
        <v>1</v>
      </c>
      <c r="F256">
        <v>20.53</v>
      </c>
      <c r="G256" t="s">
        <v>1909</v>
      </c>
      <c r="H256" t="s">
        <v>3303</v>
      </c>
      <c r="I256" t="s">
        <v>3305</v>
      </c>
      <c r="J256">
        <v>3</v>
      </c>
      <c r="K256" t="str">
        <f t="shared" si="7"/>
        <v>Good</v>
      </c>
      <c r="L256">
        <v>20.53</v>
      </c>
      <c r="M256" t="str">
        <f>IF(E256*F256=L256,"ok","Wrong")</f>
        <v>ok</v>
      </c>
    </row>
    <row r="257" spans="1:13" x14ac:dyDescent="0.3">
      <c r="A257" t="s">
        <v>261</v>
      </c>
      <c r="B257" t="s">
        <v>1656</v>
      </c>
      <c r="C257" s="2">
        <v>44983</v>
      </c>
      <c r="D257" s="2" t="str">
        <f t="shared" si="6"/>
        <v>2023-02</v>
      </c>
      <c r="E257">
        <v>8</v>
      </c>
      <c r="F257">
        <v>152.88</v>
      </c>
      <c r="G257" t="s">
        <v>1910</v>
      </c>
      <c r="H257" t="s">
        <v>3303</v>
      </c>
      <c r="I257" t="s">
        <v>3307</v>
      </c>
      <c r="J257">
        <v>3</v>
      </c>
      <c r="K257" t="str">
        <f t="shared" si="7"/>
        <v>Good</v>
      </c>
      <c r="L257">
        <v>1223.04</v>
      </c>
      <c r="M257" t="str">
        <f>IF(E257*F257=L257,"ok","Wrong")</f>
        <v>ok</v>
      </c>
    </row>
    <row r="258" spans="1:13" x14ac:dyDescent="0.3">
      <c r="A258" t="s">
        <v>262</v>
      </c>
      <c r="B258" t="s">
        <v>1653</v>
      </c>
      <c r="C258" s="2">
        <v>45760</v>
      </c>
      <c r="D258" s="2" t="str">
        <f t="shared" si="6"/>
        <v>2025-04</v>
      </c>
      <c r="E258">
        <v>6</v>
      </c>
      <c r="F258">
        <v>203.83</v>
      </c>
      <c r="G258" t="s">
        <v>1911</v>
      </c>
      <c r="H258" t="s">
        <v>3302</v>
      </c>
      <c r="I258" t="s">
        <v>3305</v>
      </c>
      <c r="J258">
        <v>4</v>
      </c>
      <c r="K258" t="str">
        <f t="shared" si="7"/>
        <v>Excellent</v>
      </c>
      <c r="L258">
        <v>1222.98</v>
      </c>
      <c r="M258" t="str">
        <f>IF(E258*F258=L258,"ok","Wrong")</f>
        <v>ok</v>
      </c>
    </row>
    <row r="259" spans="1:13" x14ac:dyDescent="0.3">
      <c r="A259" t="s">
        <v>263</v>
      </c>
      <c r="B259" t="s">
        <v>1658</v>
      </c>
      <c r="C259" s="2">
        <v>45569</v>
      </c>
      <c r="D259" s="2" t="str">
        <f t="shared" ref="D259:D322" si="8">TEXT(C259,"YYYY-mm")</f>
        <v>2024-10</v>
      </c>
      <c r="E259">
        <v>2</v>
      </c>
      <c r="F259">
        <v>350.19</v>
      </c>
      <c r="G259" t="s">
        <v>1912</v>
      </c>
      <c r="H259" t="s">
        <v>3302</v>
      </c>
      <c r="I259" t="s">
        <v>3304</v>
      </c>
      <c r="J259">
        <v>2</v>
      </c>
      <c r="K259" t="str">
        <f t="shared" ref="K259:K322" si="9">IF(J259&gt;=4, "Excellent", IF(J259&gt;=3, "Good", IF(J259&gt;2,"Bad","Poor")))</f>
        <v>Poor</v>
      </c>
      <c r="L259">
        <v>700.38</v>
      </c>
      <c r="M259" t="str">
        <f>IF(E259*F259=L259,"ok","Wrong")</f>
        <v>ok</v>
      </c>
    </row>
    <row r="260" spans="1:13" x14ac:dyDescent="0.3">
      <c r="A260" t="s">
        <v>264</v>
      </c>
      <c r="B260" t="s">
        <v>1657</v>
      </c>
      <c r="C260" s="2">
        <v>45643</v>
      </c>
      <c r="D260" s="2" t="str">
        <f t="shared" si="8"/>
        <v>2024-12</v>
      </c>
      <c r="E260">
        <v>6</v>
      </c>
      <c r="F260">
        <v>492.01</v>
      </c>
      <c r="G260" t="s">
        <v>1913</v>
      </c>
      <c r="H260" t="s">
        <v>3302</v>
      </c>
      <c r="I260" t="s">
        <v>3304</v>
      </c>
      <c r="J260">
        <v>3</v>
      </c>
      <c r="K260" t="str">
        <f t="shared" si="9"/>
        <v>Good</v>
      </c>
      <c r="L260">
        <v>2952.06</v>
      </c>
      <c r="M260" t="str">
        <f>IF(E260*F260=L260,"ok","Wrong")</f>
        <v>ok</v>
      </c>
    </row>
    <row r="261" spans="1:13" x14ac:dyDescent="0.3">
      <c r="A261" t="s">
        <v>265</v>
      </c>
      <c r="B261" t="s">
        <v>1654</v>
      </c>
      <c r="C261" s="2">
        <v>45091</v>
      </c>
      <c r="D261" s="2" t="str">
        <f t="shared" si="8"/>
        <v>2023-06</v>
      </c>
      <c r="E261">
        <v>5</v>
      </c>
      <c r="F261">
        <v>307.26</v>
      </c>
      <c r="G261" t="s">
        <v>1914</v>
      </c>
      <c r="H261" t="s">
        <v>3303</v>
      </c>
      <c r="I261" t="s">
        <v>3306</v>
      </c>
      <c r="J261">
        <v>5</v>
      </c>
      <c r="K261" t="str">
        <f t="shared" si="9"/>
        <v>Excellent</v>
      </c>
      <c r="L261">
        <v>1536.3</v>
      </c>
      <c r="M261" t="str">
        <f>IF(E261*F261=L261,"ok","Wrong")</f>
        <v>ok</v>
      </c>
    </row>
    <row r="262" spans="1:13" x14ac:dyDescent="0.3">
      <c r="A262" t="s">
        <v>266</v>
      </c>
      <c r="B262" t="s">
        <v>1653</v>
      </c>
      <c r="C262" s="2">
        <v>45811</v>
      </c>
      <c r="D262" s="2" t="str">
        <f t="shared" si="8"/>
        <v>2025-06</v>
      </c>
      <c r="E262">
        <v>3</v>
      </c>
      <c r="F262">
        <v>392.68</v>
      </c>
      <c r="G262" t="s">
        <v>1915</v>
      </c>
      <c r="H262" t="s">
        <v>3302</v>
      </c>
      <c r="I262" t="s">
        <v>3308</v>
      </c>
      <c r="J262">
        <v>1</v>
      </c>
      <c r="K262" t="str">
        <f t="shared" si="9"/>
        <v>Poor</v>
      </c>
      <c r="L262">
        <v>1178.04</v>
      </c>
      <c r="M262" t="str">
        <f>IF(E262*F262=L262,"ok","Wrong")</f>
        <v>ok</v>
      </c>
    </row>
    <row r="263" spans="1:13" x14ac:dyDescent="0.3">
      <c r="A263" t="s">
        <v>267</v>
      </c>
      <c r="B263" t="s">
        <v>1656</v>
      </c>
      <c r="C263" s="2">
        <v>45760</v>
      </c>
      <c r="D263" s="2" t="str">
        <f t="shared" si="8"/>
        <v>2025-04</v>
      </c>
      <c r="E263">
        <v>6</v>
      </c>
      <c r="F263">
        <v>776.63</v>
      </c>
      <c r="G263" t="s">
        <v>1916</v>
      </c>
      <c r="H263" t="s">
        <v>3303</v>
      </c>
      <c r="I263" t="s">
        <v>3308</v>
      </c>
      <c r="J263">
        <v>2</v>
      </c>
      <c r="K263" t="str">
        <f t="shared" si="9"/>
        <v>Poor</v>
      </c>
      <c r="L263">
        <v>4659.78</v>
      </c>
      <c r="M263" t="str">
        <f>IF(E263*F263=L263,"ok","Wrong")</f>
        <v>ok</v>
      </c>
    </row>
    <row r="264" spans="1:13" x14ac:dyDescent="0.3">
      <c r="A264" t="s">
        <v>268</v>
      </c>
      <c r="B264" t="s">
        <v>1654</v>
      </c>
      <c r="C264" s="2">
        <v>45798</v>
      </c>
      <c r="D264" s="2" t="str">
        <f t="shared" si="8"/>
        <v>2025-05</v>
      </c>
      <c r="E264">
        <v>4</v>
      </c>
      <c r="F264">
        <v>465.97</v>
      </c>
      <c r="G264" t="s">
        <v>1917</v>
      </c>
      <c r="H264" t="s">
        <v>3301</v>
      </c>
      <c r="I264" t="s">
        <v>3306</v>
      </c>
      <c r="J264">
        <v>5</v>
      </c>
      <c r="K264" t="str">
        <f t="shared" si="9"/>
        <v>Excellent</v>
      </c>
      <c r="L264">
        <v>1863.88</v>
      </c>
      <c r="M264" t="str">
        <f>IF(E264*F264=L264,"ok","Wrong")</f>
        <v>ok</v>
      </c>
    </row>
    <row r="265" spans="1:13" x14ac:dyDescent="0.3">
      <c r="A265" t="s">
        <v>269</v>
      </c>
      <c r="B265" t="s">
        <v>1658</v>
      </c>
      <c r="C265" s="2">
        <v>45676</v>
      </c>
      <c r="D265" s="2" t="str">
        <f t="shared" si="8"/>
        <v>2025-01</v>
      </c>
      <c r="E265">
        <v>6</v>
      </c>
      <c r="F265">
        <v>336.38</v>
      </c>
      <c r="G265" t="s">
        <v>1918</v>
      </c>
      <c r="H265" t="s">
        <v>3303</v>
      </c>
      <c r="I265" t="s">
        <v>3305</v>
      </c>
      <c r="J265">
        <v>5</v>
      </c>
      <c r="K265" t="str">
        <f t="shared" si="9"/>
        <v>Excellent</v>
      </c>
      <c r="L265">
        <v>2018.28</v>
      </c>
      <c r="M265" t="str">
        <f>IF(E265*F265=L265,"ok","Wrong")</f>
        <v>ok</v>
      </c>
    </row>
    <row r="266" spans="1:13" x14ac:dyDescent="0.3">
      <c r="A266" t="s">
        <v>270</v>
      </c>
      <c r="B266" t="s">
        <v>1656</v>
      </c>
      <c r="C266" s="2">
        <v>45826</v>
      </c>
      <c r="D266" s="2" t="str">
        <f t="shared" si="8"/>
        <v>2025-06</v>
      </c>
      <c r="E266">
        <v>7</v>
      </c>
      <c r="F266">
        <v>483.57</v>
      </c>
      <c r="G266" t="s">
        <v>1919</v>
      </c>
      <c r="H266" t="s">
        <v>3303</v>
      </c>
      <c r="I266" t="s">
        <v>3307</v>
      </c>
      <c r="J266">
        <v>5</v>
      </c>
      <c r="K266" t="str">
        <f t="shared" si="9"/>
        <v>Excellent</v>
      </c>
      <c r="L266">
        <v>3384.99</v>
      </c>
      <c r="M266" t="str">
        <f>IF(E266*F266=L266,"ok","Wrong")</f>
        <v>ok</v>
      </c>
    </row>
    <row r="267" spans="1:13" x14ac:dyDescent="0.3">
      <c r="A267" t="s">
        <v>271</v>
      </c>
      <c r="B267" t="s">
        <v>1656</v>
      </c>
      <c r="C267" s="2">
        <v>45703</v>
      </c>
      <c r="D267" s="2" t="str">
        <f t="shared" si="8"/>
        <v>2025-02</v>
      </c>
      <c r="E267">
        <v>4</v>
      </c>
      <c r="F267">
        <v>111.52</v>
      </c>
      <c r="G267" t="s">
        <v>1920</v>
      </c>
      <c r="H267" t="s">
        <v>3302</v>
      </c>
      <c r="I267" t="s">
        <v>3305</v>
      </c>
      <c r="J267">
        <v>2</v>
      </c>
      <c r="K267" t="str">
        <f t="shared" si="9"/>
        <v>Poor</v>
      </c>
      <c r="L267">
        <v>446.08</v>
      </c>
      <c r="M267" t="str">
        <f>IF(E267*F267=L267,"ok","Wrong")</f>
        <v>ok</v>
      </c>
    </row>
    <row r="268" spans="1:13" x14ac:dyDescent="0.3">
      <c r="A268" t="s">
        <v>272</v>
      </c>
      <c r="B268" t="s">
        <v>1652</v>
      </c>
      <c r="C268" s="2">
        <v>45116</v>
      </c>
      <c r="D268" s="2" t="str">
        <f t="shared" si="8"/>
        <v>2023-07</v>
      </c>
      <c r="E268">
        <v>3</v>
      </c>
      <c r="F268">
        <v>234.3</v>
      </c>
      <c r="G268" t="s">
        <v>1921</v>
      </c>
      <c r="H268" t="s">
        <v>3301</v>
      </c>
      <c r="I268" t="s">
        <v>3305</v>
      </c>
      <c r="J268">
        <v>2</v>
      </c>
      <c r="K268" t="str">
        <f t="shared" si="9"/>
        <v>Poor</v>
      </c>
      <c r="L268">
        <v>702.90000000000009</v>
      </c>
      <c r="M268" t="str">
        <f>IF(E268*F268=L268,"ok","Wrong")</f>
        <v>ok</v>
      </c>
    </row>
    <row r="269" spans="1:13" x14ac:dyDescent="0.3">
      <c r="A269" t="s">
        <v>273</v>
      </c>
      <c r="B269" t="s">
        <v>1655</v>
      </c>
      <c r="C269" s="2">
        <v>45423</v>
      </c>
      <c r="D269" s="2" t="str">
        <f t="shared" si="8"/>
        <v>2024-05</v>
      </c>
      <c r="E269">
        <v>3</v>
      </c>
      <c r="F269">
        <v>754.71</v>
      </c>
      <c r="G269" t="s">
        <v>1922</v>
      </c>
      <c r="H269" t="s">
        <v>3302</v>
      </c>
      <c r="I269" t="s">
        <v>3306</v>
      </c>
      <c r="J269">
        <v>4</v>
      </c>
      <c r="K269" t="str">
        <f t="shared" si="9"/>
        <v>Excellent</v>
      </c>
      <c r="L269">
        <v>2264.13</v>
      </c>
      <c r="M269" t="str">
        <f>IF(E269*F269=L269,"ok","Wrong")</f>
        <v>ok</v>
      </c>
    </row>
    <row r="270" spans="1:13" x14ac:dyDescent="0.3">
      <c r="A270" t="s">
        <v>274</v>
      </c>
      <c r="B270" t="s">
        <v>1653</v>
      </c>
      <c r="C270" s="2">
        <v>45361</v>
      </c>
      <c r="D270" s="2" t="str">
        <f t="shared" si="8"/>
        <v>2024-03</v>
      </c>
      <c r="E270">
        <v>1</v>
      </c>
      <c r="F270">
        <v>781.85</v>
      </c>
      <c r="G270" t="s">
        <v>1923</v>
      </c>
      <c r="H270" t="s">
        <v>3303</v>
      </c>
      <c r="I270" t="s">
        <v>3308</v>
      </c>
      <c r="J270">
        <v>5</v>
      </c>
      <c r="K270" t="str">
        <f t="shared" si="9"/>
        <v>Excellent</v>
      </c>
      <c r="L270">
        <v>781.85</v>
      </c>
      <c r="M270" t="str">
        <f>IF(E270*F270=L270,"ok","Wrong")</f>
        <v>ok</v>
      </c>
    </row>
    <row r="271" spans="1:13" x14ac:dyDescent="0.3">
      <c r="A271" t="s">
        <v>275</v>
      </c>
      <c r="B271" t="s">
        <v>1653</v>
      </c>
      <c r="C271" s="2">
        <v>45084</v>
      </c>
      <c r="D271" s="2" t="str">
        <f t="shared" si="8"/>
        <v>2023-06</v>
      </c>
      <c r="E271">
        <v>7</v>
      </c>
      <c r="F271">
        <v>34.85</v>
      </c>
      <c r="G271" t="s">
        <v>1924</v>
      </c>
      <c r="H271" t="s">
        <v>3301</v>
      </c>
      <c r="I271" t="s">
        <v>3305</v>
      </c>
      <c r="J271">
        <v>3</v>
      </c>
      <c r="K271" t="str">
        <f t="shared" si="9"/>
        <v>Good</v>
      </c>
      <c r="L271">
        <v>243.95</v>
      </c>
      <c r="M271" t="str">
        <f>IF(E271*F271=L271,"ok","Wrong")</f>
        <v>ok</v>
      </c>
    </row>
    <row r="272" spans="1:13" x14ac:dyDescent="0.3">
      <c r="A272" t="s">
        <v>276</v>
      </c>
      <c r="B272" t="s">
        <v>1657</v>
      </c>
      <c r="C272" s="2">
        <v>45220</v>
      </c>
      <c r="D272" s="2" t="str">
        <f t="shared" si="8"/>
        <v>2023-10</v>
      </c>
      <c r="E272">
        <v>4</v>
      </c>
      <c r="F272">
        <v>659.47</v>
      </c>
      <c r="G272" t="s">
        <v>1925</v>
      </c>
      <c r="H272" t="s">
        <v>3301</v>
      </c>
      <c r="I272" t="s">
        <v>3307</v>
      </c>
      <c r="J272">
        <v>2</v>
      </c>
      <c r="K272" t="str">
        <f t="shared" si="9"/>
        <v>Poor</v>
      </c>
      <c r="L272">
        <v>2637.88</v>
      </c>
      <c r="M272" t="str">
        <f>IF(E272*F272=L272,"ok","Wrong")</f>
        <v>ok</v>
      </c>
    </row>
    <row r="273" spans="1:13" x14ac:dyDescent="0.3">
      <c r="A273" t="s">
        <v>277</v>
      </c>
      <c r="B273" t="s">
        <v>1654</v>
      </c>
      <c r="C273" s="2">
        <v>45019</v>
      </c>
      <c r="D273" s="2" t="str">
        <f t="shared" si="8"/>
        <v>2023-04</v>
      </c>
      <c r="E273">
        <v>5</v>
      </c>
      <c r="F273">
        <v>384.78</v>
      </c>
      <c r="G273" t="s">
        <v>1926</v>
      </c>
      <c r="H273" t="s">
        <v>3303</v>
      </c>
      <c r="I273" t="s">
        <v>3308</v>
      </c>
      <c r="J273">
        <v>4</v>
      </c>
      <c r="K273" t="str">
        <f t="shared" si="9"/>
        <v>Excellent</v>
      </c>
      <c r="L273">
        <v>1923.9</v>
      </c>
      <c r="M273" t="str">
        <f>IF(E273*F273=L273,"ok","Wrong")</f>
        <v>ok</v>
      </c>
    </row>
    <row r="274" spans="1:13" x14ac:dyDescent="0.3">
      <c r="A274" t="s">
        <v>278</v>
      </c>
      <c r="B274" t="s">
        <v>1654</v>
      </c>
      <c r="C274" s="2">
        <v>45661</v>
      </c>
      <c r="D274" s="2" t="str">
        <f t="shared" si="8"/>
        <v>2025-01</v>
      </c>
      <c r="E274">
        <v>3</v>
      </c>
      <c r="F274">
        <v>629.78</v>
      </c>
      <c r="G274" t="s">
        <v>1927</v>
      </c>
      <c r="H274" t="s">
        <v>3302</v>
      </c>
      <c r="I274" t="s">
        <v>3304</v>
      </c>
      <c r="J274">
        <v>4</v>
      </c>
      <c r="K274" t="str">
        <f t="shared" si="9"/>
        <v>Excellent</v>
      </c>
      <c r="L274">
        <v>1889.34</v>
      </c>
      <c r="M274" t="str">
        <f>IF(E274*F274=L274,"ok","Wrong")</f>
        <v>ok</v>
      </c>
    </row>
    <row r="275" spans="1:13" x14ac:dyDescent="0.3">
      <c r="A275" t="s">
        <v>279</v>
      </c>
      <c r="B275" t="s">
        <v>1654</v>
      </c>
      <c r="C275" s="2">
        <v>45282</v>
      </c>
      <c r="D275" s="2" t="str">
        <f t="shared" si="8"/>
        <v>2023-12</v>
      </c>
      <c r="E275">
        <v>7</v>
      </c>
      <c r="F275">
        <v>655.23</v>
      </c>
      <c r="G275" t="s">
        <v>1928</v>
      </c>
      <c r="H275" t="s">
        <v>3301</v>
      </c>
      <c r="I275" t="s">
        <v>3308</v>
      </c>
      <c r="J275">
        <v>2</v>
      </c>
      <c r="K275" t="str">
        <f t="shared" si="9"/>
        <v>Poor</v>
      </c>
      <c r="L275">
        <v>4586.6100000000006</v>
      </c>
      <c r="M275" t="str">
        <f>IF(E275*F275=L275,"ok","Wrong")</f>
        <v>ok</v>
      </c>
    </row>
    <row r="276" spans="1:13" x14ac:dyDescent="0.3">
      <c r="A276" t="s">
        <v>280</v>
      </c>
      <c r="B276" t="s">
        <v>1654</v>
      </c>
      <c r="C276" s="2">
        <v>44971</v>
      </c>
      <c r="D276" s="2" t="str">
        <f t="shared" si="8"/>
        <v>2023-02</v>
      </c>
      <c r="E276">
        <v>6</v>
      </c>
      <c r="F276">
        <v>610.36</v>
      </c>
      <c r="G276" t="s">
        <v>1929</v>
      </c>
      <c r="H276" t="s">
        <v>3302</v>
      </c>
      <c r="I276" t="s">
        <v>3306</v>
      </c>
      <c r="J276">
        <v>2</v>
      </c>
      <c r="K276" t="str">
        <f t="shared" si="9"/>
        <v>Poor</v>
      </c>
      <c r="L276">
        <v>3662.16</v>
      </c>
      <c r="M276" t="str">
        <f>IF(E276*F276=L276,"ok","Wrong")</f>
        <v>ok</v>
      </c>
    </row>
    <row r="277" spans="1:13" x14ac:dyDescent="0.3">
      <c r="A277" t="s">
        <v>281</v>
      </c>
      <c r="B277" t="s">
        <v>1652</v>
      </c>
      <c r="C277" s="2">
        <v>45141</v>
      </c>
      <c r="D277" s="2" t="str">
        <f t="shared" si="8"/>
        <v>2023-08</v>
      </c>
      <c r="E277">
        <v>4</v>
      </c>
      <c r="F277">
        <v>215.61</v>
      </c>
      <c r="G277" t="s">
        <v>1930</v>
      </c>
      <c r="H277" t="s">
        <v>3301</v>
      </c>
      <c r="I277" t="s">
        <v>3307</v>
      </c>
      <c r="J277">
        <v>1</v>
      </c>
      <c r="K277" t="str">
        <f t="shared" si="9"/>
        <v>Poor</v>
      </c>
      <c r="L277">
        <v>862.44</v>
      </c>
      <c r="M277" t="str">
        <f>IF(E277*F277=L277,"ok","Wrong")</f>
        <v>ok</v>
      </c>
    </row>
    <row r="278" spans="1:13" x14ac:dyDescent="0.3">
      <c r="A278" t="s">
        <v>282</v>
      </c>
      <c r="B278" t="s">
        <v>1652</v>
      </c>
      <c r="C278" s="2">
        <v>45627</v>
      </c>
      <c r="D278" s="2" t="str">
        <f t="shared" si="8"/>
        <v>2024-12</v>
      </c>
      <c r="E278">
        <v>2</v>
      </c>
      <c r="F278">
        <v>311.39</v>
      </c>
      <c r="G278" t="s">
        <v>1931</v>
      </c>
      <c r="H278" t="s">
        <v>3303</v>
      </c>
      <c r="I278" t="s">
        <v>3305</v>
      </c>
      <c r="J278">
        <v>3</v>
      </c>
      <c r="K278" t="str">
        <f t="shared" si="9"/>
        <v>Good</v>
      </c>
      <c r="L278">
        <v>622.78</v>
      </c>
      <c r="M278" t="str">
        <f>IF(E278*F278=L278,"ok","Wrong")</f>
        <v>ok</v>
      </c>
    </row>
    <row r="279" spans="1:13" x14ac:dyDescent="0.3">
      <c r="A279" t="s">
        <v>283</v>
      </c>
      <c r="B279" t="s">
        <v>1653</v>
      </c>
      <c r="C279" s="2">
        <v>45486</v>
      </c>
      <c r="D279" s="2" t="str">
        <f t="shared" si="8"/>
        <v>2024-07</v>
      </c>
      <c r="E279">
        <v>2</v>
      </c>
      <c r="F279">
        <v>166.62</v>
      </c>
      <c r="G279" t="s">
        <v>1932</v>
      </c>
      <c r="H279" t="s">
        <v>3301</v>
      </c>
      <c r="I279" t="s">
        <v>3305</v>
      </c>
      <c r="J279">
        <v>1</v>
      </c>
      <c r="K279" t="str">
        <f t="shared" si="9"/>
        <v>Poor</v>
      </c>
      <c r="L279">
        <v>333.24</v>
      </c>
      <c r="M279" t="str">
        <f>IF(E279*F279=L279,"ok","Wrong")</f>
        <v>ok</v>
      </c>
    </row>
    <row r="280" spans="1:13" x14ac:dyDescent="0.3">
      <c r="A280" t="s">
        <v>284</v>
      </c>
      <c r="B280" t="s">
        <v>1656</v>
      </c>
      <c r="C280" s="2">
        <v>45832</v>
      </c>
      <c r="D280" s="2" t="str">
        <f t="shared" si="8"/>
        <v>2025-06</v>
      </c>
      <c r="E280">
        <v>2</v>
      </c>
      <c r="F280">
        <v>330</v>
      </c>
      <c r="G280" t="s">
        <v>1933</v>
      </c>
      <c r="H280" t="s">
        <v>3301</v>
      </c>
      <c r="I280" t="s">
        <v>3305</v>
      </c>
      <c r="J280">
        <v>2</v>
      </c>
      <c r="K280" t="str">
        <f t="shared" si="9"/>
        <v>Poor</v>
      </c>
      <c r="L280">
        <v>660</v>
      </c>
      <c r="M280" t="str">
        <f>IF(E280*F280=L280,"ok","Wrong")</f>
        <v>ok</v>
      </c>
    </row>
    <row r="281" spans="1:13" x14ac:dyDescent="0.3">
      <c r="A281" t="s">
        <v>285</v>
      </c>
      <c r="B281" t="s">
        <v>1658</v>
      </c>
      <c r="C281" s="2">
        <v>45742</v>
      </c>
      <c r="D281" s="2" t="str">
        <f t="shared" si="8"/>
        <v>2025-03</v>
      </c>
      <c r="E281">
        <v>5</v>
      </c>
      <c r="F281">
        <v>314.69</v>
      </c>
      <c r="G281" t="s">
        <v>1934</v>
      </c>
      <c r="H281" t="s">
        <v>3302</v>
      </c>
      <c r="I281" t="s">
        <v>3305</v>
      </c>
      <c r="J281">
        <v>4</v>
      </c>
      <c r="K281" t="str">
        <f t="shared" si="9"/>
        <v>Excellent</v>
      </c>
      <c r="L281">
        <v>1573.45</v>
      </c>
      <c r="M281" t="str">
        <f>IF(E281*F281=L281,"ok","Wrong")</f>
        <v>ok</v>
      </c>
    </row>
    <row r="282" spans="1:13" x14ac:dyDescent="0.3">
      <c r="A282" t="s">
        <v>286</v>
      </c>
      <c r="B282" t="s">
        <v>1654</v>
      </c>
      <c r="C282" s="2">
        <v>45500</v>
      </c>
      <c r="D282" s="2" t="str">
        <f t="shared" si="8"/>
        <v>2024-07</v>
      </c>
      <c r="E282">
        <v>2</v>
      </c>
      <c r="F282">
        <v>677.5</v>
      </c>
      <c r="G282" t="s">
        <v>1935</v>
      </c>
      <c r="H282" t="s">
        <v>3302</v>
      </c>
      <c r="I282" t="s">
        <v>3306</v>
      </c>
      <c r="J282">
        <v>3</v>
      </c>
      <c r="K282" t="str">
        <f t="shared" si="9"/>
        <v>Good</v>
      </c>
      <c r="L282">
        <v>1355</v>
      </c>
      <c r="M282" t="str">
        <f>IF(E282*F282=L282,"ok","Wrong")</f>
        <v>ok</v>
      </c>
    </row>
    <row r="283" spans="1:13" x14ac:dyDescent="0.3">
      <c r="A283" t="s">
        <v>287</v>
      </c>
      <c r="B283" t="s">
        <v>1652</v>
      </c>
      <c r="C283" s="2">
        <v>45625</v>
      </c>
      <c r="D283" s="2" t="str">
        <f t="shared" si="8"/>
        <v>2024-11</v>
      </c>
      <c r="E283">
        <v>6</v>
      </c>
      <c r="F283">
        <v>5.18</v>
      </c>
      <c r="G283" t="s">
        <v>1936</v>
      </c>
      <c r="H283" t="s">
        <v>3303</v>
      </c>
      <c r="I283" t="s">
        <v>3304</v>
      </c>
      <c r="J283">
        <v>5</v>
      </c>
      <c r="K283" t="str">
        <f t="shared" si="9"/>
        <v>Excellent</v>
      </c>
      <c r="L283">
        <v>31.08</v>
      </c>
      <c r="M283" t="str">
        <f>IF(E283*F283=L283,"ok","Wrong")</f>
        <v>ok</v>
      </c>
    </row>
    <row r="284" spans="1:13" x14ac:dyDescent="0.3">
      <c r="A284" t="s">
        <v>288</v>
      </c>
      <c r="B284" t="s">
        <v>1653</v>
      </c>
      <c r="C284" s="2">
        <v>45781</v>
      </c>
      <c r="D284" s="2" t="str">
        <f t="shared" si="8"/>
        <v>2025-05</v>
      </c>
      <c r="E284">
        <v>3</v>
      </c>
      <c r="F284">
        <v>671.86</v>
      </c>
      <c r="G284" t="s">
        <v>1937</v>
      </c>
      <c r="H284" t="s">
        <v>3302</v>
      </c>
      <c r="I284" t="s">
        <v>3308</v>
      </c>
      <c r="J284">
        <v>1</v>
      </c>
      <c r="K284" t="str">
        <f t="shared" si="9"/>
        <v>Poor</v>
      </c>
      <c r="L284">
        <v>2015.58</v>
      </c>
      <c r="M284" t="str">
        <f>IF(E284*F284=L284,"ok","Wrong")</f>
        <v>ok</v>
      </c>
    </row>
    <row r="285" spans="1:13" x14ac:dyDescent="0.3">
      <c r="A285" t="s">
        <v>289</v>
      </c>
      <c r="B285" t="s">
        <v>1656</v>
      </c>
      <c r="C285" s="2">
        <v>45221</v>
      </c>
      <c r="D285" s="2" t="str">
        <f t="shared" si="8"/>
        <v>2023-10</v>
      </c>
      <c r="E285">
        <v>8</v>
      </c>
      <c r="F285">
        <v>209.16</v>
      </c>
      <c r="G285" t="s">
        <v>1938</v>
      </c>
      <c r="H285" t="s">
        <v>3301</v>
      </c>
      <c r="I285" t="s">
        <v>3305</v>
      </c>
      <c r="J285">
        <v>3</v>
      </c>
      <c r="K285" t="str">
        <f t="shared" si="9"/>
        <v>Good</v>
      </c>
      <c r="L285">
        <v>1673.28</v>
      </c>
      <c r="M285" t="str">
        <f>IF(E285*F285=L285,"ok","Wrong")</f>
        <v>ok</v>
      </c>
    </row>
    <row r="286" spans="1:13" x14ac:dyDescent="0.3">
      <c r="A286" t="s">
        <v>290</v>
      </c>
      <c r="B286" t="s">
        <v>1657</v>
      </c>
      <c r="C286" s="2">
        <v>44931</v>
      </c>
      <c r="D286" s="2" t="str">
        <f t="shared" si="8"/>
        <v>2023-01</v>
      </c>
      <c r="E286">
        <v>7</v>
      </c>
      <c r="F286">
        <v>128.59</v>
      </c>
      <c r="G286" t="s">
        <v>1939</v>
      </c>
      <c r="H286" t="s">
        <v>3303</v>
      </c>
      <c r="I286" t="s">
        <v>3306</v>
      </c>
      <c r="J286">
        <v>3</v>
      </c>
      <c r="K286" t="str">
        <f t="shared" si="9"/>
        <v>Good</v>
      </c>
      <c r="L286">
        <v>900.13</v>
      </c>
      <c r="M286" t="str">
        <f>IF(E286*F286=L286,"ok","Wrong")</f>
        <v>ok</v>
      </c>
    </row>
    <row r="287" spans="1:13" x14ac:dyDescent="0.3">
      <c r="A287" t="s">
        <v>291</v>
      </c>
      <c r="B287" t="s">
        <v>1652</v>
      </c>
      <c r="C287" s="2">
        <v>45086</v>
      </c>
      <c r="D287" s="2" t="str">
        <f t="shared" si="8"/>
        <v>2023-06</v>
      </c>
      <c r="E287">
        <v>4</v>
      </c>
      <c r="F287">
        <v>774.66</v>
      </c>
      <c r="G287" t="s">
        <v>1940</v>
      </c>
      <c r="H287" t="s">
        <v>3302</v>
      </c>
      <c r="I287" t="s">
        <v>3308</v>
      </c>
      <c r="J287">
        <v>3</v>
      </c>
      <c r="K287" t="str">
        <f t="shared" si="9"/>
        <v>Good</v>
      </c>
      <c r="L287">
        <v>3098.64</v>
      </c>
      <c r="M287" t="str">
        <f>IF(E287*F287=L287,"ok","Wrong")</f>
        <v>ok</v>
      </c>
    </row>
    <row r="288" spans="1:13" x14ac:dyDescent="0.3">
      <c r="A288" t="s">
        <v>292</v>
      </c>
      <c r="B288" t="s">
        <v>1658</v>
      </c>
      <c r="C288" s="2">
        <v>45337</v>
      </c>
      <c r="D288" s="2" t="str">
        <f t="shared" si="8"/>
        <v>2024-02</v>
      </c>
      <c r="E288">
        <v>7</v>
      </c>
      <c r="F288">
        <v>427.25</v>
      </c>
      <c r="G288" t="s">
        <v>1941</v>
      </c>
      <c r="H288" t="s">
        <v>3302</v>
      </c>
      <c r="I288" t="s">
        <v>3304</v>
      </c>
      <c r="J288">
        <v>5</v>
      </c>
      <c r="K288" t="str">
        <f t="shared" si="9"/>
        <v>Excellent</v>
      </c>
      <c r="L288">
        <v>2990.75</v>
      </c>
      <c r="M288" t="str">
        <f>IF(E288*F288=L288,"ok","Wrong")</f>
        <v>ok</v>
      </c>
    </row>
    <row r="289" spans="1:13" x14ac:dyDescent="0.3">
      <c r="A289" t="s">
        <v>293</v>
      </c>
      <c r="B289" t="s">
        <v>1657</v>
      </c>
      <c r="C289" s="2">
        <v>45388</v>
      </c>
      <c r="D289" s="2" t="str">
        <f t="shared" si="8"/>
        <v>2024-04</v>
      </c>
      <c r="E289">
        <v>3</v>
      </c>
      <c r="F289">
        <v>93.76</v>
      </c>
      <c r="G289" t="s">
        <v>1942</v>
      </c>
      <c r="H289" t="s">
        <v>3302</v>
      </c>
      <c r="I289" t="s">
        <v>3305</v>
      </c>
      <c r="J289">
        <v>1</v>
      </c>
      <c r="K289" t="str">
        <f t="shared" si="9"/>
        <v>Poor</v>
      </c>
      <c r="L289">
        <v>281.27999999999997</v>
      </c>
      <c r="M289" t="str">
        <f>IF(E289*F289=L289,"ok","Wrong")</f>
        <v>ok</v>
      </c>
    </row>
    <row r="290" spans="1:13" x14ac:dyDescent="0.3">
      <c r="A290" t="s">
        <v>294</v>
      </c>
      <c r="B290" t="s">
        <v>1657</v>
      </c>
      <c r="C290" s="2">
        <v>45019</v>
      </c>
      <c r="D290" s="2" t="str">
        <f t="shared" si="8"/>
        <v>2023-04</v>
      </c>
      <c r="E290">
        <v>6</v>
      </c>
      <c r="F290">
        <v>295.93</v>
      </c>
      <c r="G290" t="s">
        <v>1943</v>
      </c>
      <c r="H290" t="s">
        <v>3301</v>
      </c>
      <c r="I290" t="s">
        <v>3308</v>
      </c>
      <c r="J290">
        <v>2</v>
      </c>
      <c r="K290" t="str">
        <f t="shared" si="9"/>
        <v>Poor</v>
      </c>
      <c r="L290">
        <v>1775.58</v>
      </c>
      <c r="M290" t="str">
        <f>IF(E290*F290=L290,"ok","Wrong")</f>
        <v>ok</v>
      </c>
    </row>
    <row r="291" spans="1:13" x14ac:dyDescent="0.3">
      <c r="A291" t="s">
        <v>295</v>
      </c>
      <c r="B291" t="s">
        <v>1658</v>
      </c>
      <c r="C291" s="2">
        <v>45003</v>
      </c>
      <c r="D291" s="2" t="str">
        <f t="shared" si="8"/>
        <v>2023-03</v>
      </c>
      <c r="E291">
        <v>7</v>
      </c>
      <c r="F291">
        <v>253.64</v>
      </c>
      <c r="G291" t="s">
        <v>1944</v>
      </c>
      <c r="H291" t="s">
        <v>3301</v>
      </c>
      <c r="I291" t="s">
        <v>3306</v>
      </c>
      <c r="J291">
        <v>1</v>
      </c>
      <c r="K291" t="str">
        <f t="shared" si="9"/>
        <v>Poor</v>
      </c>
      <c r="L291">
        <v>1775.48</v>
      </c>
      <c r="M291" t="str">
        <f>IF(E291*F291=L291,"ok","Wrong")</f>
        <v>ok</v>
      </c>
    </row>
    <row r="292" spans="1:13" x14ac:dyDescent="0.3">
      <c r="A292" t="s">
        <v>296</v>
      </c>
      <c r="B292" t="s">
        <v>1658</v>
      </c>
      <c r="C292" s="2">
        <v>45598</v>
      </c>
      <c r="D292" s="2" t="str">
        <f t="shared" si="8"/>
        <v>2024-11</v>
      </c>
      <c r="E292">
        <v>7</v>
      </c>
      <c r="F292">
        <v>89.56</v>
      </c>
      <c r="G292" t="s">
        <v>1945</v>
      </c>
      <c r="H292" t="s">
        <v>3303</v>
      </c>
      <c r="I292" t="s">
        <v>3304</v>
      </c>
      <c r="J292">
        <v>3</v>
      </c>
      <c r="K292" t="str">
        <f t="shared" si="9"/>
        <v>Good</v>
      </c>
      <c r="L292">
        <v>626.92000000000007</v>
      </c>
      <c r="M292" t="str">
        <f>IF(E292*F292=L292,"ok","Wrong")</f>
        <v>ok</v>
      </c>
    </row>
    <row r="293" spans="1:13" x14ac:dyDescent="0.3">
      <c r="A293" t="s">
        <v>297</v>
      </c>
      <c r="B293" t="s">
        <v>1653</v>
      </c>
      <c r="C293" s="2">
        <v>45648</v>
      </c>
      <c r="D293" s="2" t="str">
        <f t="shared" si="8"/>
        <v>2024-12</v>
      </c>
      <c r="E293">
        <v>7</v>
      </c>
      <c r="F293">
        <v>247.21</v>
      </c>
      <c r="G293" t="s">
        <v>1946</v>
      </c>
      <c r="H293" t="s">
        <v>3302</v>
      </c>
      <c r="I293" t="s">
        <v>3308</v>
      </c>
      <c r="J293">
        <v>2</v>
      </c>
      <c r="K293" t="str">
        <f t="shared" si="9"/>
        <v>Poor</v>
      </c>
      <c r="L293">
        <v>1730.47</v>
      </c>
      <c r="M293" t="str">
        <f>IF(E293*F293=L293,"ok","Wrong")</f>
        <v>ok</v>
      </c>
    </row>
    <row r="294" spans="1:13" x14ac:dyDescent="0.3">
      <c r="A294" t="s">
        <v>298</v>
      </c>
      <c r="B294" t="s">
        <v>1656</v>
      </c>
      <c r="C294" s="2">
        <v>45666</v>
      </c>
      <c r="D294" s="2" t="str">
        <f t="shared" si="8"/>
        <v>2025-01</v>
      </c>
      <c r="E294">
        <v>6</v>
      </c>
      <c r="F294">
        <v>137.78</v>
      </c>
      <c r="G294" t="s">
        <v>1947</v>
      </c>
      <c r="H294" t="s">
        <v>3301</v>
      </c>
      <c r="I294" t="s">
        <v>3307</v>
      </c>
      <c r="J294">
        <v>3</v>
      </c>
      <c r="K294" t="str">
        <f t="shared" si="9"/>
        <v>Good</v>
      </c>
      <c r="L294">
        <v>826.68000000000006</v>
      </c>
      <c r="M294" t="str">
        <f>IF(E294*F294=L294,"ok","Wrong")</f>
        <v>ok</v>
      </c>
    </row>
    <row r="295" spans="1:13" x14ac:dyDescent="0.3">
      <c r="A295" t="s">
        <v>299</v>
      </c>
      <c r="B295" t="s">
        <v>1653</v>
      </c>
      <c r="C295" s="2">
        <v>45598</v>
      </c>
      <c r="D295" s="2" t="str">
        <f t="shared" si="8"/>
        <v>2024-11</v>
      </c>
      <c r="E295">
        <v>3</v>
      </c>
      <c r="F295">
        <v>639.79</v>
      </c>
      <c r="G295" t="s">
        <v>1948</v>
      </c>
      <c r="H295" t="s">
        <v>3301</v>
      </c>
      <c r="I295" t="s">
        <v>3308</v>
      </c>
      <c r="J295">
        <v>4</v>
      </c>
      <c r="K295" t="str">
        <f t="shared" si="9"/>
        <v>Excellent</v>
      </c>
      <c r="L295">
        <v>1919.37</v>
      </c>
      <c r="M295" t="str">
        <f>IF(E295*F295=L295,"ok","Wrong")</f>
        <v>ok</v>
      </c>
    </row>
    <row r="296" spans="1:13" x14ac:dyDescent="0.3">
      <c r="A296" t="s">
        <v>300</v>
      </c>
      <c r="B296" t="s">
        <v>1652</v>
      </c>
      <c r="C296" s="2">
        <v>45672</v>
      </c>
      <c r="D296" s="2" t="str">
        <f t="shared" si="8"/>
        <v>2025-01</v>
      </c>
      <c r="E296">
        <v>4</v>
      </c>
      <c r="F296">
        <v>174.83</v>
      </c>
      <c r="G296" t="s">
        <v>1949</v>
      </c>
      <c r="H296" t="s">
        <v>3303</v>
      </c>
      <c r="I296" t="s">
        <v>3307</v>
      </c>
      <c r="J296">
        <v>1</v>
      </c>
      <c r="K296" t="str">
        <f t="shared" si="9"/>
        <v>Poor</v>
      </c>
      <c r="L296">
        <v>699.32</v>
      </c>
      <c r="M296" t="str">
        <f>IF(E296*F296=L296,"ok","Wrong")</f>
        <v>ok</v>
      </c>
    </row>
    <row r="297" spans="1:13" x14ac:dyDescent="0.3">
      <c r="A297" t="s">
        <v>301</v>
      </c>
      <c r="B297" t="s">
        <v>1656</v>
      </c>
      <c r="C297" s="2">
        <v>45380</v>
      </c>
      <c r="D297" s="2" t="str">
        <f t="shared" si="8"/>
        <v>2024-03</v>
      </c>
      <c r="E297">
        <v>4</v>
      </c>
      <c r="F297">
        <v>202.97</v>
      </c>
      <c r="G297" t="s">
        <v>1950</v>
      </c>
      <c r="H297" t="s">
        <v>3301</v>
      </c>
      <c r="I297" t="s">
        <v>3308</v>
      </c>
      <c r="J297">
        <v>2</v>
      </c>
      <c r="K297" t="str">
        <f t="shared" si="9"/>
        <v>Poor</v>
      </c>
      <c r="L297">
        <v>811.88</v>
      </c>
      <c r="M297" t="str">
        <f>IF(E297*F297=L297,"ok","Wrong")</f>
        <v>ok</v>
      </c>
    </row>
    <row r="298" spans="1:13" x14ac:dyDescent="0.3">
      <c r="A298" t="s">
        <v>302</v>
      </c>
      <c r="B298" t="s">
        <v>1655</v>
      </c>
      <c r="C298" s="2">
        <v>45287</v>
      </c>
      <c r="D298" s="2" t="str">
        <f t="shared" si="8"/>
        <v>2023-12</v>
      </c>
      <c r="E298">
        <v>4</v>
      </c>
      <c r="F298">
        <v>384.27</v>
      </c>
      <c r="G298" t="s">
        <v>1951</v>
      </c>
      <c r="H298" t="s">
        <v>3301</v>
      </c>
      <c r="I298" t="s">
        <v>3307</v>
      </c>
      <c r="J298">
        <v>1</v>
      </c>
      <c r="K298" t="str">
        <f t="shared" si="9"/>
        <v>Poor</v>
      </c>
      <c r="L298">
        <v>1537.08</v>
      </c>
      <c r="M298" t="str">
        <f>IF(E298*F298=L298,"ok","Wrong")</f>
        <v>ok</v>
      </c>
    </row>
    <row r="299" spans="1:13" x14ac:dyDescent="0.3">
      <c r="A299" t="s">
        <v>303</v>
      </c>
      <c r="B299" t="s">
        <v>1656</v>
      </c>
      <c r="C299" s="2">
        <v>45028</v>
      </c>
      <c r="D299" s="2" t="str">
        <f t="shared" si="8"/>
        <v>2023-04</v>
      </c>
      <c r="E299">
        <v>5</v>
      </c>
      <c r="F299">
        <v>62.8</v>
      </c>
      <c r="G299" t="s">
        <v>1952</v>
      </c>
      <c r="H299" t="s">
        <v>3301</v>
      </c>
      <c r="I299" t="s">
        <v>3304</v>
      </c>
      <c r="J299">
        <v>2</v>
      </c>
      <c r="K299" t="str">
        <f t="shared" si="9"/>
        <v>Poor</v>
      </c>
      <c r="L299">
        <v>314</v>
      </c>
      <c r="M299" t="str">
        <f>IF(E299*F299=L299,"ok","Wrong")</f>
        <v>ok</v>
      </c>
    </row>
    <row r="300" spans="1:13" x14ac:dyDescent="0.3">
      <c r="A300" t="s">
        <v>304</v>
      </c>
      <c r="B300" t="s">
        <v>1653</v>
      </c>
      <c r="C300" s="2">
        <v>45083</v>
      </c>
      <c r="D300" s="2" t="str">
        <f t="shared" si="8"/>
        <v>2023-06</v>
      </c>
      <c r="E300">
        <v>8</v>
      </c>
      <c r="F300">
        <v>39.49</v>
      </c>
      <c r="G300" t="s">
        <v>1953</v>
      </c>
      <c r="H300" t="s">
        <v>3303</v>
      </c>
      <c r="I300" t="s">
        <v>3308</v>
      </c>
      <c r="J300">
        <v>2</v>
      </c>
      <c r="K300" t="str">
        <f t="shared" si="9"/>
        <v>Poor</v>
      </c>
      <c r="L300">
        <v>315.92</v>
      </c>
      <c r="M300" t="str">
        <f>IF(E300*F300=L300,"ok","Wrong")</f>
        <v>ok</v>
      </c>
    </row>
    <row r="301" spans="1:13" x14ac:dyDescent="0.3">
      <c r="A301" t="s">
        <v>305</v>
      </c>
      <c r="B301" t="s">
        <v>1657</v>
      </c>
      <c r="C301" s="2">
        <v>45390</v>
      </c>
      <c r="D301" s="2" t="str">
        <f t="shared" si="8"/>
        <v>2024-04</v>
      </c>
      <c r="E301">
        <v>2</v>
      </c>
      <c r="F301">
        <v>775.78</v>
      </c>
      <c r="G301" t="s">
        <v>1954</v>
      </c>
      <c r="H301" t="s">
        <v>3302</v>
      </c>
      <c r="I301" t="s">
        <v>3305</v>
      </c>
      <c r="J301">
        <v>2</v>
      </c>
      <c r="K301" t="str">
        <f t="shared" si="9"/>
        <v>Poor</v>
      </c>
      <c r="L301">
        <v>1551.56</v>
      </c>
      <c r="M301" t="str">
        <f>IF(E301*F301=L301,"ok","Wrong")</f>
        <v>ok</v>
      </c>
    </row>
    <row r="302" spans="1:13" x14ac:dyDescent="0.3">
      <c r="A302" t="s">
        <v>306</v>
      </c>
      <c r="B302" t="s">
        <v>1657</v>
      </c>
      <c r="C302" s="2">
        <v>45577</v>
      </c>
      <c r="D302" s="2" t="str">
        <f t="shared" si="8"/>
        <v>2024-10</v>
      </c>
      <c r="E302">
        <v>4</v>
      </c>
      <c r="F302">
        <v>609.05999999999995</v>
      </c>
      <c r="G302" t="s">
        <v>1955</v>
      </c>
      <c r="H302" t="s">
        <v>3303</v>
      </c>
      <c r="I302" t="s">
        <v>3306</v>
      </c>
      <c r="J302">
        <v>1</v>
      </c>
      <c r="K302" t="str">
        <f t="shared" si="9"/>
        <v>Poor</v>
      </c>
      <c r="L302">
        <v>2436.2399999999998</v>
      </c>
      <c r="M302" t="str">
        <f>IF(E302*F302=L302,"ok","Wrong")</f>
        <v>ok</v>
      </c>
    </row>
    <row r="303" spans="1:13" x14ac:dyDescent="0.3">
      <c r="A303" t="s">
        <v>21</v>
      </c>
      <c r="B303" t="s">
        <v>1658</v>
      </c>
      <c r="C303" s="2">
        <v>45323</v>
      </c>
      <c r="D303" s="2" t="str">
        <f t="shared" si="8"/>
        <v>2024-02</v>
      </c>
      <c r="E303">
        <v>6</v>
      </c>
      <c r="F303">
        <v>562.65</v>
      </c>
      <c r="G303" t="s">
        <v>1670</v>
      </c>
      <c r="H303" t="s">
        <v>3303</v>
      </c>
      <c r="I303" t="s">
        <v>3305</v>
      </c>
      <c r="J303">
        <v>5</v>
      </c>
      <c r="K303" t="str">
        <f t="shared" si="9"/>
        <v>Excellent</v>
      </c>
      <c r="L303">
        <v>3375.9</v>
      </c>
      <c r="M303" t="str">
        <f>IF(E303*F303=L303,"ok","Wrong")</f>
        <v>ok</v>
      </c>
    </row>
    <row r="304" spans="1:13" x14ac:dyDescent="0.3">
      <c r="A304" t="s">
        <v>307</v>
      </c>
      <c r="B304" t="s">
        <v>1656</v>
      </c>
      <c r="C304" s="2">
        <v>45264</v>
      </c>
      <c r="D304" s="2" t="str">
        <f t="shared" si="8"/>
        <v>2023-12</v>
      </c>
      <c r="E304">
        <v>6</v>
      </c>
      <c r="F304">
        <v>462</v>
      </c>
      <c r="G304" t="s">
        <v>1956</v>
      </c>
      <c r="H304" t="s">
        <v>3303</v>
      </c>
      <c r="I304" t="s">
        <v>3304</v>
      </c>
      <c r="J304">
        <v>3</v>
      </c>
      <c r="K304" t="str">
        <f t="shared" si="9"/>
        <v>Good</v>
      </c>
      <c r="L304">
        <v>2772</v>
      </c>
      <c r="M304" t="str">
        <f>IF(E304*F304=L304,"ok","Wrong")</f>
        <v>ok</v>
      </c>
    </row>
    <row r="305" spans="1:13" x14ac:dyDescent="0.3">
      <c r="A305" t="s">
        <v>308</v>
      </c>
      <c r="B305" t="s">
        <v>1654</v>
      </c>
      <c r="C305" s="2">
        <v>45438</v>
      </c>
      <c r="D305" s="2" t="str">
        <f t="shared" si="8"/>
        <v>2024-05</v>
      </c>
      <c r="E305">
        <v>5</v>
      </c>
      <c r="F305">
        <v>84.16</v>
      </c>
      <c r="G305" t="s">
        <v>1957</v>
      </c>
      <c r="H305" t="s">
        <v>3301</v>
      </c>
      <c r="I305" t="s">
        <v>3305</v>
      </c>
      <c r="J305">
        <v>2</v>
      </c>
      <c r="K305" t="str">
        <f t="shared" si="9"/>
        <v>Poor</v>
      </c>
      <c r="L305">
        <v>420.8</v>
      </c>
      <c r="M305" t="str">
        <f>IF(E305*F305=L305,"ok","Wrong")</f>
        <v>ok</v>
      </c>
    </row>
    <row r="306" spans="1:13" x14ac:dyDescent="0.3">
      <c r="A306" t="s">
        <v>309</v>
      </c>
      <c r="B306" t="s">
        <v>1657</v>
      </c>
      <c r="C306" s="2">
        <v>45761</v>
      </c>
      <c r="D306" s="2" t="str">
        <f t="shared" si="8"/>
        <v>2025-04</v>
      </c>
      <c r="E306">
        <v>8</v>
      </c>
      <c r="F306">
        <v>505.48</v>
      </c>
      <c r="G306" t="s">
        <v>1958</v>
      </c>
      <c r="H306" t="s">
        <v>3301</v>
      </c>
      <c r="I306" t="s">
        <v>3304</v>
      </c>
      <c r="J306">
        <v>4</v>
      </c>
      <c r="K306" t="str">
        <f t="shared" si="9"/>
        <v>Excellent</v>
      </c>
      <c r="L306">
        <v>4043.84</v>
      </c>
      <c r="M306" t="str">
        <f>IF(E306*F306=L306,"ok","Wrong")</f>
        <v>ok</v>
      </c>
    </row>
    <row r="307" spans="1:13" x14ac:dyDescent="0.3">
      <c r="A307" t="s">
        <v>310</v>
      </c>
      <c r="B307" t="s">
        <v>1655</v>
      </c>
      <c r="C307" s="2">
        <v>45566</v>
      </c>
      <c r="D307" s="2" t="str">
        <f t="shared" si="8"/>
        <v>2024-10</v>
      </c>
      <c r="E307">
        <v>1</v>
      </c>
      <c r="F307">
        <v>559.53</v>
      </c>
      <c r="G307" t="s">
        <v>1959</v>
      </c>
      <c r="H307" t="s">
        <v>3303</v>
      </c>
      <c r="I307" t="s">
        <v>3306</v>
      </c>
      <c r="J307">
        <v>3</v>
      </c>
      <c r="K307" t="str">
        <f t="shared" si="9"/>
        <v>Good</v>
      </c>
      <c r="L307">
        <v>559.53</v>
      </c>
      <c r="M307" t="str">
        <f>IF(E307*F307=L307,"ok","Wrong")</f>
        <v>ok</v>
      </c>
    </row>
    <row r="308" spans="1:13" x14ac:dyDescent="0.3">
      <c r="A308" t="s">
        <v>311</v>
      </c>
      <c r="B308" t="s">
        <v>1653</v>
      </c>
      <c r="C308" s="2">
        <v>44984</v>
      </c>
      <c r="D308" s="2" t="str">
        <f t="shared" si="8"/>
        <v>2023-02</v>
      </c>
      <c r="E308">
        <v>2</v>
      </c>
      <c r="F308">
        <v>797.65</v>
      </c>
      <c r="G308" t="s">
        <v>1960</v>
      </c>
      <c r="H308" t="s">
        <v>3303</v>
      </c>
      <c r="I308" t="s">
        <v>3305</v>
      </c>
      <c r="J308">
        <v>2</v>
      </c>
      <c r="K308" t="str">
        <f t="shared" si="9"/>
        <v>Poor</v>
      </c>
      <c r="L308">
        <v>1595.3</v>
      </c>
      <c r="M308" t="str">
        <f>IF(E308*F308=L308,"ok","Wrong")</f>
        <v>ok</v>
      </c>
    </row>
    <row r="309" spans="1:13" x14ac:dyDescent="0.3">
      <c r="A309" t="s">
        <v>312</v>
      </c>
      <c r="B309" t="s">
        <v>1658</v>
      </c>
      <c r="C309" s="2">
        <v>45141</v>
      </c>
      <c r="D309" s="2" t="str">
        <f t="shared" si="8"/>
        <v>2023-08</v>
      </c>
      <c r="E309">
        <v>2</v>
      </c>
      <c r="F309">
        <v>552.32000000000005</v>
      </c>
      <c r="G309" t="s">
        <v>1961</v>
      </c>
      <c r="H309" t="s">
        <v>3303</v>
      </c>
      <c r="I309" t="s">
        <v>3307</v>
      </c>
      <c r="J309">
        <v>4</v>
      </c>
      <c r="K309" t="str">
        <f t="shared" si="9"/>
        <v>Excellent</v>
      </c>
      <c r="L309">
        <v>1104.6400000000001</v>
      </c>
      <c r="M309" t="str">
        <f>IF(E309*F309=L309,"ok","Wrong")</f>
        <v>ok</v>
      </c>
    </row>
    <row r="310" spans="1:13" x14ac:dyDescent="0.3">
      <c r="A310" t="s">
        <v>313</v>
      </c>
      <c r="B310" t="s">
        <v>1652</v>
      </c>
      <c r="C310" s="2">
        <v>45302</v>
      </c>
      <c r="D310" s="2" t="str">
        <f t="shared" si="8"/>
        <v>2024-01</v>
      </c>
      <c r="E310">
        <v>5</v>
      </c>
      <c r="F310">
        <v>429.91</v>
      </c>
      <c r="G310" t="s">
        <v>1962</v>
      </c>
      <c r="H310" t="s">
        <v>3301</v>
      </c>
      <c r="I310" t="s">
        <v>3305</v>
      </c>
      <c r="J310">
        <v>1</v>
      </c>
      <c r="K310" t="str">
        <f t="shared" si="9"/>
        <v>Poor</v>
      </c>
      <c r="L310">
        <v>2149.5500000000002</v>
      </c>
      <c r="M310" t="str">
        <f>IF(E310*F310=L310,"ok","Wrong")</f>
        <v>ok</v>
      </c>
    </row>
    <row r="311" spans="1:13" x14ac:dyDescent="0.3">
      <c r="A311" t="s">
        <v>314</v>
      </c>
      <c r="B311" t="s">
        <v>1652</v>
      </c>
      <c r="C311" s="2">
        <v>45432</v>
      </c>
      <c r="D311" s="2" t="str">
        <f t="shared" si="8"/>
        <v>2024-05</v>
      </c>
      <c r="E311">
        <v>8</v>
      </c>
      <c r="F311">
        <v>642.91</v>
      </c>
      <c r="G311" t="s">
        <v>1963</v>
      </c>
      <c r="H311" t="s">
        <v>3303</v>
      </c>
      <c r="I311" t="s">
        <v>3308</v>
      </c>
      <c r="J311">
        <v>2</v>
      </c>
      <c r="K311" t="str">
        <f t="shared" si="9"/>
        <v>Poor</v>
      </c>
      <c r="L311">
        <v>5143.28</v>
      </c>
      <c r="M311" t="str">
        <f>IF(E311*F311=L311,"ok","Wrong")</f>
        <v>ok</v>
      </c>
    </row>
    <row r="312" spans="1:13" x14ac:dyDescent="0.3">
      <c r="A312" t="s">
        <v>315</v>
      </c>
      <c r="B312" t="s">
        <v>1652</v>
      </c>
      <c r="C312" s="2">
        <v>45643</v>
      </c>
      <c r="D312" s="2" t="str">
        <f t="shared" si="8"/>
        <v>2024-12</v>
      </c>
      <c r="E312">
        <v>4</v>
      </c>
      <c r="F312">
        <v>16.48</v>
      </c>
      <c r="G312" t="s">
        <v>1964</v>
      </c>
      <c r="H312" t="s">
        <v>3301</v>
      </c>
      <c r="I312" t="s">
        <v>3307</v>
      </c>
      <c r="J312">
        <v>5</v>
      </c>
      <c r="K312" t="str">
        <f t="shared" si="9"/>
        <v>Excellent</v>
      </c>
      <c r="L312">
        <v>65.92</v>
      </c>
      <c r="M312" t="str">
        <f>IF(E312*F312=L312,"ok","Wrong")</f>
        <v>ok</v>
      </c>
    </row>
    <row r="313" spans="1:13" x14ac:dyDescent="0.3">
      <c r="A313" t="s">
        <v>316</v>
      </c>
      <c r="B313" t="s">
        <v>1654</v>
      </c>
      <c r="C313" s="2">
        <v>45688</v>
      </c>
      <c r="D313" s="2" t="str">
        <f t="shared" si="8"/>
        <v>2025-01</v>
      </c>
      <c r="E313">
        <v>6</v>
      </c>
      <c r="F313">
        <v>354.17</v>
      </c>
      <c r="G313" t="s">
        <v>1965</v>
      </c>
      <c r="H313" t="s">
        <v>3302</v>
      </c>
      <c r="I313" t="s">
        <v>3308</v>
      </c>
      <c r="J313">
        <v>2</v>
      </c>
      <c r="K313" t="str">
        <f t="shared" si="9"/>
        <v>Poor</v>
      </c>
      <c r="L313">
        <v>2125.02</v>
      </c>
      <c r="M313" t="str">
        <f>IF(E313*F313=L313,"ok","Wrong")</f>
        <v>ok</v>
      </c>
    </row>
    <row r="314" spans="1:13" x14ac:dyDescent="0.3">
      <c r="A314" t="s">
        <v>317</v>
      </c>
      <c r="B314" t="s">
        <v>1652</v>
      </c>
      <c r="C314" s="2">
        <v>45453</v>
      </c>
      <c r="D314" s="2" t="str">
        <f t="shared" si="8"/>
        <v>2024-06</v>
      </c>
      <c r="E314">
        <v>8</v>
      </c>
      <c r="F314">
        <v>389.9</v>
      </c>
      <c r="G314" t="s">
        <v>1966</v>
      </c>
      <c r="H314" t="s">
        <v>3301</v>
      </c>
      <c r="I314" t="s">
        <v>3305</v>
      </c>
      <c r="J314">
        <v>4</v>
      </c>
      <c r="K314" t="str">
        <f t="shared" si="9"/>
        <v>Excellent</v>
      </c>
      <c r="L314">
        <v>3119.2</v>
      </c>
      <c r="M314" t="str">
        <f>IF(E314*F314=L314,"ok","Wrong")</f>
        <v>ok</v>
      </c>
    </row>
    <row r="315" spans="1:13" x14ac:dyDescent="0.3">
      <c r="A315" t="s">
        <v>318</v>
      </c>
      <c r="B315" t="s">
        <v>1658</v>
      </c>
      <c r="C315" s="2">
        <v>45833</v>
      </c>
      <c r="D315" s="2" t="str">
        <f t="shared" si="8"/>
        <v>2025-06</v>
      </c>
      <c r="E315">
        <v>8</v>
      </c>
      <c r="F315">
        <v>293.06</v>
      </c>
      <c r="G315" t="s">
        <v>1967</v>
      </c>
      <c r="H315" t="s">
        <v>3303</v>
      </c>
      <c r="I315" t="s">
        <v>3305</v>
      </c>
      <c r="J315">
        <v>1</v>
      </c>
      <c r="K315" t="str">
        <f t="shared" si="9"/>
        <v>Poor</v>
      </c>
      <c r="L315">
        <v>2344.48</v>
      </c>
      <c r="M315" t="str">
        <f>IF(E315*F315=L315,"ok","Wrong")</f>
        <v>ok</v>
      </c>
    </row>
    <row r="316" spans="1:13" x14ac:dyDescent="0.3">
      <c r="A316" t="s">
        <v>319</v>
      </c>
      <c r="B316" t="s">
        <v>1656</v>
      </c>
      <c r="C316" s="2">
        <v>45781</v>
      </c>
      <c r="D316" s="2" t="str">
        <f t="shared" si="8"/>
        <v>2025-05</v>
      </c>
      <c r="E316">
        <v>1</v>
      </c>
      <c r="F316">
        <v>572.53</v>
      </c>
      <c r="G316" t="s">
        <v>1968</v>
      </c>
      <c r="H316" t="s">
        <v>3301</v>
      </c>
      <c r="I316" t="s">
        <v>3308</v>
      </c>
      <c r="J316">
        <v>1</v>
      </c>
      <c r="K316" t="str">
        <f t="shared" si="9"/>
        <v>Poor</v>
      </c>
      <c r="L316">
        <v>572.53</v>
      </c>
      <c r="M316" t="str">
        <f>IF(E316*F316=L316,"ok","Wrong")</f>
        <v>ok</v>
      </c>
    </row>
    <row r="317" spans="1:13" x14ac:dyDescent="0.3">
      <c r="A317" t="s">
        <v>320</v>
      </c>
      <c r="B317" t="s">
        <v>1658</v>
      </c>
      <c r="C317" s="2">
        <v>45791</v>
      </c>
      <c r="D317" s="2" t="str">
        <f t="shared" si="8"/>
        <v>2025-05</v>
      </c>
      <c r="E317">
        <v>1</v>
      </c>
      <c r="F317">
        <v>13.02</v>
      </c>
      <c r="G317" t="s">
        <v>1969</v>
      </c>
      <c r="H317" t="s">
        <v>3302</v>
      </c>
      <c r="I317" t="s">
        <v>3306</v>
      </c>
      <c r="J317">
        <v>2</v>
      </c>
      <c r="K317" t="str">
        <f t="shared" si="9"/>
        <v>Poor</v>
      </c>
      <c r="L317">
        <v>13.02</v>
      </c>
      <c r="M317" t="str">
        <f>IF(E317*F317=L317,"ok","Wrong")</f>
        <v>ok</v>
      </c>
    </row>
    <row r="318" spans="1:13" x14ac:dyDescent="0.3">
      <c r="A318" t="s">
        <v>321</v>
      </c>
      <c r="B318" t="s">
        <v>1657</v>
      </c>
      <c r="C318" s="2">
        <v>45543</v>
      </c>
      <c r="D318" s="2" t="str">
        <f t="shared" si="8"/>
        <v>2024-09</v>
      </c>
      <c r="E318">
        <v>4</v>
      </c>
      <c r="F318">
        <v>621.19000000000005</v>
      </c>
      <c r="G318" t="s">
        <v>1970</v>
      </c>
      <c r="H318" t="s">
        <v>3302</v>
      </c>
      <c r="I318" t="s">
        <v>3307</v>
      </c>
      <c r="J318">
        <v>1</v>
      </c>
      <c r="K318" t="str">
        <f t="shared" si="9"/>
        <v>Poor</v>
      </c>
      <c r="L318">
        <v>2484.7600000000002</v>
      </c>
      <c r="M318" t="str">
        <f>IF(E318*F318=L318,"ok","Wrong")</f>
        <v>ok</v>
      </c>
    </row>
    <row r="319" spans="1:13" x14ac:dyDescent="0.3">
      <c r="A319" t="s">
        <v>322</v>
      </c>
      <c r="B319" t="s">
        <v>1652</v>
      </c>
      <c r="C319" s="2">
        <v>45086</v>
      </c>
      <c r="D319" s="2" t="str">
        <f t="shared" si="8"/>
        <v>2023-06</v>
      </c>
      <c r="E319">
        <v>8</v>
      </c>
      <c r="F319">
        <v>677.68</v>
      </c>
      <c r="G319" t="s">
        <v>1971</v>
      </c>
      <c r="H319" t="s">
        <v>3301</v>
      </c>
      <c r="I319" t="s">
        <v>3307</v>
      </c>
      <c r="J319">
        <v>2</v>
      </c>
      <c r="K319" t="str">
        <f t="shared" si="9"/>
        <v>Poor</v>
      </c>
      <c r="L319">
        <v>5421.44</v>
      </c>
      <c r="M319" t="str">
        <f>IF(E319*F319=L319,"ok","Wrong")</f>
        <v>ok</v>
      </c>
    </row>
    <row r="320" spans="1:13" x14ac:dyDescent="0.3">
      <c r="A320" t="s">
        <v>323</v>
      </c>
      <c r="B320" t="s">
        <v>1653</v>
      </c>
      <c r="C320" s="2">
        <v>45827</v>
      </c>
      <c r="D320" s="2" t="str">
        <f t="shared" si="8"/>
        <v>2025-06</v>
      </c>
      <c r="E320">
        <v>5</v>
      </c>
      <c r="F320">
        <v>150.35</v>
      </c>
      <c r="G320" t="s">
        <v>1972</v>
      </c>
      <c r="H320" t="s">
        <v>3302</v>
      </c>
      <c r="I320" t="s">
        <v>3304</v>
      </c>
      <c r="J320">
        <v>3</v>
      </c>
      <c r="K320" t="str">
        <f t="shared" si="9"/>
        <v>Good</v>
      </c>
      <c r="L320">
        <v>751.75</v>
      </c>
      <c r="M320" t="str">
        <f>IF(E320*F320=L320,"ok","Wrong")</f>
        <v>ok</v>
      </c>
    </row>
    <row r="321" spans="1:13" x14ac:dyDescent="0.3">
      <c r="A321" t="s">
        <v>324</v>
      </c>
      <c r="B321" t="s">
        <v>1653</v>
      </c>
      <c r="C321" s="2">
        <v>45489</v>
      </c>
      <c r="D321" s="2" t="str">
        <f t="shared" si="8"/>
        <v>2024-07</v>
      </c>
      <c r="E321">
        <v>8</v>
      </c>
      <c r="F321">
        <v>486.21</v>
      </c>
      <c r="G321" t="s">
        <v>1973</v>
      </c>
      <c r="H321" t="s">
        <v>3301</v>
      </c>
      <c r="I321" t="s">
        <v>3307</v>
      </c>
      <c r="J321">
        <v>3</v>
      </c>
      <c r="K321" t="str">
        <f t="shared" si="9"/>
        <v>Good</v>
      </c>
      <c r="L321">
        <v>3889.68</v>
      </c>
      <c r="M321" t="str">
        <f>IF(E321*F321=L321,"ok","Wrong")</f>
        <v>ok</v>
      </c>
    </row>
    <row r="322" spans="1:13" x14ac:dyDescent="0.3">
      <c r="A322" t="s">
        <v>325</v>
      </c>
      <c r="B322" t="s">
        <v>1656</v>
      </c>
      <c r="C322" s="2">
        <v>45148</v>
      </c>
      <c r="D322" s="2" t="str">
        <f t="shared" si="8"/>
        <v>2023-08</v>
      </c>
      <c r="E322">
        <v>4</v>
      </c>
      <c r="F322">
        <v>163.79</v>
      </c>
      <c r="G322" t="s">
        <v>1974</v>
      </c>
      <c r="H322" t="s">
        <v>3303</v>
      </c>
      <c r="I322" t="s">
        <v>3307</v>
      </c>
      <c r="J322">
        <v>5</v>
      </c>
      <c r="K322" t="str">
        <f t="shared" si="9"/>
        <v>Excellent</v>
      </c>
      <c r="L322">
        <v>655.16</v>
      </c>
      <c r="M322" t="str">
        <f>IF(E322*F322=L322,"ok","Wrong")</f>
        <v>ok</v>
      </c>
    </row>
    <row r="323" spans="1:13" x14ac:dyDescent="0.3">
      <c r="A323" t="s">
        <v>326</v>
      </c>
      <c r="B323" t="s">
        <v>1654</v>
      </c>
      <c r="C323" s="2">
        <v>45790</v>
      </c>
      <c r="D323" s="2" t="str">
        <f t="shared" ref="D323:D386" si="10">TEXT(C323,"YYYY-mm")</f>
        <v>2025-05</v>
      </c>
      <c r="E323">
        <v>6</v>
      </c>
      <c r="F323">
        <v>527.91</v>
      </c>
      <c r="G323" t="s">
        <v>1975</v>
      </c>
      <c r="H323" t="s">
        <v>3302</v>
      </c>
      <c r="I323" t="s">
        <v>3307</v>
      </c>
      <c r="J323">
        <v>2</v>
      </c>
      <c r="K323" t="str">
        <f t="shared" ref="K323:K386" si="11">IF(J323&gt;=4, "Excellent", IF(J323&gt;=3, "Good", IF(J323&gt;2,"Bad","Poor")))</f>
        <v>Poor</v>
      </c>
      <c r="L323">
        <v>3167.46</v>
      </c>
      <c r="M323" t="str">
        <f>IF(E323*F323=L323,"ok","Wrong")</f>
        <v>ok</v>
      </c>
    </row>
    <row r="324" spans="1:13" x14ac:dyDescent="0.3">
      <c r="A324" t="s">
        <v>327</v>
      </c>
      <c r="B324" t="s">
        <v>1654</v>
      </c>
      <c r="C324" s="2">
        <v>45722</v>
      </c>
      <c r="D324" s="2" t="str">
        <f t="shared" si="10"/>
        <v>2025-03</v>
      </c>
      <c r="E324">
        <v>5</v>
      </c>
      <c r="F324">
        <v>306.77</v>
      </c>
      <c r="G324" t="s">
        <v>1976</v>
      </c>
      <c r="H324" t="s">
        <v>3303</v>
      </c>
      <c r="I324" t="s">
        <v>3307</v>
      </c>
      <c r="J324">
        <v>4</v>
      </c>
      <c r="K324" t="str">
        <f t="shared" si="11"/>
        <v>Excellent</v>
      </c>
      <c r="L324">
        <v>1533.85</v>
      </c>
      <c r="M324" t="str">
        <f>IF(E324*F324=L324,"ok","Wrong")</f>
        <v>ok</v>
      </c>
    </row>
    <row r="325" spans="1:13" x14ac:dyDescent="0.3">
      <c r="A325" t="s">
        <v>328</v>
      </c>
      <c r="B325" t="s">
        <v>1656</v>
      </c>
      <c r="C325" s="2">
        <v>45684</v>
      </c>
      <c r="D325" s="2" t="str">
        <f t="shared" si="10"/>
        <v>2025-01</v>
      </c>
      <c r="E325">
        <v>2</v>
      </c>
      <c r="F325">
        <v>676.4</v>
      </c>
      <c r="G325" t="s">
        <v>1977</v>
      </c>
      <c r="H325" t="s">
        <v>3301</v>
      </c>
      <c r="I325" t="s">
        <v>3307</v>
      </c>
      <c r="J325">
        <v>1</v>
      </c>
      <c r="K325" t="str">
        <f t="shared" si="11"/>
        <v>Poor</v>
      </c>
      <c r="L325">
        <v>1352.8</v>
      </c>
      <c r="M325" t="str">
        <f>IF(E325*F325=L325,"ok","Wrong")</f>
        <v>ok</v>
      </c>
    </row>
    <row r="326" spans="1:13" x14ac:dyDescent="0.3">
      <c r="A326" t="s">
        <v>329</v>
      </c>
      <c r="B326" t="s">
        <v>1655</v>
      </c>
      <c r="C326" s="2">
        <v>45413</v>
      </c>
      <c r="D326" s="2" t="str">
        <f t="shared" si="10"/>
        <v>2024-05</v>
      </c>
      <c r="E326">
        <v>5</v>
      </c>
      <c r="F326">
        <v>118.35</v>
      </c>
      <c r="G326" t="s">
        <v>1978</v>
      </c>
      <c r="H326" t="s">
        <v>3301</v>
      </c>
      <c r="I326" t="s">
        <v>3307</v>
      </c>
      <c r="J326">
        <v>4</v>
      </c>
      <c r="K326" t="str">
        <f t="shared" si="11"/>
        <v>Excellent</v>
      </c>
      <c r="L326">
        <v>591.75</v>
      </c>
      <c r="M326" t="str">
        <f>IF(E326*F326=L326,"ok","Wrong")</f>
        <v>ok</v>
      </c>
    </row>
    <row r="327" spans="1:13" x14ac:dyDescent="0.3">
      <c r="A327" t="s">
        <v>330</v>
      </c>
      <c r="B327" t="s">
        <v>1653</v>
      </c>
      <c r="C327" s="2">
        <v>45740</v>
      </c>
      <c r="D327" s="2" t="str">
        <f t="shared" si="10"/>
        <v>2025-03</v>
      </c>
      <c r="E327">
        <v>1</v>
      </c>
      <c r="F327">
        <v>198.47</v>
      </c>
      <c r="G327" t="s">
        <v>1979</v>
      </c>
      <c r="H327" t="s">
        <v>3302</v>
      </c>
      <c r="I327" t="s">
        <v>3305</v>
      </c>
      <c r="J327">
        <v>4</v>
      </c>
      <c r="K327" t="str">
        <f t="shared" si="11"/>
        <v>Excellent</v>
      </c>
      <c r="L327">
        <v>198.47</v>
      </c>
      <c r="M327" t="str">
        <f>IF(E327*F327=L327,"ok","Wrong")</f>
        <v>ok</v>
      </c>
    </row>
    <row r="328" spans="1:13" x14ac:dyDescent="0.3">
      <c r="A328" t="s">
        <v>331</v>
      </c>
      <c r="B328" t="s">
        <v>1656</v>
      </c>
      <c r="C328" s="2">
        <v>45799</v>
      </c>
      <c r="D328" s="2" t="str">
        <f t="shared" si="10"/>
        <v>2025-05</v>
      </c>
      <c r="E328">
        <v>6</v>
      </c>
      <c r="F328">
        <v>598.59</v>
      </c>
      <c r="G328" t="s">
        <v>1980</v>
      </c>
      <c r="H328" t="s">
        <v>3302</v>
      </c>
      <c r="I328" t="s">
        <v>3307</v>
      </c>
      <c r="J328">
        <v>1</v>
      </c>
      <c r="K328" t="str">
        <f t="shared" si="11"/>
        <v>Poor</v>
      </c>
      <c r="L328">
        <v>3591.54</v>
      </c>
      <c r="M328" t="str">
        <f>IF(E328*F328=L328,"ok","Wrong")</f>
        <v>ok</v>
      </c>
    </row>
    <row r="329" spans="1:13" x14ac:dyDescent="0.3">
      <c r="A329" t="s">
        <v>332</v>
      </c>
      <c r="B329" t="s">
        <v>1654</v>
      </c>
      <c r="C329" s="2">
        <v>44950</v>
      </c>
      <c r="D329" s="2" t="str">
        <f t="shared" si="10"/>
        <v>2023-01</v>
      </c>
      <c r="E329">
        <v>7</v>
      </c>
      <c r="F329">
        <v>152.85</v>
      </c>
      <c r="G329" t="s">
        <v>1981</v>
      </c>
      <c r="H329" t="s">
        <v>3302</v>
      </c>
      <c r="I329" t="s">
        <v>3308</v>
      </c>
      <c r="J329">
        <v>4</v>
      </c>
      <c r="K329" t="str">
        <f t="shared" si="11"/>
        <v>Excellent</v>
      </c>
      <c r="L329">
        <v>1069.95</v>
      </c>
      <c r="M329" t="str">
        <f>IF(E329*F329=L329,"ok","Wrong")</f>
        <v>ok</v>
      </c>
    </row>
    <row r="330" spans="1:13" x14ac:dyDescent="0.3">
      <c r="A330" t="s">
        <v>333</v>
      </c>
      <c r="B330" t="s">
        <v>1657</v>
      </c>
      <c r="C330" s="2">
        <v>45238</v>
      </c>
      <c r="D330" s="2" t="str">
        <f t="shared" si="10"/>
        <v>2023-11</v>
      </c>
      <c r="E330">
        <v>8</v>
      </c>
      <c r="F330">
        <v>664.71</v>
      </c>
      <c r="G330" t="s">
        <v>1982</v>
      </c>
      <c r="H330" t="s">
        <v>3301</v>
      </c>
      <c r="I330" t="s">
        <v>3305</v>
      </c>
      <c r="J330">
        <v>2</v>
      </c>
      <c r="K330" t="str">
        <f t="shared" si="11"/>
        <v>Poor</v>
      </c>
      <c r="L330">
        <v>5317.68</v>
      </c>
      <c r="M330" t="str">
        <f>IF(E330*F330=L330,"ok","Wrong")</f>
        <v>ok</v>
      </c>
    </row>
    <row r="331" spans="1:13" x14ac:dyDescent="0.3">
      <c r="A331" t="s">
        <v>334</v>
      </c>
      <c r="B331" t="s">
        <v>1656</v>
      </c>
      <c r="C331" s="2">
        <v>44990</v>
      </c>
      <c r="D331" s="2" t="str">
        <f t="shared" si="10"/>
        <v>2023-03</v>
      </c>
      <c r="E331">
        <v>6</v>
      </c>
      <c r="F331">
        <v>411.62</v>
      </c>
      <c r="G331" t="s">
        <v>1983</v>
      </c>
      <c r="H331" t="s">
        <v>3303</v>
      </c>
      <c r="I331" t="s">
        <v>3308</v>
      </c>
      <c r="J331">
        <v>1</v>
      </c>
      <c r="K331" t="str">
        <f t="shared" si="11"/>
        <v>Poor</v>
      </c>
      <c r="L331">
        <v>2469.7199999999998</v>
      </c>
      <c r="M331" t="str">
        <f>IF(E331*F331=L331,"ok","Wrong")</f>
        <v>ok</v>
      </c>
    </row>
    <row r="332" spans="1:13" x14ac:dyDescent="0.3">
      <c r="A332" t="s">
        <v>335</v>
      </c>
      <c r="B332" t="s">
        <v>1653</v>
      </c>
      <c r="C332" s="2">
        <v>45201</v>
      </c>
      <c r="D332" s="2" t="str">
        <f t="shared" si="10"/>
        <v>2023-10</v>
      </c>
      <c r="E332">
        <v>1</v>
      </c>
      <c r="F332">
        <v>88.6</v>
      </c>
      <c r="G332" t="s">
        <v>1984</v>
      </c>
      <c r="H332" t="s">
        <v>3302</v>
      </c>
      <c r="I332" t="s">
        <v>3306</v>
      </c>
      <c r="J332">
        <v>2</v>
      </c>
      <c r="K332" t="str">
        <f t="shared" si="11"/>
        <v>Poor</v>
      </c>
      <c r="L332">
        <v>88.6</v>
      </c>
      <c r="M332" t="str">
        <f>IF(E332*F332=L332,"ok","Wrong")</f>
        <v>ok</v>
      </c>
    </row>
    <row r="333" spans="1:13" x14ac:dyDescent="0.3">
      <c r="A333" t="s">
        <v>336</v>
      </c>
      <c r="B333" t="s">
        <v>1657</v>
      </c>
      <c r="C333" s="2">
        <v>45751</v>
      </c>
      <c r="D333" s="2" t="str">
        <f t="shared" si="10"/>
        <v>2025-04</v>
      </c>
      <c r="E333">
        <v>1</v>
      </c>
      <c r="F333">
        <v>732.88</v>
      </c>
      <c r="G333" t="s">
        <v>1985</v>
      </c>
      <c r="H333" t="s">
        <v>3303</v>
      </c>
      <c r="I333" t="s">
        <v>3308</v>
      </c>
      <c r="J333">
        <v>2</v>
      </c>
      <c r="K333" t="str">
        <f t="shared" si="11"/>
        <v>Poor</v>
      </c>
      <c r="L333">
        <v>732.88</v>
      </c>
      <c r="M333" t="str">
        <f>IF(E333*F333=L333,"ok","Wrong")</f>
        <v>ok</v>
      </c>
    </row>
    <row r="334" spans="1:13" x14ac:dyDescent="0.3">
      <c r="A334" t="s">
        <v>337</v>
      </c>
      <c r="B334" t="s">
        <v>1654</v>
      </c>
      <c r="C334" s="2">
        <v>45450</v>
      </c>
      <c r="D334" s="2" t="str">
        <f t="shared" si="10"/>
        <v>2024-06</v>
      </c>
      <c r="E334">
        <v>2</v>
      </c>
      <c r="F334">
        <v>143.87</v>
      </c>
      <c r="G334" t="s">
        <v>1986</v>
      </c>
      <c r="H334" t="s">
        <v>3302</v>
      </c>
      <c r="I334" t="s">
        <v>3306</v>
      </c>
      <c r="J334">
        <v>1</v>
      </c>
      <c r="K334" t="str">
        <f t="shared" si="11"/>
        <v>Poor</v>
      </c>
      <c r="L334">
        <v>287.74</v>
      </c>
      <c r="M334" t="str">
        <f>IF(E334*F334=L334,"ok","Wrong")</f>
        <v>ok</v>
      </c>
    </row>
    <row r="335" spans="1:13" x14ac:dyDescent="0.3">
      <c r="A335" t="s">
        <v>338</v>
      </c>
      <c r="B335" t="s">
        <v>1656</v>
      </c>
      <c r="C335" s="2">
        <v>45103</v>
      </c>
      <c r="D335" s="2" t="str">
        <f t="shared" si="10"/>
        <v>2023-06</v>
      </c>
      <c r="E335">
        <v>4</v>
      </c>
      <c r="F335">
        <v>700.91</v>
      </c>
      <c r="G335" t="s">
        <v>1987</v>
      </c>
      <c r="H335" t="s">
        <v>3303</v>
      </c>
      <c r="I335" t="s">
        <v>3305</v>
      </c>
      <c r="J335">
        <v>5</v>
      </c>
      <c r="K335" t="str">
        <f t="shared" si="11"/>
        <v>Excellent</v>
      </c>
      <c r="L335">
        <v>2803.64</v>
      </c>
      <c r="M335" t="str">
        <f>IF(E335*F335=L335,"ok","Wrong")</f>
        <v>ok</v>
      </c>
    </row>
    <row r="336" spans="1:13" x14ac:dyDescent="0.3">
      <c r="A336" t="s">
        <v>339</v>
      </c>
      <c r="B336" t="s">
        <v>1655</v>
      </c>
      <c r="C336" s="2">
        <v>45330</v>
      </c>
      <c r="D336" s="2" t="str">
        <f t="shared" si="10"/>
        <v>2024-02</v>
      </c>
      <c r="E336">
        <v>6</v>
      </c>
      <c r="F336">
        <v>27.4</v>
      </c>
      <c r="G336" t="s">
        <v>1988</v>
      </c>
      <c r="H336" t="s">
        <v>3301</v>
      </c>
      <c r="I336" t="s">
        <v>3305</v>
      </c>
      <c r="J336">
        <v>1</v>
      </c>
      <c r="K336" t="str">
        <f t="shared" si="11"/>
        <v>Poor</v>
      </c>
      <c r="L336">
        <v>164.4</v>
      </c>
      <c r="M336" t="str">
        <f>IF(E336*F336=L336,"ok","Wrong")</f>
        <v>ok</v>
      </c>
    </row>
    <row r="337" spans="1:13" x14ac:dyDescent="0.3">
      <c r="A337" t="s">
        <v>340</v>
      </c>
      <c r="B337" t="s">
        <v>1657</v>
      </c>
      <c r="C337" s="2">
        <v>45415</v>
      </c>
      <c r="D337" s="2" t="str">
        <f t="shared" si="10"/>
        <v>2024-05</v>
      </c>
      <c r="E337">
        <v>4</v>
      </c>
      <c r="F337">
        <v>441.89</v>
      </c>
      <c r="G337" t="s">
        <v>1989</v>
      </c>
      <c r="H337" t="s">
        <v>3302</v>
      </c>
      <c r="I337" t="s">
        <v>3305</v>
      </c>
      <c r="J337">
        <v>3</v>
      </c>
      <c r="K337" t="str">
        <f t="shared" si="11"/>
        <v>Good</v>
      </c>
      <c r="L337">
        <v>1767.56</v>
      </c>
      <c r="M337" t="str">
        <f>IF(E337*F337=L337,"ok","Wrong")</f>
        <v>ok</v>
      </c>
    </row>
    <row r="338" spans="1:13" x14ac:dyDescent="0.3">
      <c r="A338" t="s">
        <v>341</v>
      </c>
      <c r="B338" t="s">
        <v>1654</v>
      </c>
      <c r="C338" s="2">
        <v>45083</v>
      </c>
      <c r="D338" s="2" t="str">
        <f t="shared" si="10"/>
        <v>2023-06</v>
      </c>
      <c r="E338">
        <v>1</v>
      </c>
      <c r="F338">
        <v>754.33</v>
      </c>
      <c r="G338" t="s">
        <v>1990</v>
      </c>
      <c r="H338" t="s">
        <v>3302</v>
      </c>
      <c r="I338" t="s">
        <v>3306</v>
      </c>
      <c r="J338">
        <v>4</v>
      </c>
      <c r="K338" t="str">
        <f t="shared" si="11"/>
        <v>Excellent</v>
      </c>
      <c r="L338">
        <v>754.33</v>
      </c>
      <c r="M338" t="str">
        <f>IF(E338*F338=L338,"ok","Wrong")</f>
        <v>ok</v>
      </c>
    </row>
    <row r="339" spans="1:13" x14ac:dyDescent="0.3">
      <c r="A339" t="s">
        <v>342</v>
      </c>
      <c r="B339" t="s">
        <v>1655</v>
      </c>
      <c r="C339" s="2">
        <v>45448</v>
      </c>
      <c r="D339" s="2" t="str">
        <f t="shared" si="10"/>
        <v>2024-06</v>
      </c>
      <c r="E339">
        <v>5</v>
      </c>
      <c r="F339">
        <v>24.07</v>
      </c>
      <c r="G339" t="s">
        <v>1991</v>
      </c>
      <c r="H339" t="s">
        <v>3302</v>
      </c>
      <c r="I339" t="s">
        <v>3308</v>
      </c>
      <c r="J339">
        <v>1</v>
      </c>
      <c r="K339" t="str">
        <f t="shared" si="11"/>
        <v>Poor</v>
      </c>
      <c r="L339">
        <v>120.35</v>
      </c>
      <c r="M339" t="str">
        <f>IF(E339*F339=L339,"ok","Wrong")</f>
        <v>ok</v>
      </c>
    </row>
    <row r="340" spans="1:13" x14ac:dyDescent="0.3">
      <c r="A340" t="s">
        <v>343</v>
      </c>
      <c r="B340" t="s">
        <v>1653</v>
      </c>
      <c r="C340" s="2">
        <v>45157</v>
      </c>
      <c r="D340" s="2" t="str">
        <f t="shared" si="10"/>
        <v>2023-08</v>
      </c>
      <c r="E340">
        <v>4</v>
      </c>
      <c r="F340">
        <v>601.41999999999996</v>
      </c>
      <c r="G340" t="s">
        <v>1992</v>
      </c>
      <c r="H340" t="s">
        <v>3302</v>
      </c>
      <c r="I340" t="s">
        <v>3307</v>
      </c>
      <c r="J340">
        <v>1</v>
      </c>
      <c r="K340" t="str">
        <f t="shared" si="11"/>
        <v>Poor</v>
      </c>
      <c r="L340">
        <v>2405.6799999999998</v>
      </c>
      <c r="M340" t="str">
        <f>IF(E340*F340=L340,"ok","Wrong")</f>
        <v>ok</v>
      </c>
    </row>
    <row r="341" spans="1:13" x14ac:dyDescent="0.3">
      <c r="A341" t="s">
        <v>344</v>
      </c>
      <c r="B341" t="s">
        <v>1652</v>
      </c>
      <c r="C341" s="2">
        <v>45823</v>
      </c>
      <c r="D341" s="2" t="str">
        <f t="shared" si="10"/>
        <v>2025-06</v>
      </c>
      <c r="E341">
        <v>2</v>
      </c>
      <c r="F341">
        <v>154.1</v>
      </c>
      <c r="G341" t="s">
        <v>1993</v>
      </c>
      <c r="H341" t="s">
        <v>3302</v>
      </c>
      <c r="I341" t="s">
        <v>3304</v>
      </c>
      <c r="J341">
        <v>3</v>
      </c>
      <c r="K341" t="str">
        <f t="shared" si="11"/>
        <v>Good</v>
      </c>
      <c r="L341">
        <v>308.2</v>
      </c>
      <c r="M341" t="str">
        <f>IF(E341*F341=L341,"ok","Wrong")</f>
        <v>ok</v>
      </c>
    </row>
    <row r="342" spans="1:13" x14ac:dyDescent="0.3">
      <c r="A342" t="s">
        <v>345</v>
      </c>
      <c r="B342" t="s">
        <v>1654</v>
      </c>
      <c r="C342" s="2">
        <v>45651</v>
      </c>
      <c r="D342" s="2" t="str">
        <f t="shared" si="10"/>
        <v>2024-12</v>
      </c>
      <c r="E342">
        <v>3</v>
      </c>
      <c r="F342">
        <v>166.16</v>
      </c>
      <c r="G342" t="s">
        <v>1994</v>
      </c>
      <c r="H342" t="s">
        <v>3301</v>
      </c>
      <c r="I342" t="s">
        <v>3308</v>
      </c>
      <c r="J342">
        <v>1</v>
      </c>
      <c r="K342" t="str">
        <f t="shared" si="11"/>
        <v>Poor</v>
      </c>
      <c r="L342">
        <v>498.48</v>
      </c>
      <c r="M342" t="str">
        <f>IF(E342*F342=L342,"ok","Wrong")</f>
        <v>ok</v>
      </c>
    </row>
    <row r="343" spans="1:13" x14ac:dyDescent="0.3">
      <c r="A343" t="s">
        <v>346</v>
      </c>
      <c r="B343" t="s">
        <v>1654</v>
      </c>
      <c r="C343" s="2">
        <v>45714</v>
      </c>
      <c r="D343" s="2" t="str">
        <f t="shared" si="10"/>
        <v>2025-02</v>
      </c>
      <c r="E343">
        <v>6</v>
      </c>
      <c r="F343">
        <v>156.78</v>
      </c>
      <c r="G343" t="s">
        <v>1995</v>
      </c>
      <c r="H343" t="s">
        <v>3303</v>
      </c>
      <c r="I343" t="s">
        <v>3306</v>
      </c>
      <c r="J343">
        <v>2</v>
      </c>
      <c r="K343" t="str">
        <f t="shared" si="11"/>
        <v>Poor</v>
      </c>
      <c r="L343">
        <v>940.68000000000006</v>
      </c>
      <c r="M343" t="str">
        <f>IF(E343*F343=L343,"ok","Wrong")</f>
        <v>ok</v>
      </c>
    </row>
    <row r="344" spans="1:13" x14ac:dyDescent="0.3">
      <c r="A344" t="s">
        <v>347</v>
      </c>
      <c r="B344" t="s">
        <v>1658</v>
      </c>
      <c r="C344" s="2">
        <v>45389</v>
      </c>
      <c r="D344" s="2" t="str">
        <f t="shared" si="10"/>
        <v>2024-04</v>
      </c>
      <c r="E344">
        <v>2</v>
      </c>
      <c r="F344">
        <v>554.39</v>
      </c>
      <c r="G344" t="s">
        <v>1996</v>
      </c>
      <c r="H344" t="s">
        <v>3303</v>
      </c>
      <c r="I344" t="s">
        <v>3307</v>
      </c>
      <c r="J344">
        <v>1</v>
      </c>
      <c r="K344" t="str">
        <f t="shared" si="11"/>
        <v>Poor</v>
      </c>
      <c r="L344">
        <v>1108.78</v>
      </c>
      <c r="M344" t="str">
        <f>IF(E344*F344=L344,"ok","Wrong")</f>
        <v>ok</v>
      </c>
    </row>
    <row r="345" spans="1:13" x14ac:dyDescent="0.3">
      <c r="A345" t="s">
        <v>158</v>
      </c>
      <c r="B345" t="s">
        <v>1652</v>
      </c>
      <c r="C345" s="2">
        <v>45042</v>
      </c>
      <c r="D345" s="2" t="str">
        <f t="shared" si="10"/>
        <v>2023-04</v>
      </c>
      <c r="E345">
        <v>3</v>
      </c>
      <c r="F345">
        <v>287.06</v>
      </c>
      <c r="G345" t="s">
        <v>1807</v>
      </c>
      <c r="H345" t="s">
        <v>3303</v>
      </c>
      <c r="I345" t="s">
        <v>3304</v>
      </c>
      <c r="J345">
        <v>3</v>
      </c>
      <c r="K345" t="str">
        <f t="shared" si="11"/>
        <v>Good</v>
      </c>
      <c r="L345">
        <v>861.18000000000006</v>
      </c>
      <c r="M345" t="str">
        <f>IF(E345*F345=L345,"ok","Wrong")</f>
        <v>ok</v>
      </c>
    </row>
    <row r="346" spans="1:13" x14ac:dyDescent="0.3">
      <c r="A346" t="s">
        <v>348</v>
      </c>
      <c r="B346" t="s">
        <v>1653</v>
      </c>
      <c r="C346" s="2">
        <v>45401</v>
      </c>
      <c r="D346" s="2" t="str">
        <f t="shared" si="10"/>
        <v>2024-04</v>
      </c>
      <c r="E346">
        <v>6</v>
      </c>
      <c r="F346">
        <v>39.6</v>
      </c>
      <c r="G346" t="s">
        <v>1997</v>
      </c>
      <c r="H346" t="s">
        <v>3303</v>
      </c>
      <c r="I346" t="s">
        <v>3308</v>
      </c>
      <c r="J346">
        <v>3</v>
      </c>
      <c r="K346" t="str">
        <f t="shared" si="11"/>
        <v>Good</v>
      </c>
      <c r="L346">
        <v>237.6</v>
      </c>
      <c r="M346" t="str">
        <f>IF(E346*F346=L346,"ok","Wrong")</f>
        <v>ok</v>
      </c>
    </row>
    <row r="347" spans="1:13" x14ac:dyDescent="0.3">
      <c r="A347" t="s">
        <v>349</v>
      </c>
      <c r="B347" t="s">
        <v>1658</v>
      </c>
      <c r="C347" s="2">
        <v>45760</v>
      </c>
      <c r="D347" s="2" t="str">
        <f t="shared" si="10"/>
        <v>2025-04</v>
      </c>
      <c r="E347">
        <v>5</v>
      </c>
      <c r="F347">
        <v>373.52</v>
      </c>
      <c r="G347" t="s">
        <v>1998</v>
      </c>
      <c r="H347" t="s">
        <v>3301</v>
      </c>
      <c r="I347" t="s">
        <v>3306</v>
      </c>
      <c r="J347">
        <v>2</v>
      </c>
      <c r="K347" t="str">
        <f t="shared" si="11"/>
        <v>Poor</v>
      </c>
      <c r="L347">
        <v>1867.6</v>
      </c>
      <c r="M347" t="str">
        <f>IF(E347*F347=L347,"ok","Wrong")</f>
        <v>ok</v>
      </c>
    </row>
    <row r="348" spans="1:13" x14ac:dyDescent="0.3">
      <c r="A348" t="s">
        <v>350</v>
      </c>
      <c r="B348" t="s">
        <v>1655</v>
      </c>
      <c r="C348" s="2">
        <v>45578</v>
      </c>
      <c r="D348" s="2" t="str">
        <f t="shared" si="10"/>
        <v>2024-10</v>
      </c>
      <c r="E348">
        <v>1</v>
      </c>
      <c r="F348">
        <v>585.9</v>
      </c>
      <c r="G348" t="s">
        <v>1999</v>
      </c>
      <c r="H348" t="s">
        <v>3303</v>
      </c>
      <c r="I348" t="s">
        <v>3305</v>
      </c>
      <c r="J348">
        <v>3</v>
      </c>
      <c r="K348" t="str">
        <f t="shared" si="11"/>
        <v>Good</v>
      </c>
      <c r="L348">
        <v>585.9</v>
      </c>
      <c r="M348" t="str">
        <f>IF(E348*F348=L348,"ok","Wrong")</f>
        <v>ok</v>
      </c>
    </row>
    <row r="349" spans="1:13" x14ac:dyDescent="0.3">
      <c r="A349" t="s">
        <v>351</v>
      </c>
      <c r="B349" t="s">
        <v>1655</v>
      </c>
      <c r="C349" s="2">
        <v>45029</v>
      </c>
      <c r="D349" s="2" t="str">
        <f t="shared" si="10"/>
        <v>2023-04</v>
      </c>
      <c r="E349">
        <v>2</v>
      </c>
      <c r="F349">
        <v>406.89</v>
      </c>
      <c r="G349" t="s">
        <v>2000</v>
      </c>
      <c r="H349" t="s">
        <v>3303</v>
      </c>
      <c r="I349" t="s">
        <v>3308</v>
      </c>
      <c r="J349">
        <v>1</v>
      </c>
      <c r="K349" t="str">
        <f t="shared" si="11"/>
        <v>Poor</v>
      </c>
      <c r="L349">
        <v>813.78</v>
      </c>
      <c r="M349" t="str">
        <f>IF(E349*F349=L349,"ok","Wrong")</f>
        <v>ok</v>
      </c>
    </row>
    <row r="350" spans="1:13" x14ac:dyDescent="0.3">
      <c r="A350" t="s">
        <v>352</v>
      </c>
      <c r="B350" t="s">
        <v>1653</v>
      </c>
      <c r="C350" s="2">
        <v>45218</v>
      </c>
      <c r="D350" s="2" t="str">
        <f t="shared" si="10"/>
        <v>2023-10</v>
      </c>
      <c r="E350">
        <v>2</v>
      </c>
      <c r="F350">
        <v>227.29</v>
      </c>
      <c r="G350" t="s">
        <v>2001</v>
      </c>
      <c r="H350" t="s">
        <v>3301</v>
      </c>
      <c r="I350" t="s">
        <v>3307</v>
      </c>
      <c r="J350">
        <v>5</v>
      </c>
      <c r="K350" t="str">
        <f t="shared" si="11"/>
        <v>Excellent</v>
      </c>
      <c r="L350">
        <v>454.58</v>
      </c>
      <c r="M350" t="str">
        <f>IF(E350*F350=L350,"ok","Wrong")</f>
        <v>ok</v>
      </c>
    </row>
    <row r="351" spans="1:13" x14ac:dyDescent="0.3">
      <c r="A351" t="s">
        <v>353</v>
      </c>
      <c r="B351" t="s">
        <v>1655</v>
      </c>
      <c r="C351" s="2">
        <v>45450</v>
      </c>
      <c r="D351" s="2" t="str">
        <f t="shared" si="10"/>
        <v>2024-06</v>
      </c>
      <c r="E351">
        <v>4</v>
      </c>
      <c r="F351">
        <v>772.9</v>
      </c>
      <c r="G351" t="s">
        <v>2002</v>
      </c>
      <c r="H351" t="s">
        <v>3302</v>
      </c>
      <c r="I351" t="s">
        <v>3305</v>
      </c>
      <c r="J351">
        <v>5</v>
      </c>
      <c r="K351" t="str">
        <f t="shared" si="11"/>
        <v>Excellent</v>
      </c>
      <c r="L351">
        <v>3091.6</v>
      </c>
      <c r="M351" t="str">
        <f>IF(E351*F351=L351,"ok","Wrong")</f>
        <v>ok</v>
      </c>
    </row>
    <row r="352" spans="1:13" x14ac:dyDescent="0.3">
      <c r="A352" t="s">
        <v>354</v>
      </c>
      <c r="B352" t="s">
        <v>1657</v>
      </c>
      <c r="C352" s="2">
        <v>45204</v>
      </c>
      <c r="D352" s="2" t="str">
        <f t="shared" si="10"/>
        <v>2023-10</v>
      </c>
      <c r="E352">
        <v>2</v>
      </c>
      <c r="F352">
        <v>105.59</v>
      </c>
      <c r="G352" t="s">
        <v>2003</v>
      </c>
      <c r="H352" t="s">
        <v>3301</v>
      </c>
      <c r="I352" t="s">
        <v>3305</v>
      </c>
      <c r="J352">
        <v>4</v>
      </c>
      <c r="K352" t="str">
        <f t="shared" si="11"/>
        <v>Excellent</v>
      </c>
      <c r="L352">
        <v>211.18</v>
      </c>
      <c r="M352" t="str">
        <f>IF(E352*F352=L352,"ok","Wrong")</f>
        <v>ok</v>
      </c>
    </row>
    <row r="353" spans="1:13" x14ac:dyDescent="0.3">
      <c r="A353" t="s">
        <v>355</v>
      </c>
      <c r="B353" t="s">
        <v>1656</v>
      </c>
      <c r="C353" s="2">
        <v>45439</v>
      </c>
      <c r="D353" s="2" t="str">
        <f t="shared" si="10"/>
        <v>2024-05</v>
      </c>
      <c r="E353">
        <v>3</v>
      </c>
      <c r="F353">
        <v>627.98</v>
      </c>
      <c r="G353" t="s">
        <v>2004</v>
      </c>
      <c r="H353" t="s">
        <v>3301</v>
      </c>
      <c r="I353" t="s">
        <v>3304</v>
      </c>
      <c r="J353">
        <v>3</v>
      </c>
      <c r="K353" t="str">
        <f t="shared" si="11"/>
        <v>Good</v>
      </c>
      <c r="L353">
        <v>1883.94</v>
      </c>
      <c r="M353" t="str">
        <f>IF(E353*F353=L353,"ok","Wrong")</f>
        <v>ok</v>
      </c>
    </row>
    <row r="354" spans="1:13" x14ac:dyDescent="0.3">
      <c r="A354" t="s">
        <v>356</v>
      </c>
      <c r="B354" t="s">
        <v>1652</v>
      </c>
      <c r="C354" s="2">
        <v>45667</v>
      </c>
      <c r="D354" s="2" t="str">
        <f t="shared" si="10"/>
        <v>2025-01</v>
      </c>
      <c r="E354">
        <v>7</v>
      </c>
      <c r="F354">
        <v>177.77</v>
      </c>
      <c r="G354" t="s">
        <v>2005</v>
      </c>
      <c r="H354" t="s">
        <v>3303</v>
      </c>
      <c r="I354" t="s">
        <v>3305</v>
      </c>
      <c r="J354">
        <v>1</v>
      </c>
      <c r="K354" t="str">
        <f t="shared" si="11"/>
        <v>Poor</v>
      </c>
      <c r="L354">
        <v>1244.3900000000001</v>
      </c>
      <c r="M354" t="str">
        <f>IF(E354*F354=L354,"ok","Wrong")</f>
        <v>ok</v>
      </c>
    </row>
    <row r="355" spans="1:13" x14ac:dyDescent="0.3">
      <c r="A355" t="s">
        <v>357</v>
      </c>
      <c r="B355" t="s">
        <v>1655</v>
      </c>
      <c r="C355" s="2">
        <v>45116</v>
      </c>
      <c r="D355" s="2" t="str">
        <f t="shared" si="10"/>
        <v>2023-07</v>
      </c>
      <c r="E355">
        <v>7</v>
      </c>
      <c r="F355">
        <v>512.21</v>
      </c>
      <c r="G355" t="s">
        <v>2006</v>
      </c>
      <c r="H355" t="s">
        <v>3303</v>
      </c>
      <c r="I355" t="s">
        <v>3305</v>
      </c>
      <c r="J355">
        <v>5</v>
      </c>
      <c r="K355" t="str">
        <f t="shared" si="11"/>
        <v>Excellent</v>
      </c>
      <c r="L355">
        <v>3585.47</v>
      </c>
      <c r="M355" t="str">
        <f>IF(E355*F355=L355,"ok","Wrong")</f>
        <v>ok</v>
      </c>
    </row>
    <row r="356" spans="1:13" x14ac:dyDescent="0.3">
      <c r="A356" t="s">
        <v>358</v>
      </c>
      <c r="B356" t="s">
        <v>1652</v>
      </c>
      <c r="C356" s="2">
        <v>45704</v>
      </c>
      <c r="D356" s="2" t="str">
        <f t="shared" si="10"/>
        <v>2025-02</v>
      </c>
      <c r="E356">
        <v>1</v>
      </c>
      <c r="F356">
        <v>205.77</v>
      </c>
      <c r="G356" t="s">
        <v>2007</v>
      </c>
      <c r="H356" t="s">
        <v>3302</v>
      </c>
      <c r="I356" t="s">
        <v>3304</v>
      </c>
      <c r="J356">
        <v>1</v>
      </c>
      <c r="K356" t="str">
        <f t="shared" si="11"/>
        <v>Poor</v>
      </c>
      <c r="L356">
        <v>205.77</v>
      </c>
      <c r="M356" t="str">
        <f>IF(E356*F356=L356,"ok","Wrong")</f>
        <v>ok</v>
      </c>
    </row>
    <row r="357" spans="1:13" x14ac:dyDescent="0.3">
      <c r="A357" t="s">
        <v>359</v>
      </c>
      <c r="B357" t="s">
        <v>1658</v>
      </c>
      <c r="C357" s="2">
        <v>45350</v>
      </c>
      <c r="D357" s="2" t="str">
        <f t="shared" si="10"/>
        <v>2024-02</v>
      </c>
      <c r="E357">
        <v>8</v>
      </c>
      <c r="F357">
        <v>68.13</v>
      </c>
      <c r="G357" t="s">
        <v>2008</v>
      </c>
      <c r="H357" t="s">
        <v>3303</v>
      </c>
      <c r="I357" t="s">
        <v>3307</v>
      </c>
      <c r="J357">
        <v>3</v>
      </c>
      <c r="K357" t="str">
        <f t="shared" si="11"/>
        <v>Good</v>
      </c>
      <c r="L357">
        <v>545.04</v>
      </c>
      <c r="M357" t="str">
        <f>IF(E357*F357=L357,"ok","Wrong")</f>
        <v>ok</v>
      </c>
    </row>
    <row r="358" spans="1:13" x14ac:dyDescent="0.3">
      <c r="A358" t="s">
        <v>360</v>
      </c>
      <c r="B358" t="s">
        <v>1653</v>
      </c>
      <c r="C358" s="2">
        <v>45053</v>
      </c>
      <c r="D358" s="2" t="str">
        <f t="shared" si="10"/>
        <v>2023-05</v>
      </c>
      <c r="E358">
        <v>5</v>
      </c>
      <c r="F358">
        <v>357.16</v>
      </c>
      <c r="G358" t="s">
        <v>2009</v>
      </c>
      <c r="H358" t="s">
        <v>3301</v>
      </c>
      <c r="I358" t="s">
        <v>3305</v>
      </c>
      <c r="J358">
        <v>3</v>
      </c>
      <c r="K358" t="str">
        <f t="shared" si="11"/>
        <v>Good</v>
      </c>
      <c r="L358">
        <v>1785.8</v>
      </c>
      <c r="M358" t="str">
        <f>IF(E358*F358=L358,"ok","Wrong")</f>
        <v>ok</v>
      </c>
    </row>
    <row r="359" spans="1:13" x14ac:dyDescent="0.3">
      <c r="A359" t="s">
        <v>361</v>
      </c>
      <c r="B359" t="s">
        <v>1656</v>
      </c>
      <c r="C359" s="2">
        <v>45067</v>
      </c>
      <c r="D359" s="2" t="str">
        <f t="shared" si="10"/>
        <v>2023-05</v>
      </c>
      <c r="E359">
        <v>4</v>
      </c>
      <c r="F359">
        <v>695.57</v>
      </c>
      <c r="G359" t="s">
        <v>2010</v>
      </c>
      <c r="H359" t="s">
        <v>3301</v>
      </c>
      <c r="I359" t="s">
        <v>3304</v>
      </c>
      <c r="J359">
        <v>3</v>
      </c>
      <c r="K359" t="str">
        <f t="shared" si="11"/>
        <v>Good</v>
      </c>
      <c r="L359">
        <v>2782.28</v>
      </c>
      <c r="M359" t="str">
        <f>IF(E359*F359=L359,"ok","Wrong")</f>
        <v>ok</v>
      </c>
    </row>
    <row r="360" spans="1:13" x14ac:dyDescent="0.3">
      <c r="A360" t="s">
        <v>362</v>
      </c>
      <c r="B360" t="s">
        <v>1654</v>
      </c>
      <c r="C360" s="2">
        <v>45393</v>
      </c>
      <c r="D360" s="2" t="str">
        <f t="shared" si="10"/>
        <v>2024-04</v>
      </c>
      <c r="E360">
        <v>3</v>
      </c>
      <c r="F360">
        <v>260.33999999999997</v>
      </c>
      <c r="G360" t="s">
        <v>2011</v>
      </c>
      <c r="H360" t="s">
        <v>3301</v>
      </c>
      <c r="I360" t="s">
        <v>3307</v>
      </c>
      <c r="J360">
        <v>2</v>
      </c>
      <c r="K360" t="str">
        <f t="shared" si="11"/>
        <v>Poor</v>
      </c>
      <c r="L360">
        <v>781.02</v>
      </c>
      <c r="M360" t="str">
        <f>IF(E360*F360=L360,"ok","Wrong")</f>
        <v>ok</v>
      </c>
    </row>
    <row r="361" spans="1:13" x14ac:dyDescent="0.3">
      <c r="A361" t="s">
        <v>363</v>
      </c>
      <c r="B361" t="s">
        <v>1658</v>
      </c>
      <c r="C361" s="2">
        <v>45244</v>
      </c>
      <c r="D361" s="2" t="str">
        <f t="shared" si="10"/>
        <v>2023-11</v>
      </c>
      <c r="E361">
        <v>5</v>
      </c>
      <c r="F361">
        <v>260.07</v>
      </c>
      <c r="G361" t="s">
        <v>2012</v>
      </c>
      <c r="H361" t="s">
        <v>3303</v>
      </c>
      <c r="I361" t="s">
        <v>3308</v>
      </c>
      <c r="J361">
        <v>2</v>
      </c>
      <c r="K361" t="str">
        <f t="shared" si="11"/>
        <v>Poor</v>
      </c>
      <c r="L361">
        <v>1300.3499999999999</v>
      </c>
      <c r="M361" t="str">
        <f>IF(E361*F361=L361,"ok","Wrong")</f>
        <v>ok</v>
      </c>
    </row>
    <row r="362" spans="1:13" x14ac:dyDescent="0.3">
      <c r="A362" t="s">
        <v>364</v>
      </c>
      <c r="B362" t="s">
        <v>1654</v>
      </c>
      <c r="C362" s="2">
        <v>44978</v>
      </c>
      <c r="D362" s="2" t="str">
        <f t="shared" si="10"/>
        <v>2023-02</v>
      </c>
      <c r="E362">
        <v>8</v>
      </c>
      <c r="F362">
        <v>503.96</v>
      </c>
      <c r="G362" t="s">
        <v>2013</v>
      </c>
      <c r="H362" t="s">
        <v>3303</v>
      </c>
      <c r="I362" t="s">
        <v>3304</v>
      </c>
      <c r="J362">
        <v>5</v>
      </c>
      <c r="K362" t="str">
        <f t="shared" si="11"/>
        <v>Excellent</v>
      </c>
      <c r="L362">
        <v>4031.68</v>
      </c>
      <c r="M362" t="str">
        <f>IF(E362*F362=L362,"ok","Wrong")</f>
        <v>ok</v>
      </c>
    </row>
    <row r="363" spans="1:13" x14ac:dyDescent="0.3">
      <c r="A363" t="s">
        <v>365</v>
      </c>
      <c r="B363" t="s">
        <v>1657</v>
      </c>
      <c r="C363" s="2">
        <v>45114</v>
      </c>
      <c r="D363" s="2" t="str">
        <f t="shared" si="10"/>
        <v>2023-07</v>
      </c>
      <c r="E363">
        <v>3</v>
      </c>
      <c r="F363">
        <v>427.78</v>
      </c>
      <c r="G363" t="s">
        <v>2014</v>
      </c>
      <c r="H363" t="s">
        <v>3302</v>
      </c>
      <c r="I363" t="s">
        <v>3308</v>
      </c>
      <c r="J363">
        <v>4</v>
      </c>
      <c r="K363" t="str">
        <f t="shared" si="11"/>
        <v>Excellent</v>
      </c>
      <c r="L363">
        <v>1283.3399999999999</v>
      </c>
      <c r="M363" t="str">
        <f>IF(E363*F363=L363,"ok","Wrong")</f>
        <v>ok</v>
      </c>
    </row>
    <row r="364" spans="1:13" x14ac:dyDescent="0.3">
      <c r="A364" t="s">
        <v>366</v>
      </c>
      <c r="B364" t="s">
        <v>1657</v>
      </c>
      <c r="C364" s="2">
        <v>45082</v>
      </c>
      <c r="D364" s="2" t="str">
        <f t="shared" si="10"/>
        <v>2023-06</v>
      </c>
      <c r="E364">
        <v>3</v>
      </c>
      <c r="F364">
        <v>51.15</v>
      </c>
      <c r="G364" t="s">
        <v>2015</v>
      </c>
      <c r="H364" t="s">
        <v>3302</v>
      </c>
      <c r="I364" t="s">
        <v>3307</v>
      </c>
      <c r="J364">
        <v>5</v>
      </c>
      <c r="K364" t="str">
        <f t="shared" si="11"/>
        <v>Excellent</v>
      </c>
      <c r="L364">
        <v>153.44999999999999</v>
      </c>
      <c r="M364" t="str">
        <f>IF(E364*F364=L364,"ok","Wrong")</f>
        <v>ok</v>
      </c>
    </row>
    <row r="365" spans="1:13" x14ac:dyDescent="0.3">
      <c r="A365" t="s">
        <v>367</v>
      </c>
      <c r="B365" t="s">
        <v>1653</v>
      </c>
      <c r="C365" s="2">
        <v>45716</v>
      </c>
      <c r="D365" s="2" t="str">
        <f t="shared" si="10"/>
        <v>2025-02</v>
      </c>
      <c r="E365">
        <v>1</v>
      </c>
      <c r="F365">
        <v>761.75</v>
      </c>
      <c r="G365" t="s">
        <v>2016</v>
      </c>
      <c r="H365" t="s">
        <v>3302</v>
      </c>
      <c r="I365" t="s">
        <v>3305</v>
      </c>
      <c r="J365">
        <v>3</v>
      </c>
      <c r="K365" t="str">
        <f t="shared" si="11"/>
        <v>Good</v>
      </c>
      <c r="L365">
        <v>761.75</v>
      </c>
      <c r="M365" t="str">
        <f>IF(E365*F365=L365,"ok","Wrong")</f>
        <v>ok</v>
      </c>
    </row>
    <row r="366" spans="1:13" x14ac:dyDescent="0.3">
      <c r="A366" t="s">
        <v>368</v>
      </c>
      <c r="B366" t="s">
        <v>1657</v>
      </c>
      <c r="C366" s="2">
        <v>45452</v>
      </c>
      <c r="D366" s="2" t="str">
        <f t="shared" si="10"/>
        <v>2024-06</v>
      </c>
      <c r="E366">
        <v>8</v>
      </c>
      <c r="F366">
        <v>409.67</v>
      </c>
      <c r="G366" t="s">
        <v>2017</v>
      </c>
      <c r="H366" t="s">
        <v>3303</v>
      </c>
      <c r="I366" t="s">
        <v>3306</v>
      </c>
      <c r="J366">
        <v>1</v>
      </c>
      <c r="K366" t="str">
        <f t="shared" si="11"/>
        <v>Poor</v>
      </c>
      <c r="L366">
        <v>3277.36</v>
      </c>
      <c r="M366" t="str">
        <f>IF(E366*F366=L366,"ok","Wrong")</f>
        <v>ok</v>
      </c>
    </row>
    <row r="367" spans="1:13" x14ac:dyDescent="0.3">
      <c r="A367" t="s">
        <v>369</v>
      </c>
      <c r="B367" t="s">
        <v>1658</v>
      </c>
      <c r="C367" s="2">
        <v>44936</v>
      </c>
      <c r="D367" s="2" t="str">
        <f t="shared" si="10"/>
        <v>2023-01</v>
      </c>
      <c r="E367">
        <v>1</v>
      </c>
      <c r="F367">
        <v>584.28</v>
      </c>
      <c r="G367" t="s">
        <v>2018</v>
      </c>
      <c r="H367" t="s">
        <v>3302</v>
      </c>
      <c r="I367" t="s">
        <v>3304</v>
      </c>
      <c r="J367">
        <v>2</v>
      </c>
      <c r="K367" t="str">
        <f t="shared" si="11"/>
        <v>Poor</v>
      </c>
      <c r="L367">
        <v>584.28</v>
      </c>
      <c r="M367" t="str">
        <f>IF(E367*F367=L367,"ok","Wrong")</f>
        <v>ok</v>
      </c>
    </row>
    <row r="368" spans="1:13" x14ac:dyDescent="0.3">
      <c r="A368" t="s">
        <v>370</v>
      </c>
      <c r="B368" t="s">
        <v>1658</v>
      </c>
      <c r="C368" s="2">
        <v>45487</v>
      </c>
      <c r="D368" s="2" t="str">
        <f t="shared" si="10"/>
        <v>2024-07</v>
      </c>
      <c r="E368">
        <v>8</v>
      </c>
      <c r="F368">
        <v>393.38</v>
      </c>
      <c r="G368" t="s">
        <v>2019</v>
      </c>
      <c r="H368" t="s">
        <v>3301</v>
      </c>
      <c r="I368" t="s">
        <v>3305</v>
      </c>
      <c r="J368">
        <v>3</v>
      </c>
      <c r="K368" t="str">
        <f t="shared" si="11"/>
        <v>Good</v>
      </c>
      <c r="L368">
        <v>3147.04</v>
      </c>
      <c r="M368" t="str">
        <f>IF(E368*F368=L368,"ok","Wrong")</f>
        <v>ok</v>
      </c>
    </row>
    <row r="369" spans="1:13" x14ac:dyDescent="0.3">
      <c r="A369" t="s">
        <v>371</v>
      </c>
      <c r="B369" t="s">
        <v>1655</v>
      </c>
      <c r="C369" s="2">
        <v>45239</v>
      </c>
      <c r="D369" s="2" t="str">
        <f t="shared" si="10"/>
        <v>2023-11</v>
      </c>
      <c r="E369">
        <v>4</v>
      </c>
      <c r="F369">
        <v>495.76</v>
      </c>
      <c r="G369" t="s">
        <v>2020</v>
      </c>
      <c r="H369" t="s">
        <v>3301</v>
      </c>
      <c r="I369" t="s">
        <v>3305</v>
      </c>
      <c r="J369">
        <v>5</v>
      </c>
      <c r="K369" t="str">
        <f t="shared" si="11"/>
        <v>Excellent</v>
      </c>
      <c r="L369">
        <v>1983.04</v>
      </c>
      <c r="M369" t="str">
        <f>IF(E369*F369=L369,"ok","Wrong")</f>
        <v>ok</v>
      </c>
    </row>
    <row r="370" spans="1:13" x14ac:dyDescent="0.3">
      <c r="A370" t="s">
        <v>372</v>
      </c>
      <c r="B370" t="s">
        <v>1656</v>
      </c>
      <c r="C370" s="2">
        <v>45194</v>
      </c>
      <c r="D370" s="2" t="str">
        <f t="shared" si="10"/>
        <v>2023-09</v>
      </c>
      <c r="E370">
        <v>4</v>
      </c>
      <c r="F370">
        <v>638.94000000000005</v>
      </c>
      <c r="G370" t="s">
        <v>2021</v>
      </c>
      <c r="H370" t="s">
        <v>3302</v>
      </c>
      <c r="I370" t="s">
        <v>3304</v>
      </c>
      <c r="J370">
        <v>1</v>
      </c>
      <c r="K370" t="str">
        <f t="shared" si="11"/>
        <v>Poor</v>
      </c>
      <c r="L370">
        <v>2555.7600000000002</v>
      </c>
      <c r="M370" t="str">
        <f>IF(E370*F370=L370,"ok","Wrong")</f>
        <v>ok</v>
      </c>
    </row>
    <row r="371" spans="1:13" x14ac:dyDescent="0.3">
      <c r="A371" t="s">
        <v>373</v>
      </c>
      <c r="B371" t="s">
        <v>1653</v>
      </c>
      <c r="C371" s="2">
        <v>45247</v>
      </c>
      <c r="D371" s="2" t="str">
        <f t="shared" si="10"/>
        <v>2023-11</v>
      </c>
      <c r="E371">
        <v>3</v>
      </c>
      <c r="F371">
        <v>441.01</v>
      </c>
      <c r="G371" t="s">
        <v>2022</v>
      </c>
      <c r="H371" t="s">
        <v>3302</v>
      </c>
      <c r="I371" t="s">
        <v>3305</v>
      </c>
      <c r="J371">
        <v>1</v>
      </c>
      <c r="K371" t="str">
        <f t="shared" si="11"/>
        <v>Poor</v>
      </c>
      <c r="L371">
        <v>1323.03</v>
      </c>
      <c r="M371" t="str">
        <f>IF(E371*F371=L371,"ok","Wrong")</f>
        <v>ok</v>
      </c>
    </row>
    <row r="372" spans="1:13" x14ac:dyDescent="0.3">
      <c r="A372" t="s">
        <v>374</v>
      </c>
      <c r="B372" t="s">
        <v>1655</v>
      </c>
      <c r="C372" s="2">
        <v>45157</v>
      </c>
      <c r="D372" s="2" t="str">
        <f t="shared" si="10"/>
        <v>2023-08</v>
      </c>
      <c r="E372">
        <v>2</v>
      </c>
      <c r="F372">
        <v>756.25</v>
      </c>
      <c r="G372" t="s">
        <v>2023</v>
      </c>
      <c r="H372" t="s">
        <v>3303</v>
      </c>
      <c r="I372" t="s">
        <v>3307</v>
      </c>
      <c r="J372">
        <v>5</v>
      </c>
      <c r="K372" t="str">
        <f t="shared" si="11"/>
        <v>Excellent</v>
      </c>
      <c r="L372">
        <v>1512.5</v>
      </c>
      <c r="M372" t="str">
        <f>IF(E372*F372=L372,"ok","Wrong")</f>
        <v>ok</v>
      </c>
    </row>
    <row r="373" spans="1:13" x14ac:dyDescent="0.3">
      <c r="A373" t="s">
        <v>375</v>
      </c>
      <c r="B373" t="s">
        <v>1656</v>
      </c>
      <c r="C373" s="2">
        <v>45194</v>
      </c>
      <c r="D373" s="2" t="str">
        <f t="shared" si="10"/>
        <v>2023-09</v>
      </c>
      <c r="E373">
        <v>3</v>
      </c>
      <c r="F373">
        <v>406.42</v>
      </c>
      <c r="G373" t="s">
        <v>2024</v>
      </c>
      <c r="H373" t="s">
        <v>3303</v>
      </c>
      <c r="I373" t="s">
        <v>3307</v>
      </c>
      <c r="J373">
        <v>5</v>
      </c>
      <c r="K373" t="str">
        <f t="shared" si="11"/>
        <v>Excellent</v>
      </c>
      <c r="L373">
        <v>1219.26</v>
      </c>
      <c r="M373" t="str">
        <f>IF(E373*F373=L373,"ok","Wrong")</f>
        <v>ok</v>
      </c>
    </row>
    <row r="374" spans="1:13" x14ac:dyDescent="0.3">
      <c r="A374" t="s">
        <v>376</v>
      </c>
      <c r="B374" t="s">
        <v>1657</v>
      </c>
      <c r="C374" s="2">
        <v>45101</v>
      </c>
      <c r="D374" s="2" t="str">
        <f t="shared" si="10"/>
        <v>2023-06</v>
      </c>
      <c r="E374">
        <v>6</v>
      </c>
      <c r="F374">
        <v>715.37</v>
      </c>
      <c r="G374" t="s">
        <v>2025</v>
      </c>
      <c r="H374" t="s">
        <v>3303</v>
      </c>
      <c r="I374" t="s">
        <v>3308</v>
      </c>
      <c r="J374">
        <v>4</v>
      </c>
      <c r="K374" t="str">
        <f t="shared" si="11"/>
        <v>Excellent</v>
      </c>
      <c r="L374">
        <v>4292.22</v>
      </c>
      <c r="M374" t="str">
        <f>IF(E374*F374=L374,"ok","Wrong")</f>
        <v>ok</v>
      </c>
    </row>
    <row r="375" spans="1:13" x14ac:dyDescent="0.3">
      <c r="A375" t="s">
        <v>377</v>
      </c>
      <c r="B375" t="s">
        <v>1656</v>
      </c>
      <c r="C375" s="2">
        <v>45162</v>
      </c>
      <c r="D375" s="2" t="str">
        <f t="shared" si="10"/>
        <v>2023-08</v>
      </c>
      <c r="E375">
        <v>8</v>
      </c>
      <c r="F375">
        <v>113.31</v>
      </c>
      <c r="G375" t="s">
        <v>2026</v>
      </c>
      <c r="H375" t="s">
        <v>3302</v>
      </c>
      <c r="I375" t="s">
        <v>3306</v>
      </c>
      <c r="J375">
        <v>5</v>
      </c>
      <c r="K375" t="str">
        <f t="shared" si="11"/>
        <v>Excellent</v>
      </c>
      <c r="L375">
        <v>906.48</v>
      </c>
      <c r="M375" t="str">
        <f>IF(E375*F375=L375,"ok","Wrong")</f>
        <v>ok</v>
      </c>
    </row>
    <row r="376" spans="1:13" x14ac:dyDescent="0.3">
      <c r="A376" t="s">
        <v>378</v>
      </c>
      <c r="B376" t="s">
        <v>1655</v>
      </c>
      <c r="C376" s="2">
        <v>45528</v>
      </c>
      <c r="D376" s="2" t="str">
        <f t="shared" si="10"/>
        <v>2024-08</v>
      </c>
      <c r="E376">
        <v>7</v>
      </c>
      <c r="F376">
        <v>217.75</v>
      </c>
      <c r="G376" t="s">
        <v>2027</v>
      </c>
      <c r="H376" t="s">
        <v>3301</v>
      </c>
      <c r="I376" t="s">
        <v>3305</v>
      </c>
      <c r="J376">
        <v>1</v>
      </c>
      <c r="K376" t="str">
        <f t="shared" si="11"/>
        <v>Poor</v>
      </c>
      <c r="L376">
        <v>1524.25</v>
      </c>
      <c r="M376" t="str">
        <f>IF(E376*F376=L376,"ok","Wrong")</f>
        <v>ok</v>
      </c>
    </row>
    <row r="377" spans="1:13" x14ac:dyDescent="0.3">
      <c r="A377" t="s">
        <v>379</v>
      </c>
      <c r="B377" t="s">
        <v>1652</v>
      </c>
      <c r="C377" s="2">
        <v>45648</v>
      </c>
      <c r="D377" s="2" t="str">
        <f t="shared" si="10"/>
        <v>2024-12</v>
      </c>
      <c r="E377">
        <v>7</v>
      </c>
      <c r="F377">
        <v>437.14</v>
      </c>
      <c r="G377" t="s">
        <v>2028</v>
      </c>
      <c r="H377" t="s">
        <v>3303</v>
      </c>
      <c r="I377" t="s">
        <v>3305</v>
      </c>
      <c r="J377">
        <v>1</v>
      </c>
      <c r="K377" t="str">
        <f t="shared" si="11"/>
        <v>Poor</v>
      </c>
      <c r="L377">
        <v>3059.98</v>
      </c>
      <c r="M377" t="str">
        <f>IF(E377*F377=L377,"ok","Wrong")</f>
        <v>ok</v>
      </c>
    </row>
    <row r="378" spans="1:13" x14ac:dyDescent="0.3">
      <c r="A378" t="s">
        <v>380</v>
      </c>
      <c r="B378" t="s">
        <v>1657</v>
      </c>
      <c r="C378" s="2">
        <v>45317</v>
      </c>
      <c r="D378" s="2" t="str">
        <f t="shared" si="10"/>
        <v>2024-01</v>
      </c>
      <c r="E378">
        <v>2</v>
      </c>
      <c r="F378">
        <v>722.32</v>
      </c>
      <c r="G378" t="s">
        <v>2029</v>
      </c>
      <c r="H378" t="s">
        <v>3301</v>
      </c>
      <c r="I378" t="s">
        <v>3305</v>
      </c>
      <c r="J378">
        <v>4</v>
      </c>
      <c r="K378" t="str">
        <f t="shared" si="11"/>
        <v>Excellent</v>
      </c>
      <c r="L378">
        <v>1444.64</v>
      </c>
      <c r="M378" t="str">
        <f>IF(E378*F378=L378,"ok","Wrong")</f>
        <v>ok</v>
      </c>
    </row>
    <row r="379" spans="1:13" x14ac:dyDescent="0.3">
      <c r="A379" t="s">
        <v>381</v>
      </c>
      <c r="B379" t="s">
        <v>1654</v>
      </c>
      <c r="C379" s="2">
        <v>45765</v>
      </c>
      <c r="D379" s="2" t="str">
        <f t="shared" si="10"/>
        <v>2025-04</v>
      </c>
      <c r="E379">
        <v>3</v>
      </c>
      <c r="F379">
        <v>27.28</v>
      </c>
      <c r="G379" t="s">
        <v>2030</v>
      </c>
      <c r="H379" t="s">
        <v>3303</v>
      </c>
      <c r="I379" t="s">
        <v>3305</v>
      </c>
      <c r="J379">
        <v>1</v>
      </c>
      <c r="K379" t="str">
        <f t="shared" si="11"/>
        <v>Poor</v>
      </c>
      <c r="L379">
        <v>81.84</v>
      </c>
      <c r="M379" t="str">
        <f>IF(E379*F379=L379,"ok","Wrong")</f>
        <v>ok</v>
      </c>
    </row>
    <row r="380" spans="1:13" x14ac:dyDescent="0.3">
      <c r="A380" t="s">
        <v>382</v>
      </c>
      <c r="B380" t="s">
        <v>1654</v>
      </c>
      <c r="C380" s="2">
        <v>45085</v>
      </c>
      <c r="D380" s="2" t="str">
        <f t="shared" si="10"/>
        <v>2023-06</v>
      </c>
      <c r="E380">
        <v>6</v>
      </c>
      <c r="F380">
        <v>215.4</v>
      </c>
      <c r="G380" t="s">
        <v>2031</v>
      </c>
      <c r="H380" t="s">
        <v>3303</v>
      </c>
      <c r="I380" t="s">
        <v>3305</v>
      </c>
      <c r="J380">
        <v>5</v>
      </c>
      <c r="K380" t="str">
        <f t="shared" si="11"/>
        <v>Excellent</v>
      </c>
      <c r="L380">
        <v>1292.4000000000001</v>
      </c>
      <c r="M380" t="str">
        <f>IF(E380*F380=L380,"ok","Wrong")</f>
        <v>ok</v>
      </c>
    </row>
    <row r="381" spans="1:13" x14ac:dyDescent="0.3">
      <c r="A381" t="s">
        <v>383</v>
      </c>
      <c r="B381" t="s">
        <v>1653</v>
      </c>
      <c r="C381" s="2">
        <v>45803</v>
      </c>
      <c r="D381" s="2" t="str">
        <f t="shared" si="10"/>
        <v>2025-05</v>
      </c>
      <c r="E381">
        <v>8</v>
      </c>
      <c r="F381">
        <v>432.92</v>
      </c>
      <c r="G381" t="s">
        <v>2032</v>
      </c>
      <c r="H381" t="s">
        <v>3301</v>
      </c>
      <c r="I381" t="s">
        <v>3308</v>
      </c>
      <c r="J381">
        <v>4</v>
      </c>
      <c r="K381" t="str">
        <f t="shared" si="11"/>
        <v>Excellent</v>
      </c>
      <c r="L381">
        <v>3463.36</v>
      </c>
      <c r="M381" t="str">
        <f>IF(E381*F381=L381,"ok","Wrong")</f>
        <v>ok</v>
      </c>
    </row>
    <row r="382" spans="1:13" x14ac:dyDescent="0.3">
      <c r="A382" t="s">
        <v>336</v>
      </c>
      <c r="B382" t="s">
        <v>1658</v>
      </c>
      <c r="C382" s="2">
        <v>45759</v>
      </c>
      <c r="D382" s="2" t="str">
        <f t="shared" si="10"/>
        <v>2025-04</v>
      </c>
      <c r="E382">
        <v>4</v>
      </c>
      <c r="F382">
        <v>720.67</v>
      </c>
      <c r="G382" t="s">
        <v>1985</v>
      </c>
      <c r="H382" t="s">
        <v>3302</v>
      </c>
      <c r="I382" t="s">
        <v>3304</v>
      </c>
      <c r="J382">
        <v>5</v>
      </c>
      <c r="K382" t="str">
        <f t="shared" si="11"/>
        <v>Excellent</v>
      </c>
      <c r="L382">
        <v>2882.68</v>
      </c>
      <c r="M382" t="str">
        <f>IF(E382*F382=L382,"ok","Wrong")</f>
        <v>ok</v>
      </c>
    </row>
    <row r="383" spans="1:13" x14ac:dyDescent="0.3">
      <c r="A383" t="s">
        <v>384</v>
      </c>
      <c r="B383" t="s">
        <v>1656</v>
      </c>
      <c r="C383" s="2">
        <v>44986</v>
      </c>
      <c r="D383" s="2" t="str">
        <f t="shared" si="10"/>
        <v>2023-03</v>
      </c>
      <c r="E383">
        <v>3</v>
      </c>
      <c r="F383">
        <v>449.93</v>
      </c>
      <c r="G383" t="s">
        <v>2033</v>
      </c>
      <c r="H383" t="s">
        <v>3302</v>
      </c>
      <c r="I383" t="s">
        <v>3304</v>
      </c>
      <c r="J383">
        <v>4</v>
      </c>
      <c r="K383" t="str">
        <f t="shared" si="11"/>
        <v>Excellent</v>
      </c>
      <c r="L383">
        <v>1349.79</v>
      </c>
      <c r="M383" t="str">
        <f>IF(E383*F383=L383,"ok","Wrong")</f>
        <v>ok</v>
      </c>
    </row>
    <row r="384" spans="1:13" x14ac:dyDescent="0.3">
      <c r="A384" t="s">
        <v>385</v>
      </c>
      <c r="B384" t="s">
        <v>1658</v>
      </c>
      <c r="C384" s="2">
        <v>45328</v>
      </c>
      <c r="D384" s="2" t="str">
        <f t="shared" si="10"/>
        <v>2024-02</v>
      </c>
      <c r="E384">
        <v>6</v>
      </c>
      <c r="F384">
        <v>329.82</v>
      </c>
      <c r="G384" t="s">
        <v>2034</v>
      </c>
      <c r="H384" t="s">
        <v>3303</v>
      </c>
      <c r="I384" t="s">
        <v>3305</v>
      </c>
      <c r="J384">
        <v>3</v>
      </c>
      <c r="K384" t="str">
        <f t="shared" si="11"/>
        <v>Good</v>
      </c>
      <c r="L384">
        <v>1978.92</v>
      </c>
      <c r="M384" t="str">
        <f>IF(E384*F384=L384,"ok","Wrong")</f>
        <v>ok</v>
      </c>
    </row>
    <row r="385" spans="1:13" x14ac:dyDescent="0.3">
      <c r="A385" t="s">
        <v>386</v>
      </c>
      <c r="B385" t="s">
        <v>1652</v>
      </c>
      <c r="C385" s="2">
        <v>45135</v>
      </c>
      <c r="D385" s="2" t="str">
        <f t="shared" si="10"/>
        <v>2023-07</v>
      </c>
      <c r="E385">
        <v>4</v>
      </c>
      <c r="F385">
        <v>309.29000000000002</v>
      </c>
      <c r="G385" t="s">
        <v>2035</v>
      </c>
      <c r="H385" t="s">
        <v>3302</v>
      </c>
      <c r="I385" t="s">
        <v>3304</v>
      </c>
      <c r="J385">
        <v>5</v>
      </c>
      <c r="K385" t="str">
        <f t="shared" si="11"/>
        <v>Excellent</v>
      </c>
      <c r="L385">
        <v>1237.1600000000001</v>
      </c>
      <c r="M385" t="str">
        <f>IF(E385*F385=L385,"ok","Wrong")</f>
        <v>ok</v>
      </c>
    </row>
    <row r="386" spans="1:13" x14ac:dyDescent="0.3">
      <c r="A386" t="s">
        <v>387</v>
      </c>
      <c r="B386" t="s">
        <v>1655</v>
      </c>
      <c r="C386" s="2">
        <v>44950</v>
      </c>
      <c r="D386" s="2" t="str">
        <f t="shared" si="10"/>
        <v>2023-01</v>
      </c>
      <c r="E386">
        <v>7</v>
      </c>
      <c r="F386">
        <v>482.97</v>
      </c>
      <c r="G386" t="s">
        <v>2036</v>
      </c>
      <c r="H386" t="s">
        <v>3302</v>
      </c>
      <c r="I386" t="s">
        <v>3306</v>
      </c>
      <c r="J386">
        <v>4</v>
      </c>
      <c r="K386" t="str">
        <f t="shared" si="11"/>
        <v>Excellent</v>
      </c>
      <c r="L386">
        <v>3380.79</v>
      </c>
      <c r="M386" t="str">
        <f>IF(E386*F386=L386,"ok","Wrong")</f>
        <v>ok</v>
      </c>
    </row>
    <row r="387" spans="1:13" x14ac:dyDescent="0.3">
      <c r="A387" t="s">
        <v>388</v>
      </c>
      <c r="B387" t="s">
        <v>1652</v>
      </c>
      <c r="C387" s="2">
        <v>45336</v>
      </c>
      <c r="D387" s="2" t="str">
        <f t="shared" ref="D387:D450" si="12">TEXT(C387,"YYYY-mm")</f>
        <v>2024-02</v>
      </c>
      <c r="E387">
        <v>3</v>
      </c>
      <c r="F387">
        <v>120.15</v>
      </c>
      <c r="G387" t="s">
        <v>2037</v>
      </c>
      <c r="H387" t="s">
        <v>3303</v>
      </c>
      <c r="I387" t="s">
        <v>3307</v>
      </c>
      <c r="J387">
        <v>1</v>
      </c>
      <c r="K387" t="str">
        <f t="shared" ref="K387:K450" si="13">IF(J387&gt;=4, "Excellent", IF(J387&gt;=3, "Good", IF(J387&gt;2,"Bad","Poor")))</f>
        <v>Poor</v>
      </c>
      <c r="L387">
        <v>360.45</v>
      </c>
      <c r="M387" t="str">
        <f>IF(E387*F387=L387,"ok","Wrong")</f>
        <v>ok</v>
      </c>
    </row>
    <row r="388" spans="1:13" x14ac:dyDescent="0.3">
      <c r="A388" t="s">
        <v>389</v>
      </c>
      <c r="B388" t="s">
        <v>1655</v>
      </c>
      <c r="C388" s="2">
        <v>45616</v>
      </c>
      <c r="D388" s="2" t="str">
        <f t="shared" si="12"/>
        <v>2024-11</v>
      </c>
      <c r="E388">
        <v>8</v>
      </c>
      <c r="F388">
        <v>519.87</v>
      </c>
      <c r="G388" t="s">
        <v>2038</v>
      </c>
      <c r="H388" t="s">
        <v>3303</v>
      </c>
      <c r="I388" t="s">
        <v>3305</v>
      </c>
      <c r="J388">
        <v>1</v>
      </c>
      <c r="K388" t="str">
        <f t="shared" si="13"/>
        <v>Poor</v>
      </c>
      <c r="L388">
        <v>4158.96</v>
      </c>
      <c r="M388" t="str">
        <f>IF(E388*F388=L388,"ok","Wrong")</f>
        <v>ok</v>
      </c>
    </row>
    <row r="389" spans="1:13" x14ac:dyDescent="0.3">
      <c r="A389" t="s">
        <v>390</v>
      </c>
      <c r="B389" t="s">
        <v>1654</v>
      </c>
      <c r="C389" s="2">
        <v>45094</v>
      </c>
      <c r="D389" s="2" t="str">
        <f t="shared" si="12"/>
        <v>2023-06</v>
      </c>
      <c r="E389">
        <v>2</v>
      </c>
      <c r="F389">
        <v>584.52</v>
      </c>
      <c r="G389" t="s">
        <v>2039</v>
      </c>
      <c r="H389" t="s">
        <v>3302</v>
      </c>
      <c r="I389" t="s">
        <v>3308</v>
      </c>
      <c r="J389">
        <v>1</v>
      </c>
      <c r="K389" t="str">
        <f t="shared" si="13"/>
        <v>Poor</v>
      </c>
      <c r="L389">
        <v>1169.04</v>
      </c>
      <c r="M389" t="str">
        <f>IF(E389*F389=L389,"ok","Wrong")</f>
        <v>ok</v>
      </c>
    </row>
    <row r="390" spans="1:13" x14ac:dyDescent="0.3">
      <c r="A390" t="s">
        <v>391</v>
      </c>
      <c r="B390" t="s">
        <v>1654</v>
      </c>
      <c r="C390" s="2">
        <v>45673</v>
      </c>
      <c r="D390" s="2" t="str">
        <f t="shared" si="12"/>
        <v>2025-01</v>
      </c>
      <c r="E390">
        <v>5</v>
      </c>
      <c r="F390">
        <v>69.94</v>
      </c>
      <c r="G390" t="s">
        <v>2040</v>
      </c>
      <c r="H390" t="s">
        <v>3303</v>
      </c>
      <c r="I390" t="s">
        <v>3305</v>
      </c>
      <c r="J390">
        <v>1</v>
      </c>
      <c r="K390" t="str">
        <f t="shared" si="13"/>
        <v>Poor</v>
      </c>
      <c r="L390">
        <v>349.7</v>
      </c>
      <c r="M390" t="str">
        <f>IF(E390*F390=L390,"ok","Wrong")</f>
        <v>ok</v>
      </c>
    </row>
    <row r="391" spans="1:13" x14ac:dyDescent="0.3">
      <c r="A391" t="s">
        <v>392</v>
      </c>
      <c r="B391" t="s">
        <v>1654</v>
      </c>
      <c r="C391" s="2">
        <v>45386</v>
      </c>
      <c r="D391" s="2" t="str">
        <f t="shared" si="12"/>
        <v>2024-04</v>
      </c>
      <c r="E391">
        <v>2</v>
      </c>
      <c r="F391">
        <v>57.6</v>
      </c>
      <c r="G391" t="s">
        <v>2041</v>
      </c>
      <c r="H391" t="s">
        <v>3301</v>
      </c>
      <c r="I391" t="s">
        <v>3308</v>
      </c>
      <c r="J391">
        <v>3</v>
      </c>
      <c r="K391" t="str">
        <f t="shared" si="13"/>
        <v>Good</v>
      </c>
      <c r="L391">
        <v>115.2</v>
      </c>
      <c r="M391" t="str">
        <f>IF(E391*F391=L391,"ok","Wrong")</f>
        <v>ok</v>
      </c>
    </row>
    <row r="392" spans="1:13" x14ac:dyDescent="0.3">
      <c r="A392" t="s">
        <v>393</v>
      </c>
      <c r="B392" t="s">
        <v>1655</v>
      </c>
      <c r="C392" s="2">
        <v>45077</v>
      </c>
      <c r="D392" s="2" t="str">
        <f t="shared" si="12"/>
        <v>2023-05</v>
      </c>
      <c r="E392">
        <v>1</v>
      </c>
      <c r="F392">
        <v>530.29</v>
      </c>
      <c r="G392" t="s">
        <v>2042</v>
      </c>
      <c r="H392" t="s">
        <v>3302</v>
      </c>
      <c r="I392" t="s">
        <v>3306</v>
      </c>
      <c r="J392">
        <v>4</v>
      </c>
      <c r="K392" t="str">
        <f t="shared" si="13"/>
        <v>Excellent</v>
      </c>
      <c r="L392">
        <v>530.29</v>
      </c>
      <c r="M392" t="str">
        <f>IF(E392*F392=L392,"ok","Wrong")</f>
        <v>ok</v>
      </c>
    </row>
    <row r="393" spans="1:13" x14ac:dyDescent="0.3">
      <c r="A393" t="s">
        <v>394</v>
      </c>
      <c r="B393" t="s">
        <v>1655</v>
      </c>
      <c r="C393" s="2">
        <v>45472</v>
      </c>
      <c r="D393" s="2" t="str">
        <f t="shared" si="12"/>
        <v>2024-06</v>
      </c>
      <c r="E393">
        <v>4</v>
      </c>
      <c r="F393">
        <v>661.91</v>
      </c>
      <c r="G393" t="s">
        <v>2043</v>
      </c>
      <c r="H393" t="s">
        <v>3303</v>
      </c>
      <c r="I393" t="s">
        <v>3307</v>
      </c>
      <c r="J393">
        <v>2</v>
      </c>
      <c r="K393" t="str">
        <f t="shared" si="13"/>
        <v>Poor</v>
      </c>
      <c r="L393">
        <v>2647.64</v>
      </c>
      <c r="M393" t="str">
        <f>IF(E393*F393=L393,"ok","Wrong")</f>
        <v>ok</v>
      </c>
    </row>
    <row r="394" spans="1:13" x14ac:dyDescent="0.3">
      <c r="A394" t="s">
        <v>395</v>
      </c>
      <c r="B394" t="s">
        <v>1655</v>
      </c>
      <c r="C394" s="2">
        <v>45081</v>
      </c>
      <c r="D394" s="2" t="str">
        <f t="shared" si="12"/>
        <v>2023-06</v>
      </c>
      <c r="E394">
        <v>3</v>
      </c>
      <c r="F394">
        <v>564.27</v>
      </c>
      <c r="G394" t="s">
        <v>2044</v>
      </c>
      <c r="H394" t="s">
        <v>3301</v>
      </c>
      <c r="I394" t="s">
        <v>3306</v>
      </c>
      <c r="J394">
        <v>1</v>
      </c>
      <c r="K394" t="str">
        <f t="shared" si="13"/>
        <v>Poor</v>
      </c>
      <c r="L394">
        <v>1692.81</v>
      </c>
      <c r="M394" t="str">
        <f>IF(E394*F394=L394,"ok","Wrong")</f>
        <v>ok</v>
      </c>
    </row>
    <row r="395" spans="1:13" x14ac:dyDescent="0.3">
      <c r="A395" t="s">
        <v>396</v>
      </c>
      <c r="B395" t="s">
        <v>1653</v>
      </c>
      <c r="C395" s="2">
        <v>45313</v>
      </c>
      <c r="D395" s="2" t="str">
        <f t="shared" si="12"/>
        <v>2024-01</v>
      </c>
      <c r="E395">
        <v>1</v>
      </c>
      <c r="F395">
        <v>629.94000000000005</v>
      </c>
      <c r="G395" t="s">
        <v>2045</v>
      </c>
      <c r="H395" t="s">
        <v>3303</v>
      </c>
      <c r="I395" t="s">
        <v>3306</v>
      </c>
      <c r="J395">
        <v>5</v>
      </c>
      <c r="K395" t="str">
        <f t="shared" si="13"/>
        <v>Excellent</v>
      </c>
      <c r="L395">
        <v>629.94000000000005</v>
      </c>
      <c r="M395" t="str">
        <f>IF(E395*F395=L395,"ok","Wrong")</f>
        <v>ok</v>
      </c>
    </row>
    <row r="396" spans="1:13" x14ac:dyDescent="0.3">
      <c r="A396" t="s">
        <v>397</v>
      </c>
      <c r="B396" t="s">
        <v>1657</v>
      </c>
      <c r="C396" s="2">
        <v>45699</v>
      </c>
      <c r="D396" s="2" t="str">
        <f t="shared" si="12"/>
        <v>2025-02</v>
      </c>
      <c r="E396">
        <v>7</v>
      </c>
      <c r="F396">
        <v>263.67</v>
      </c>
      <c r="G396" t="s">
        <v>2046</v>
      </c>
      <c r="H396" t="s">
        <v>3301</v>
      </c>
      <c r="I396" t="s">
        <v>3308</v>
      </c>
      <c r="J396">
        <v>2</v>
      </c>
      <c r="K396" t="str">
        <f t="shared" si="13"/>
        <v>Poor</v>
      </c>
      <c r="L396">
        <v>1845.69</v>
      </c>
      <c r="M396" t="str">
        <f>IF(E396*F396=L396,"ok","Wrong")</f>
        <v>ok</v>
      </c>
    </row>
    <row r="397" spans="1:13" x14ac:dyDescent="0.3">
      <c r="A397" t="s">
        <v>398</v>
      </c>
      <c r="B397" t="s">
        <v>1652</v>
      </c>
      <c r="C397" s="2">
        <v>45305</v>
      </c>
      <c r="D397" s="2" t="str">
        <f t="shared" si="12"/>
        <v>2024-01</v>
      </c>
      <c r="E397">
        <v>2</v>
      </c>
      <c r="F397">
        <v>348.71</v>
      </c>
      <c r="G397" t="s">
        <v>2047</v>
      </c>
      <c r="H397" t="s">
        <v>3303</v>
      </c>
      <c r="I397" t="s">
        <v>3304</v>
      </c>
      <c r="J397">
        <v>3</v>
      </c>
      <c r="K397" t="str">
        <f t="shared" si="13"/>
        <v>Good</v>
      </c>
      <c r="L397">
        <v>697.42</v>
      </c>
      <c r="M397" t="str">
        <f>IF(E397*F397=L397,"ok","Wrong")</f>
        <v>ok</v>
      </c>
    </row>
    <row r="398" spans="1:13" x14ac:dyDescent="0.3">
      <c r="A398" t="s">
        <v>399</v>
      </c>
      <c r="B398" t="s">
        <v>1657</v>
      </c>
      <c r="C398" s="2">
        <v>45661</v>
      </c>
      <c r="D398" s="2" t="str">
        <f t="shared" si="12"/>
        <v>2025-01</v>
      </c>
      <c r="E398">
        <v>3</v>
      </c>
      <c r="F398">
        <v>261.04000000000002</v>
      </c>
      <c r="G398" t="s">
        <v>2048</v>
      </c>
      <c r="H398" t="s">
        <v>3301</v>
      </c>
      <c r="I398" t="s">
        <v>3307</v>
      </c>
      <c r="J398">
        <v>3</v>
      </c>
      <c r="K398" t="str">
        <f t="shared" si="13"/>
        <v>Good</v>
      </c>
      <c r="L398">
        <v>783.12000000000012</v>
      </c>
      <c r="M398" t="str">
        <f>IF(E398*F398=L398,"ok","Wrong")</f>
        <v>ok</v>
      </c>
    </row>
    <row r="399" spans="1:13" x14ac:dyDescent="0.3">
      <c r="A399" t="s">
        <v>400</v>
      </c>
      <c r="B399" t="s">
        <v>1655</v>
      </c>
      <c r="C399" s="2">
        <v>45231</v>
      </c>
      <c r="D399" s="2" t="str">
        <f t="shared" si="12"/>
        <v>2023-11</v>
      </c>
      <c r="E399">
        <v>7</v>
      </c>
      <c r="F399">
        <v>568.24</v>
      </c>
      <c r="G399" t="s">
        <v>2049</v>
      </c>
      <c r="H399" t="s">
        <v>3303</v>
      </c>
      <c r="I399" t="s">
        <v>3307</v>
      </c>
      <c r="J399">
        <v>1</v>
      </c>
      <c r="K399" t="str">
        <f t="shared" si="13"/>
        <v>Poor</v>
      </c>
      <c r="L399">
        <v>3977.68</v>
      </c>
      <c r="M399" t="str">
        <f>IF(E399*F399=L399,"ok","Wrong")</f>
        <v>ok</v>
      </c>
    </row>
    <row r="400" spans="1:13" x14ac:dyDescent="0.3">
      <c r="A400" t="s">
        <v>260</v>
      </c>
      <c r="B400" t="s">
        <v>1653</v>
      </c>
      <c r="C400" s="2">
        <v>44933</v>
      </c>
      <c r="D400" s="2" t="str">
        <f t="shared" si="12"/>
        <v>2023-01</v>
      </c>
      <c r="E400">
        <v>4</v>
      </c>
      <c r="F400">
        <v>231.12</v>
      </c>
      <c r="G400" t="s">
        <v>1909</v>
      </c>
      <c r="H400" t="s">
        <v>3302</v>
      </c>
      <c r="I400" t="s">
        <v>3306</v>
      </c>
      <c r="J400">
        <v>3</v>
      </c>
      <c r="K400" t="str">
        <f t="shared" si="13"/>
        <v>Good</v>
      </c>
      <c r="L400">
        <v>924.48</v>
      </c>
      <c r="M400" t="str">
        <f>IF(E400*F400=L400,"ok","Wrong")</f>
        <v>ok</v>
      </c>
    </row>
    <row r="401" spans="1:13" x14ac:dyDescent="0.3">
      <c r="A401" t="s">
        <v>401</v>
      </c>
      <c r="B401" t="s">
        <v>1653</v>
      </c>
      <c r="C401" s="2">
        <v>45017</v>
      </c>
      <c r="D401" s="2" t="str">
        <f t="shared" si="12"/>
        <v>2023-04</v>
      </c>
      <c r="E401">
        <v>1</v>
      </c>
      <c r="F401">
        <v>432.34</v>
      </c>
      <c r="G401" t="s">
        <v>2050</v>
      </c>
      <c r="H401" t="s">
        <v>3301</v>
      </c>
      <c r="I401" t="s">
        <v>3306</v>
      </c>
      <c r="J401">
        <v>2</v>
      </c>
      <c r="K401" t="str">
        <f t="shared" si="13"/>
        <v>Poor</v>
      </c>
      <c r="L401">
        <v>432.34</v>
      </c>
      <c r="M401" t="str">
        <f>IF(E401*F401=L401,"ok","Wrong")</f>
        <v>ok</v>
      </c>
    </row>
    <row r="402" spans="1:13" x14ac:dyDescent="0.3">
      <c r="A402" t="s">
        <v>402</v>
      </c>
      <c r="B402" t="s">
        <v>1658</v>
      </c>
      <c r="C402" s="2">
        <v>45541</v>
      </c>
      <c r="D402" s="2" t="str">
        <f t="shared" si="12"/>
        <v>2024-09</v>
      </c>
      <c r="E402">
        <v>3</v>
      </c>
      <c r="F402">
        <v>253.18</v>
      </c>
      <c r="G402" t="s">
        <v>2051</v>
      </c>
      <c r="H402" t="s">
        <v>3303</v>
      </c>
      <c r="I402" t="s">
        <v>3304</v>
      </c>
      <c r="J402">
        <v>3</v>
      </c>
      <c r="K402" t="str">
        <f t="shared" si="13"/>
        <v>Good</v>
      </c>
      <c r="L402">
        <v>759.54</v>
      </c>
      <c r="M402" t="str">
        <f>IF(E402*F402=L402,"ok","Wrong")</f>
        <v>ok</v>
      </c>
    </row>
    <row r="403" spans="1:13" x14ac:dyDescent="0.3">
      <c r="A403" t="s">
        <v>403</v>
      </c>
      <c r="B403" t="s">
        <v>1656</v>
      </c>
      <c r="C403" s="2">
        <v>45435</v>
      </c>
      <c r="D403" s="2" t="str">
        <f t="shared" si="12"/>
        <v>2024-05</v>
      </c>
      <c r="E403">
        <v>7</v>
      </c>
      <c r="F403">
        <v>481.25</v>
      </c>
      <c r="G403" t="s">
        <v>2052</v>
      </c>
      <c r="H403" t="s">
        <v>3301</v>
      </c>
      <c r="I403" t="s">
        <v>3306</v>
      </c>
      <c r="J403">
        <v>1</v>
      </c>
      <c r="K403" t="str">
        <f t="shared" si="13"/>
        <v>Poor</v>
      </c>
      <c r="L403">
        <v>3368.75</v>
      </c>
      <c r="M403" t="str">
        <f>IF(E403*F403=L403,"ok","Wrong")</f>
        <v>ok</v>
      </c>
    </row>
    <row r="404" spans="1:13" x14ac:dyDescent="0.3">
      <c r="A404" t="s">
        <v>404</v>
      </c>
      <c r="B404" t="s">
        <v>1656</v>
      </c>
      <c r="C404" s="2">
        <v>45507</v>
      </c>
      <c r="D404" s="2" t="str">
        <f t="shared" si="12"/>
        <v>2024-08</v>
      </c>
      <c r="E404">
        <v>1</v>
      </c>
      <c r="F404">
        <v>82.89</v>
      </c>
      <c r="G404" t="s">
        <v>2053</v>
      </c>
      <c r="H404" t="s">
        <v>3303</v>
      </c>
      <c r="I404" t="s">
        <v>3307</v>
      </c>
      <c r="J404">
        <v>2</v>
      </c>
      <c r="K404" t="str">
        <f t="shared" si="13"/>
        <v>Poor</v>
      </c>
      <c r="L404">
        <v>82.89</v>
      </c>
      <c r="M404" t="str">
        <f>IF(E404*F404=L404,"ok","Wrong")</f>
        <v>ok</v>
      </c>
    </row>
    <row r="405" spans="1:13" x14ac:dyDescent="0.3">
      <c r="A405" t="s">
        <v>405</v>
      </c>
      <c r="B405" t="s">
        <v>1656</v>
      </c>
      <c r="C405" s="2">
        <v>45121</v>
      </c>
      <c r="D405" s="2" t="str">
        <f t="shared" si="12"/>
        <v>2023-07</v>
      </c>
      <c r="E405">
        <v>1</v>
      </c>
      <c r="F405">
        <v>745.08</v>
      </c>
      <c r="G405" t="s">
        <v>2054</v>
      </c>
      <c r="H405" t="s">
        <v>3301</v>
      </c>
      <c r="I405" t="s">
        <v>3305</v>
      </c>
      <c r="J405">
        <v>5</v>
      </c>
      <c r="K405" t="str">
        <f t="shared" si="13"/>
        <v>Excellent</v>
      </c>
      <c r="L405">
        <v>745.08</v>
      </c>
      <c r="M405" t="str">
        <f>IF(E405*F405=L405,"ok","Wrong")</f>
        <v>ok</v>
      </c>
    </row>
    <row r="406" spans="1:13" x14ac:dyDescent="0.3">
      <c r="A406" t="s">
        <v>406</v>
      </c>
      <c r="B406" t="s">
        <v>1655</v>
      </c>
      <c r="C406" s="2">
        <v>44940</v>
      </c>
      <c r="D406" s="2" t="str">
        <f t="shared" si="12"/>
        <v>2023-01</v>
      </c>
      <c r="E406">
        <v>8</v>
      </c>
      <c r="F406">
        <v>216.9</v>
      </c>
      <c r="G406" t="s">
        <v>2055</v>
      </c>
      <c r="H406" t="s">
        <v>3301</v>
      </c>
      <c r="I406" t="s">
        <v>3306</v>
      </c>
      <c r="J406">
        <v>3</v>
      </c>
      <c r="K406" t="str">
        <f t="shared" si="13"/>
        <v>Good</v>
      </c>
      <c r="L406">
        <v>1735.2</v>
      </c>
      <c r="M406" t="str">
        <f>IF(E406*F406=L406,"ok","Wrong")</f>
        <v>ok</v>
      </c>
    </row>
    <row r="407" spans="1:13" x14ac:dyDescent="0.3">
      <c r="A407" t="s">
        <v>407</v>
      </c>
      <c r="B407" t="s">
        <v>1653</v>
      </c>
      <c r="C407" s="2">
        <v>45771</v>
      </c>
      <c r="D407" s="2" t="str">
        <f t="shared" si="12"/>
        <v>2025-04</v>
      </c>
      <c r="E407">
        <v>5</v>
      </c>
      <c r="F407">
        <v>17.350000000000001</v>
      </c>
      <c r="G407" t="s">
        <v>2056</v>
      </c>
      <c r="H407" t="s">
        <v>3303</v>
      </c>
      <c r="I407" t="s">
        <v>3304</v>
      </c>
      <c r="J407">
        <v>1</v>
      </c>
      <c r="K407" t="str">
        <f t="shared" si="13"/>
        <v>Poor</v>
      </c>
      <c r="L407">
        <v>86.75</v>
      </c>
      <c r="M407" t="str">
        <f>IF(E407*F407=L407,"ok","Wrong")</f>
        <v>ok</v>
      </c>
    </row>
    <row r="408" spans="1:13" x14ac:dyDescent="0.3">
      <c r="A408" t="s">
        <v>408</v>
      </c>
      <c r="B408" t="s">
        <v>1655</v>
      </c>
      <c r="C408" s="2">
        <v>45594</v>
      </c>
      <c r="D408" s="2" t="str">
        <f t="shared" si="12"/>
        <v>2024-10</v>
      </c>
      <c r="E408">
        <v>8</v>
      </c>
      <c r="F408">
        <v>530.29999999999995</v>
      </c>
      <c r="G408" t="s">
        <v>2057</v>
      </c>
      <c r="H408" t="s">
        <v>3303</v>
      </c>
      <c r="I408" t="s">
        <v>3305</v>
      </c>
      <c r="J408">
        <v>3</v>
      </c>
      <c r="K408" t="str">
        <f t="shared" si="13"/>
        <v>Good</v>
      </c>
      <c r="L408">
        <v>4242.3999999999996</v>
      </c>
      <c r="M408" t="str">
        <f>IF(E408*F408=L408,"ok","Wrong")</f>
        <v>ok</v>
      </c>
    </row>
    <row r="409" spans="1:13" x14ac:dyDescent="0.3">
      <c r="A409" t="s">
        <v>409</v>
      </c>
      <c r="B409" t="s">
        <v>1656</v>
      </c>
      <c r="C409" s="2">
        <v>45420</v>
      </c>
      <c r="D409" s="2" t="str">
        <f t="shared" si="12"/>
        <v>2024-05</v>
      </c>
      <c r="E409">
        <v>8</v>
      </c>
      <c r="F409">
        <v>136.9</v>
      </c>
      <c r="G409" t="s">
        <v>2058</v>
      </c>
      <c r="H409" t="s">
        <v>3303</v>
      </c>
      <c r="I409" t="s">
        <v>3307</v>
      </c>
      <c r="J409">
        <v>1</v>
      </c>
      <c r="K409" t="str">
        <f t="shared" si="13"/>
        <v>Poor</v>
      </c>
      <c r="L409">
        <v>1095.2</v>
      </c>
      <c r="M409" t="str">
        <f>IF(E409*F409=L409,"ok","Wrong")</f>
        <v>ok</v>
      </c>
    </row>
    <row r="410" spans="1:13" x14ac:dyDescent="0.3">
      <c r="A410" t="s">
        <v>410</v>
      </c>
      <c r="B410" t="s">
        <v>1654</v>
      </c>
      <c r="C410" s="2">
        <v>45415</v>
      </c>
      <c r="D410" s="2" t="str">
        <f t="shared" si="12"/>
        <v>2024-05</v>
      </c>
      <c r="E410">
        <v>6</v>
      </c>
      <c r="F410">
        <v>74.8</v>
      </c>
      <c r="G410" t="s">
        <v>2059</v>
      </c>
      <c r="H410" t="s">
        <v>3303</v>
      </c>
      <c r="I410" t="s">
        <v>3304</v>
      </c>
      <c r="J410">
        <v>5</v>
      </c>
      <c r="K410" t="str">
        <f t="shared" si="13"/>
        <v>Excellent</v>
      </c>
      <c r="L410">
        <v>448.8</v>
      </c>
      <c r="M410" t="str">
        <f>IF(E410*F410=L410,"ok","Wrong")</f>
        <v>ok</v>
      </c>
    </row>
    <row r="411" spans="1:13" x14ac:dyDescent="0.3">
      <c r="A411" t="s">
        <v>411</v>
      </c>
      <c r="B411" t="s">
        <v>1653</v>
      </c>
      <c r="C411" s="2">
        <v>45068</v>
      </c>
      <c r="D411" s="2" t="str">
        <f t="shared" si="12"/>
        <v>2023-05</v>
      </c>
      <c r="E411">
        <v>6</v>
      </c>
      <c r="F411">
        <v>464.08</v>
      </c>
      <c r="G411" t="s">
        <v>2060</v>
      </c>
      <c r="H411" t="s">
        <v>3301</v>
      </c>
      <c r="I411" t="s">
        <v>3306</v>
      </c>
      <c r="J411">
        <v>2</v>
      </c>
      <c r="K411" t="str">
        <f t="shared" si="13"/>
        <v>Poor</v>
      </c>
      <c r="L411">
        <v>2784.48</v>
      </c>
      <c r="M411" t="str">
        <f>IF(E411*F411=L411,"ok","Wrong")</f>
        <v>ok</v>
      </c>
    </row>
    <row r="412" spans="1:13" x14ac:dyDescent="0.3">
      <c r="A412" t="s">
        <v>412</v>
      </c>
      <c r="B412" t="s">
        <v>1653</v>
      </c>
      <c r="C412" s="2">
        <v>45456</v>
      </c>
      <c r="D412" s="2" t="str">
        <f t="shared" si="12"/>
        <v>2024-06</v>
      </c>
      <c r="E412">
        <v>7</v>
      </c>
      <c r="F412">
        <v>559.5</v>
      </c>
      <c r="G412" t="s">
        <v>2061</v>
      </c>
      <c r="H412" t="s">
        <v>3303</v>
      </c>
      <c r="I412" t="s">
        <v>3305</v>
      </c>
      <c r="J412">
        <v>4</v>
      </c>
      <c r="K412" t="str">
        <f t="shared" si="13"/>
        <v>Excellent</v>
      </c>
      <c r="L412">
        <v>3916.5</v>
      </c>
      <c r="M412" t="str">
        <f>IF(E412*F412=L412,"ok","Wrong")</f>
        <v>ok</v>
      </c>
    </row>
    <row r="413" spans="1:13" x14ac:dyDescent="0.3">
      <c r="A413" t="s">
        <v>413</v>
      </c>
      <c r="B413" t="s">
        <v>1655</v>
      </c>
      <c r="C413" s="2">
        <v>45261</v>
      </c>
      <c r="D413" s="2" t="str">
        <f t="shared" si="12"/>
        <v>2023-12</v>
      </c>
      <c r="E413">
        <v>1</v>
      </c>
      <c r="F413">
        <v>414.6</v>
      </c>
      <c r="G413" t="s">
        <v>2062</v>
      </c>
      <c r="H413" t="s">
        <v>3303</v>
      </c>
      <c r="I413" t="s">
        <v>3307</v>
      </c>
      <c r="J413">
        <v>1</v>
      </c>
      <c r="K413" t="str">
        <f t="shared" si="13"/>
        <v>Poor</v>
      </c>
      <c r="L413">
        <v>414.6</v>
      </c>
      <c r="M413" t="str">
        <f>IF(E413*F413=L413,"ok","Wrong")</f>
        <v>ok</v>
      </c>
    </row>
    <row r="414" spans="1:13" x14ac:dyDescent="0.3">
      <c r="A414" t="s">
        <v>414</v>
      </c>
      <c r="B414" t="s">
        <v>1653</v>
      </c>
      <c r="C414" s="2">
        <v>45528</v>
      </c>
      <c r="D414" s="2" t="str">
        <f t="shared" si="12"/>
        <v>2024-08</v>
      </c>
      <c r="E414">
        <v>5</v>
      </c>
      <c r="F414">
        <v>499.05</v>
      </c>
      <c r="G414" t="s">
        <v>2063</v>
      </c>
      <c r="H414" t="s">
        <v>3301</v>
      </c>
      <c r="I414" t="s">
        <v>3308</v>
      </c>
      <c r="J414">
        <v>5</v>
      </c>
      <c r="K414" t="str">
        <f t="shared" si="13"/>
        <v>Excellent</v>
      </c>
      <c r="L414">
        <v>2495.25</v>
      </c>
      <c r="M414" t="str">
        <f>IF(E414*F414=L414,"ok","Wrong")</f>
        <v>ok</v>
      </c>
    </row>
    <row r="415" spans="1:13" x14ac:dyDescent="0.3">
      <c r="A415" t="s">
        <v>415</v>
      </c>
      <c r="B415" t="s">
        <v>1652</v>
      </c>
      <c r="C415" s="2">
        <v>45800</v>
      </c>
      <c r="D415" s="2" t="str">
        <f t="shared" si="12"/>
        <v>2025-05</v>
      </c>
      <c r="E415">
        <v>1</v>
      </c>
      <c r="F415">
        <v>77.64</v>
      </c>
      <c r="G415" t="s">
        <v>2064</v>
      </c>
      <c r="H415" t="s">
        <v>3301</v>
      </c>
      <c r="I415" t="s">
        <v>3307</v>
      </c>
      <c r="J415">
        <v>4</v>
      </c>
      <c r="K415" t="str">
        <f t="shared" si="13"/>
        <v>Excellent</v>
      </c>
      <c r="L415">
        <v>77.64</v>
      </c>
      <c r="M415" t="str">
        <f>IF(E415*F415=L415,"ok","Wrong")</f>
        <v>ok</v>
      </c>
    </row>
    <row r="416" spans="1:13" x14ac:dyDescent="0.3">
      <c r="A416" t="s">
        <v>416</v>
      </c>
      <c r="B416" t="s">
        <v>1656</v>
      </c>
      <c r="C416" s="2">
        <v>45428</v>
      </c>
      <c r="D416" s="2" t="str">
        <f t="shared" si="12"/>
        <v>2024-05</v>
      </c>
      <c r="E416">
        <v>5</v>
      </c>
      <c r="F416">
        <v>303.5</v>
      </c>
      <c r="G416" t="s">
        <v>2065</v>
      </c>
      <c r="H416" t="s">
        <v>3301</v>
      </c>
      <c r="I416" t="s">
        <v>3305</v>
      </c>
      <c r="J416">
        <v>2</v>
      </c>
      <c r="K416" t="str">
        <f t="shared" si="13"/>
        <v>Poor</v>
      </c>
      <c r="L416">
        <v>1517.5</v>
      </c>
      <c r="M416" t="str">
        <f>IF(E416*F416=L416,"ok","Wrong")</f>
        <v>ok</v>
      </c>
    </row>
    <row r="417" spans="1:13" x14ac:dyDescent="0.3">
      <c r="A417" t="s">
        <v>417</v>
      </c>
      <c r="B417" t="s">
        <v>1655</v>
      </c>
      <c r="C417" s="2">
        <v>45752</v>
      </c>
      <c r="D417" s="2" t="str">
        <f t="shared" si="12"/>
        <v>2025-04</v>
      </c>
      <c r="E417">
        <v>4</v>
      </c>
      <c r="F417">
        <v>303.75</v>
      </c>
      <c r="G417" t="s">
        <v>2066</v>
      </c>
      <c r="H417" t="s">
        <v>3301</v>
      </c>
      <c r="I417" t="s">
        <v>3305</v>
      </c>
      <c r="J417">
        <v>3</v>
      </c>
      <c r="K417" t="str">
        <f t="shared" si="13"/>
        <v>Good</v>
      </c>
      <c r="L417">
        <v>1215</v>
      </c>
      <c r="M417" t="str">
        <f>IF(E417*F417=L417,"ok","Wrong")</f>
        <v>ok</v>
      </c>
    </row>
    <row r="418" spans="1:13" x14ac:dyDescent="0.3">
      <c r="A418" t="s">
        <v>418</v>
      </c>
      <c r="B418" t="s">
        <v>1653</v>
      </c>
      <c r="C418" s="2">
        <v>45275</v>
      </c>
      <c r="D418" s="2" t="str">
        <f t="shared" si="12"/>
        <v>2023-12</v>
      </c>
      <c r="E418">
        <v>7</v>
      </c>
      <c r="F418">
        <v>20.350000000000001</v>
      </c>
      <c r="G418" t="s">
        <v>2067</v>
      </c>
      <c r="H418" t="s">
        <v>3302</v>
      </c>
      <c r="I418" t="s">
        <v>3305</v>
      </c>
      <c r="J418">
        <v>2</v>
      </c>
      <c r="K418" t="str">
        <f t="shared" si="13"/>
        <v>Poor</v>
      </c>
      <c r="L418">
        <v>142.44999999999999</v>
      </c>
      <c r="M418" t="str">
        <f>IF(E418*F418=L418,"ok","Wrong")</f>
        <v>ok</v>
      </c>
    </row>
    <row r="419" spans="1:13" x14ac:dyDescent="0.3">
      <c r="A419" t="s">
        <v>419</v>
      </c>
      <c r="B419" t="s">
        <v>1655</v>
      </c>
      <c r="C419" s="2">
        <v>45009</v>
      </c>
      <c r="D419" s="2" t="str">
        <f t="shared" si="12"/>
        <v>2023-03</v>
      </c>
      <c r="E419">
        <v>3</v>
      </c>
      <c r="F419">
        <v>365.61</v>
      </c>
      <c r="G419" t="s">
        <v>2068</v>
      </c>
      <c r="H419" t="s">
        <v>3301</v>
      </c>
      <c r="I419" t="s">
        <v>3308</v>
      </c>
      <c r="J419">
        <v>5</v>
      </c>
      <c r="K419" t="str">
        <f t="shared" si="13"/>
        <v>Excellent</v>
      </c>
      <c r="L419">
        <v>1096.83</v>
      </c>
      <c r="M419" t="str">
        <f>IF(E419*F419=L419,"ok","Wrong")</f>
        <v>ok</v>
      </c>
    </row>
    <row r="420" spans="1:13" x14ac:dyDescent="0.3">
      <c r="A420" t="s">
        <v>420</v>
      </c>
      <c r="B420" t="s">
        <v>1653</v>
      </c>
      <c r="C420" s="2">
        <v>45337</v>
      </c>
      <c r="D420" s="2" t="str">
        <f t="shared" si="12"/>
        <v>2024-02</v>
      </c>
      <c r="E420">
        <v>1</v>
      </c>
      <c r="F420">
        <v>516.73</v>
      </c>
      <c r="G420" t="s">
        <v>2069</v>
      </c>
      <c r="H420" t="s">
        <v>3301</v>
      </c>
      <c r="I420" t="s">
        <v>3308</v>
      </c>
      <c r="J420">
        <v>1</v>
      </c>
      <c r="K420" t="str">
        <f t="shared" si="13"/>
        <v>Poor</v>
      </c>
      <c r="L420">
        <v>516.73</v>
      </c>
      <c r="M420" t="str">
        <f>IF(E420*F420=L420,"ok","Wrong")</f>
        <v>ok</v>
      </c>
    </row>
    <row r="421" spans="1:13" x14ac:dyDescent="0.3">
      <c r="A421" t="s">
        <v>421</v>
      </c>
      <c r="B421" t="s">
        <v>1653</v>
      </c>
      <c r="C421" s="2">
        <v>45245</v>
      </c>
      <c r="D421" s="2" t="str">
        <f t="shared" si="12"/>
        <v>2023-11</v>
      </c>
      <c r="E421">
        <v>5</v>
      </c>
      <c r="F421">
        <v>702.21</v>
      </c>
      <c r="G421" t="s">
        <v>2070</v>
      </c>
      <c r="H421" t="s">
        <v>3301</v>
      </c>
      <c r="I421" t="s">
        <v>3306</v>
      </c>
      <c r="J421">
        <v>2</v>
      </c>
      <c r="K421" t="str">
        <f t="shared" si="13"/>
        <v>Poor</v>
      </c>
      <c r="L421">
        <v>3511.05</v>
      </c>
      <c r="M421" t="str">
        <f>IF(E421*F421=L421,"ok","Wrong")</f>
        <v>ok</v>
      </c>
    </row>
    <row r="422" spans="1:13" x14ac:dyDescent="0.3">
      <c r="A422" t="s">
        <v>422</v>
      </c>
      <c r="B422" t="s">
        <v>1654</v>
      </c>
      <c r="C422" s="2">
        <v>44985</v>
      </c>
      <c r="D422" s="2" t="str">
        <f t="shared" si="12"/>
        <v>2023-02</v>
      </c>
      <c r="E422">
        <v>8</v>
      </c>
      <c r="F422">
        <v>110.05</v>
      </c>
      <c r="G422" t="s">
        <v>2071</v>
      </c>
      <c r="H422" t="s">
        <v>3303</v>
      </c>
      <c r="I422" t="s">
        <v>3306</v>
      </c>
      <c r="J422">
        <v>1</v>
      </c>
      <c r="K422" t="str">
        <f t="shared" si="13"/>
        <v>Poor</v>
      </c>
      <c r="L422">
        <v>880.4</v>
      </c>
      <c r="M422" t="str">
        <f>IF(E422*F422=L422,"ok","Wrong")</f>
        <v>ok</v>
      </c>
    </row>
    <row r="423" spans="1:13" x14ac:dyDescent="0.3">
      <c r="A423" t="s">
        <v>423</v>
      </c>
      <c r="B423" t="s">
        <v>1656</v>
      </c>
      <c r="C423" s="2">
        <v>45218</v>
      </c>
      <c r="D423" s="2" t="str">
        <f t="shared" si="12"/>
        <v>2023-10</v>
      </c>
      <c r="E423">
        <v>6</v>
      </c>
      <c r="F423">
        <v>237.61</v>
      </c>
      <c r="G423" t="s">
        <v>2072</v>
      </c>
      <c r="H423" t="s">
        <v>3301</v>
      </c>
      <c r="I423" t="s">
        <v>3305</v>
      </c>
      <c r="J423">
        <v>1</v>
      </c>
      <c r="K423" t="str">
        <f t="shared" si="13"/>
        <v>Poor</v>
      </c>
      <c r="L423">
        <v>1425.66</v>
      </c>
      <c r="M423" t="str">
        <f>IF(E423*F423=L423,"ok","Wrong")</f>
        <v>ok</v>
      </c>
    </row>
    <row r="424" spans="1:13" x14ac:dyDescent="0.3">
      <c r="A424" t="s">
        <v>424</v>
      </c>
      <c r="B424" t="s">
        <v>1656</v>
      </c>
      <c r="C424" s="2">
        <v>44999</v>
      </c>
      <c r="D424" s="2" t="str">
        <f t="shared" si="12"/>
        <v>2023-03</v>
      </c>
      <c r="E424">
        <v>5</v>
      </c>
      <c r="F424">
        <v>518.94000000000005</v>
      </c>
      <c r="G424" t="s">
        <v>2073</v>
      </c>
      <c r="H424" t="s">
        <v>3302</v>
      </c>
      <c r="I424" t="s">
        <v>3305</v>
      </c>
      <c r="J424">
        <v>3</v>
      </c>
      <c r="K424" t="str">
        <f t="shared" si="13"/>
        <v>Good</v>
      </c>
      <c r="L424">
        <v>2594.6999999999998</v>
      </c>
      <c r="M424" t="str">
        <f>IF(E424*F424=L424,"ok","Wrong")</f>
        <v>ok</v>
      </c>
    </row>
    <row r="425" spans="1:13" x14ac:dyDescent="0.3">
      <c r="A425" t="s">
        <v>425</v>
      </c>
      <c r="B425" t="s">
        <v>1655</v>
      </c>
      <c r="C425" s="2">
        <v>45586</v>
      </c>
      <c r="D425" s="2" t="str">
        <f t="shared" si="12"/>
        <v>2024-10</v>
      </c>
      <c r="E425">
        <v>7</v>
      </c>
      <c r="F425">
        <v>27.92</v>
      </c>
      <c r="G425" t="s">
        <v>2074</v>
      </c>
      <c r="H425" t="s">
        <v>3303</v>
      </c>
      <c r="I425" t="s">
        <v>3307</v>
      </c>
      <c r="J425">
        <v>1</v>
      </c>
      <c r="K425" t="str">
        <f t="shared" si="13"/>
        <v>Poor</v>
      </c>
      <c r="L425">
        <v>195.44</v>
      </c>
      <c r="M425" t="str">
        <f>IF(E425*F425=L425,"ok","Wrong")</f>
        <v>ok</v>
      </c>
    </row>
    <row r="426" spans="1:13" x14ac:dyDescent="0.3">
      <c r="A426" t="s">
        <v>426</v>
      </c>
      <c r="B426" t="s">
        <v>1656</v>
      </c>
      <c r="C426" s="2">
        <v>45136</v>
      </c>
      <c r="D426" s="2" t="str">
        <f t="shared" si="12"/>
        <v>2023-07</v>
      </c>
      <c r="E426">
        <v>7</v>
      </c>
      <c r="F426">
        <v>683.26</v>
      </c>
      <c r="G426" t="s">
        <v>2075</v>
      </c>
      <c r="H426" t="s">
        <v>3303</v>
      </c>
      <c r="I426" t="s">
        <v>3306</v>
      </c>
      <c r="J426">
        <v>1</v>
      </c>
      <c r="K426" t="str">
        <f t="shared" si="13"/>
        <v>Poor</v>
      </c>
      <c r="L426">
        <v>4782.82</v>
      </c>
      <c r="M426" t="str">
        <f>IF(E426*F426=L426,"ok","Wrong")</f>
        <v>ok</v>
      </c>
    </row>
    <row r="427" spans="1:13" x14ac:dyDescent="0.3">
      <c r="A427" t="s">
        <v>427</v>
      </c>
      <c r="B427" t="s">
        <v>1656</v>
      </c>
      <c r="C427" s="2">
        <v>45409</v>
      </c>
      <c r="D427" s="2" t="str">
        <f t="shared" si="12"/>
        <v>2024-04</v>
      </c>
      <c r="E427">
        <v>4</v>
      </c>
      <c r="F427">
        <v>684.41</v>
      </c>
      <c r="G427" t="s">
        <v>2076</v>
      </c>
      <c r="H427" t="s">
        <v>3303</v>
      </c>
      <c r="I427" t="s">
        <v>3306</v>
      </c>
      <c r="J427">
        <v>1</v>
      </c>
      <c r="K427" t="str">
        <f t="shared" si="13"/>
        <v>Poor</v>
      </c>
      <c r="L427">
        <v>2737.64</v>
      </c>
      <c r="M427" t="str">
        <f>IF(E427*F427=L427,"ok","Wrong")</f>
        <v>ok</v>
      </c>
    </row>
    <row r="428" spans="1:13" x14ac:dyDescent="0.3">
      <c r="A428" t="s">
        <v>280</v>
      </c>
      <c r="B428" t="s">
        <v>1655</v>
      </c>
      <c r="C428" s="2">
        <v>45532</v>
      </c>
      <c r="D428" s="2" t="str">
        <f t="shared" si="12"/>
        <v>2024-08</v>
      </c>
      <c r="E428">
        <v>4</v>
      </c>
      <c r="F428">
        <v>657.98</v>
      </c>
      <c r="G428" t="s">
        <v>1929</v>
      </c>
      <c r="H428" t="s">
        <v>3303</v>
      </c>
      <c r="I428" t="s">
        <v>3306</v>
      </c>
      <c r="J428">
        <v>5</v>
      </c>
      <c r="K428" t="str">
        <f t="shared" si="13"/>
        <v>Excellent</v>
      </c>
      <c r="L428">
        <v>2631.92</v>
      </c>
      <c r="M428" t="str">
        <f>IF(E428*F428=L428,"ok","Wrong")</f>
        <v>ok</v>
      </c>
    </row>
    <row r="429" spans="1:13" x14ac:dyDescent="0.3">
      <c r="A429" t="s">
        <v>428</v>
      </c>
      <c r="B429" t="s">
        <v>1657</v>
      </c>
      <c r="C429" s="2">
        <v>45550</v>
      </c>
      <c r="D429" s="2" t="str">
        <f t="shared" si="12"/>
        <v>2024-09</v>
      </c>
      <c r="E429">
        <v>1</v>
      </c>
      <c r="F429">
        <v>349.98</v>
      </c>
      <c r="G429" t="s">
        <v>2077</v>
      </c>
      <c r="H429" t="s">
        <v>3302</v>
      </c>
      <c r="I429" t="s">
        <v>3305</v>
      </c>
      <c r="J429">
        <v>4</v>
      </c>
      <c r="K429" t="str">
        <f t="shared" si="13"/>
        <v>Excellent</v>
      </c>
      <c r="L429">
        <v>349.98</v>
      </c>
      <c r="M429" t="str">
        <f>IF(E429*F429=L429,"ok","Wrong")</f>
        <v>ok</v>
      </c>
    </row>
    <row r="430" spans="1:13" x14ac:dyDescent="0.3">
      <c r="A430" t="s">
        <v>429</v>
      </c>
      <c r="B430" t="s">
        <v>1653</v>
      </c>
      <c r="C430" s="2">
        <v>45697</v>
      </c>
      <c r="D430" s="2" t="str">
        <f t="shared" si="12"/>
        <v>2025-02</v>
      </c>
      <c r="E430">
        <v>3</v>
      </c>
      <c r="F430">
        <v>19.55</v>
      </c>
      <c r="G430" t="s">
        <v>2078</v>
      </c>
      <c r="H430" t="s">
        <v>3301</v>
      </c>
      <c r="I430" t="s">
        <v>3306</v>
      </c>
      <c r="J430">
        <v>2</v>
      </c>
      <c r="K430" t="str">
        <f t="shared" si="13"/>
        <v>Poor</v>
      </c>
      <c r="L430">
        <v>58.650000000000013</v>
      </c>
      <c r="M430" t="str">
        <f>IF(E430*F430=L430,"ok","Wrong")</f>
        <v>ok</v>
      </c>
    </row>
    <row r="431" spans="1:13" x14ac:dyDescent="0.3">
      <c r="A431" t="s">
        <v>430</v>
      </c>
      <c r="B431" t="s">
        <v>1655</v>
      </c>
      <c r="C431" s="2">
        <v>45130</v>
      </c>
      <c r="D431" s="2" t="str">
        <f t="shared" si="12"/>
        <v>2023-07</v>
      </c>
      <c r="E431">
        <v>6</v>
      </c>
      <c r="F431">
        <v>383.87</v>
      </c>
      <c r="G431" t="s">
        <v>2079</v>
      </c>
      <c r="H431" t="s">
        <v>3301</v>
      </c>
      <c r="I431" t="s">
        <v>3308</v>
      </c>
      <c r="J431">
        <v>5</v>
      </c>
      <c r="K431" t="str">
        <f t="shared" si="13"/>
        <v>Excellent</v>
      </c>
      <c r="L431">
        <v>2303.2199999999998</v>
      </c>
      <c r="M431" t="str">
        <f>IF(E431*F431=L431,"ok","Wrong")</f>
        <v>ok</v>
      </c>
    </row>
    <row r="432" spans="1:13" x14ac:dyDescent="0.3">
      <c r="A432" t="s">
        <v>431</v>
      </c>
      <c r="B432" t="s">
        <v>1654</v>
      </c>
      <c r="C432" s="2">
        <v>45517</v>
      </c>
      <c r="D432" s="2" t="str">
        <f t="shared" si="12"/>
        <v>2024-08</v>
      </c>
      <c r="E432">
        <v>7</v>
      </c>
      <c r="F432">
        <v>19.420000000000002</v>
      </c>
      <c r="G432" t="s">
        <v>2080</v>
      </c>
      <c r="H432" t="s">
        <v>3302</v>
      </c>
      <c r="I432" t="s">
        <v>3307</v>
      </c>
      <c r="J432">
        <v>2</v>
      </c>
      <c r="K432" t="str">
        <f t="shared" si="13"/>
        <v>Poor</v>
      </c>
      <c r="L432">
        <v>135.94</v>
      </c>
      <c r="M432" t="str">
        <f>IF(E432*F432=L432,"ok","Wrong")</f>
        <v>ok</v>
      </c>
    </row>
    <row r="433" spans="1:13" x14ac:dyDescent="0.3">
      <c r="A433" t="s">
        <v>432</v>
      </c>
      <c r="B433" t="s">
        <v>1658</v>
      </c>
      <c r="C433" s="2">
        <v>44997</v>
      </c>
      <c r="D433" s="2" t="str">
        <f t="shared" si="12"/>
        <v>2023-03</v>
      </c>
      <c r="E433">
        <v>3</v>
      </c>
      <c r="F433">
        <v>555.37</v>
      </c>
      <c r="G433" t="s">
        <v>2081</v>
      </c>
      <c r="H433" t="s">
        <v>3301</v>
      </c>
      <c r="I433" t="s">
        <v>3306</v>
      </c>
      <c r="J433">
        <v>2</v>
      </c>
      <c r="K433" t="str">
        <f t="shared" si="13"/>
        <v>Poor</v>
      </c>
      <c r="L433">
        <v>1666.11</v>
      </c>
      <c r="M433" t="str">
        <f>IF(E433*F433=L433,"ok","Wrong")</f>
        <v>ok</v>
      </c>
    </row>
    <row r="434" spans="1:13" x14ac:dyDescent="0.3">
      <c r="A434" t="s">
        <v>433</v>
      </c>
      <c r="B434" t="s">
        <v>1652</v>
      </c>
      <c r="C434" s="2">
        <v>45779</v>
      </c>
      <c r="D434" s="2" t="str">
        <f t="shared" si="12"/>
        <v>2025-05</v>
      </c>
      <c r="E434">
        <v>4</v>
      </c>
      <c r="F434">
        <v>10.25</v>
      </c>
      <c r="G434" t="s">
        <v>2082</v>
      </c>
      <c r="H434" t="s">
        <v>3303</v>
      </c>
      <c r="I434" t="s">
        <v>3305</v>
      </c>
      <c r="J434">
        <v>5</v>
      </c>
      <c r="K434" t="str">
        <f t="shared" si="13"/>
        <v>Excellent</v>
      </c>
      <c r="L434">
        <v>41</v>
      </c>
      <c r="M434" t="str">
        <f>IF(E434*F434=L434,"ok","Wrong")</f>
        <v>ok</v>
      </c>
    </row>
    <row r="435" spans="1:13" x14ac:dyDescent="0.3">
      <c r="A435" t="s">
        <v>434</v>
      </c>
      <c r="B435" t="s">
        <v>1655</v>
      </c>
      <c r="C435" s="2">
        <v>45379</v>
      </c>
      <c r="D435" s="2" t="str">
        <f t="shared" si="12"/>
        <v>2024-03</v>
      </c>
      <c r="E435">
        <v>2</v>
      </c>
      <c r="F435">
        <v>166.58</v>
      </c>
      <c r="G435" t="s">
        <v>2083</v>
      </c>
      <c r="H435" t="s">
        <v>3301</v>
      </c>
      <c r="I435" t="s">
        <v>3308</v>
      </c>
      <c r="J435">
        <v>2</v>
      </c>
      <c r="K435" t="str">
        <f t="shared" si="13"/>
        <v>Poor</v>
      </c>
      <c r="L435">
        <v>333.16</v>
      </c>
      <c r="M435" t="str">
        <f>IF(E435*F435=L435,"ok","Wrong")</f>
        <v>ok</v>
      </c>
    </row>
    <row r="436" spans="1:13" x14ac:dyDescent="0.3">
      <c r="A436" t="s">
        <v>435</v>
      </c>
      <c r="B436" t="s">
        <v>1656</v>
      </c>
      <c r="C436" s="2">
        <v>45719</v>
      </c>
      <c r="D436" s="2" t="str">
        <f t="shared" si="12"/>
        <v>2025-03</v>
      </c>
      <c r="E436">
        <v>2</v>
      </c>
      <c r="F436">
        <v>624.33000000000004</v>
      </c>
      <c r="G436" t="s">
        <v>2084</v>
      </c>
      <c r="H436" t="s">
        <v>3301</v>
      </c>
      <c r="I436" t="s">
        <v>3306</v>
      </c>
      <c r="J436">
        <v>3</v>
      </c>
      <c r="K436" t="str">
        <f t="shared" si="13"/>
        <v>Good</v>
      </c>
      <c r="L436">
        <v>1248.6600000000001</v>
      </c>
      <c r="M436" t="str">
        <f>IF(E436*F436=L436,"ok","Wrong")</f>
        <v>ok</v>
      </c>
    </row>
    <row r="437" spans="1:13" x14ac:dyDescent="0.3">
      <c r="A437" t="s">
        <v>420</v>
      </c>
      <c r="B437" t="s">
        <v>1653</v>
      </c>
      <c r="C437" s="2">
        <v>45553</v>
      </c>
      <c r="D437" s="2" t="str">
        <f t="shared" si="12"/>
        <v>2024-09</v>
      </c>
      <c r="E437">
        <v>7</v>
      </c>
      <c r="F437">
        <v>133.05000000000001</v>
      </c>
      <c r="G437" t="s">
        <v>2069</v>
      </c>
      <c r="H437" t="s">
        <v>3301</v>
      </c>
      <c r="I437" t="s">
        <v>3306</v>
      </c>
      <c r="J437">
        <v>2</v>
      </c>
      <c r="K437" t="str">
        <f t="shared" si="13"/>
        <v>Poor</v>
      </c>
      <c r="L437">
        <v>931.35000000000014</v>
      </c>
      <c r="M437" t="str">
        <f>IF(E437*F437=L437,"ok","Wrong")</f>
        <v>ok</v>
      </c>
    </row>
    <row r="438" spans="1:13" x14ac:dyDescent="0.3">
      <c r="A438" t="s">
        <v>436</v>
      </c>
      <c r="B438" t="s">
        <v>1656</v>
      </c>
      <c r="C438" s="2">
        <v>45031</v>
      </c>
      <c r="D438" s="2" t="str">
        <f t="shared" si="12"/>
        <v>2023-04</v>
      </c>
      <c r="E438">
        <v>5</v>
      </c>
      <c r="F438">
        <v>104.19</v>
      </c>
      <c r="G438" t="s">
        <v>2085</v>
      </c>
      <c r="H438" t="s">
        <v>3301</v>
      </c>
      <c r="I438" t="s">
        <v>3307</v>
      </c>
      <c r="J438">
        <v>5</v>
      </c>
      <c r="K438" t="str">
        <f t="shared" si="13"/>
        <v>Excellent</v>
      </c>
      <c r="L438">
        <v>520.95000000000005</v>
      </c>
      <c r="M438" t="str">
        <f>IF(E438*F438=L438,"ok","Wrong")</f>
        <v>ok</v>
      </c>
    </row>
    <row r="439" spans="1:13" x14ac:dyDescent="0.3">
      <c r="A439" t="s">
        <v>437</v>
      </c>
      <c r="B439" t="s">
        <v>1652</v>
      </c>
      <c r="C439" s="2">
        <v>45499</v>
      </c>
      <c r="D439" s="2" t="str">
        <f t="shared" si="12"/>
        <v>2024-07</v>
      </c>
      <c r="E439">
        <v>3</v>
      </c>
      <c r="F439">
        <v>516.73</v>
      </c>
      <c r="G439" t="s">
        <v>2086</v>
      </c>
      <c r="H439" t="s">
        <v>3303</v>
      </c>
      <c r="I439" t="s">
        <v>3307</v>
      </c>
      <c r="J439">
        <v>5</v>
      </c>
      <c r="K439" t="str">
        <f t="shared" si="13"/>
        <v>Excellent</v>
      </c>
      <c r="L439">
        <v>1550.19</v>
      </c>
      <c r="M439" t="str">
        <f>IF(E439*F439=L439,"ok","Wrong")</f>
        <v>ok</v>
      </c>
    </row>
    <row r="440" spans="1:13" x14ac:dyDescent="0.3">
      <c r="A440" t="s">
        <v>438</v>
      </c>
      <c r="B440" t="s">
        <v>1655</v>
      </c>
      <c r="C440" s="2">
        <v>45577</v>
      </c>
      <c r="D440" s="2" t="str">
        <f t="shared" si="12"/>
        <v>2024-10</v>
      </c>
      <c r="E440">
        <v>3</v>
      </c>
      <c r="F440">
        <v>88.31</v>
      </c>
      <c r="G440" t="s">
        <v>2087</v>
      </c>
      <c r="H440" t="s">
        <v>3301</v>
      </c>
      <c r="I440" t="s">
        <v>3304</v>
      </c>
      <c r="J440">
        <v>1</v>
      </c>
      <c r="K440" t="str">
        <f t="shared" si="13"/>
        <v>Poor</v>
      </c>
      <c r="L440">
        <v>264.93</v>
      </c>
      <c r="M440" t="str">
        <f>IF(E440*F440=L440,"ok","Wrong")</f>
        <v>ok</v>
      </c>
    </row>
    <row r="441" spans="1:13" x14ac:dyDescent="0.3">
      <c r="A441" t="s">
        <v>439</v>
      </c>
      <c r="B441" t="s">
        <v>1654</v>
      </c>
      <c r="C441" s="2">
        <v>45193</v>
      </c>
      <c r="D441" s="2" t="str">
        <f t="shared" si="12"/>
        <v>2023-09</v>
      </c>
      <c r="E441">
        <v>7</v>
      </c>
      <c r="F441">
        <v>290.45</v>
      </c>
      <c r="G441" t="s">
        <v>2088</v>
      </c>
      <c r="H441" t="s">
        <v>3301</v>
      </c>
      <c r="I441" t="s">
        <v>3307</v>
      </c>
      <c r="J441">
        <v>1</v>
      </c>
      <c r="K441" t="str">
        <f t="shared" si="13"/>
        <v>Poor</v>
      </c>
      <c r="L441">
        <v>2033.15</v>
      </c>
      <c r="M441" t="str">
        <f>IF(E441*F441=L441,"ok","Wrong")</f>
        <v>ok</v>
      </c>
    </row>
    <row r="442" spans="1:13" x14ac:dyDescent="0.3">
      <c r="A442" t="s">
        <v>440</v>
      </c>
      <c r="B442" t="s">
        <v>1653</v>
      </c>
      <c r="C442" s="2">
        <v>45461</v>
      </c>
      <c r="D442" s="2" t="str">
        <f t="shared" si="12"/>
        <v>2024-06</v>
      </c>
      <c r="E442">
        <v>3</v>
      </c>
      <c r="F442">
        <v>531.92999999999995</v>
      </c>
      <c r="G442" t="s">
        <v>2089</v>
      </c>
      <c r="H442" t="s">
        <v>3301</v>
      </c>
      <c r="I442" t="s">
        <v>3305</v>
      </c>
      <c r="J442">
        <v>2</v>
      </c>
      <c r="K442" t="str">
        <f t="shared" si="13"/>
        <v>Poor</v>
      </c>
      <c r="L442">
        <v>1595.79</v>
      </c>
      <c r="M442" t="str">
        <f>IF(E442*F442=L442,"ok","Wrong")</f>
        <v>ok</v>
      </c>
    </row>
    <row r="443" spans="1:13" x14ac:dyDescent="0.3">
      <c r="A443" t="s">
        <v>441</v>
      </c>
      <c r="B443" t="s">
        <v>1652</v>
      </c>
      <c r="C443" s="2">
        <v>45493</v>
      </c>
      <c r="D443" s="2" t="str">
        <f t="shared" si="12"/>
        <v>2024-07</v>
      </c>
      <c r="E443">
        <v>5</v>
      </c>
      <c r="F443">
        <v>702.3</v>
      </c>
      <c r="G443" t="s">
        <v>2090</v>
      </c>
      <c r="H443" t="s">
        <v>3302</v>
      </c>
      <c r="I443" t="s">
        <v>3305</v>
      </c>
      <c r="J443">
        <v>1</v>
      </c>
      <c r="K443" t="str">
        <f t="shared" si="13"/>
        <v>Poor</v>
      </c>
      <c r="L443">
        <v>3511.5</v>
      </c>
      <c r="M443" t="str">
        <f>IF(E443*F443=L443,"ok","Wrong")</f>
        <v>ok</v>
      </c>
    </row>
    <row r="444" spans="1:13" x14ac:dyDescent="0.3">
      <c r="A444" t="s">
        <v>442</v>
      </c>
      <c r="B444" t="s">
        <v>1656</v>
      </c>
      <c r="C444" s="2">
        <v>45456</v>
      </c>
      <c r="D444" s="2" t="str">
        <f t="shared" si="12"/>
        <v>2024-06</v>
      </c>
      <c r="E444">
        <v>1</v>
      </c>
      <c r="F444">
        <v>218.84</v>
      </c>
      <c r="G444" t="s">
        <v>2091</v>
      </c>
      <c r="H444" t="s">
        <v>3302</v>
      </c>
      <c r="I444" t="s">
        <v>3307</v>
      </c>
      <c r="J444">
        <v>1</v>
      </c>
      <c r="K444" t="str">
        <f t="shared" si="13"/>
        <v>Poor</v>
      </c>
      <c r="L444">
        <v>218.84</v>
      </c>
      <c r="M444" t="str">
        <f>IF(E444*F444=L444,"ok","Wrong")</f>
        <v>ok</v>
      </c>
    </row>
    <row r="445" spans="1:13" x14ac:dyDescent="0.3">
      <c r="A445" t="s">
        <v>443</v>
      </c>
      <c r="B445" t="s">
        <v>1652</v>
      </c>
      <c r="C445" s="2">
        <v>45219</v>
      </c>
      <c r="D445" s="2" t="str">
        <f t="shared" si="12"/>
        <v>2023-10</v>
      </c>
      <c r="E445">
        <v>3</v>
      </c>
      <c r="F445">
        <v>221.64</v>
      </c>
      <c r="G445" t="s">
        <v>2092</v>
      </c>
      <c r="H445" t="s">
        <v>3302</v>
      </c>
      <c r="I445" t="s">
        <v>3308</v>
      </c>
      <c r="J445">
        <v>2</v>
      </c>
      <c r="K445" t="str">
        <f t="shared" si="13"/>
        <v>Poor</v>
      </c>
      <c r="L445">
        <v>664.92</v>
      </c>
      <c r="M445" t="str">
        <f>IF(E445*F445=L445,"ok","Wrong")</f>
        <v>ok</v>
      </c>
    </row>
    <row r="446" spans="1:13" x14ac:dyDescent="0.3">
      <c r="A446" t="s">
        <v>444</v>
      </c>
      <c r="B446" t="s">
        <v>1653</v>
      </c>
      <c r="C446" s="2">
        <v>45377</v>
      </c>
      <c r="D446" s="2" t="str">
        <f t="shared" si="12"/>
        <v>2024-03</v>
      </c>
      <c r="E446">
        <v>2</v>
      </c>
      <c r="F446">
        <v>709.1</v>
      </c>
      <c r="G446" t="s">
        <v>2093</v>
      </c>
      <c r="H446" t="s">
        <v>3303</v>
      </c>
      <c r="I446" t="s">
        <v>3304</v>
      </c>
      <c r="J446">
        <v>2</v>
      </c>
      <c r="K446" t="str">
        <f t="shared" si="13"/>
        <v>Poor</v>
      </c>
      <c r="L446">
        <v>1418.2</v>
      </c>
      <c r="M446" t="str">
        <f>IF(E446*F446=L446,"ok","Wrong")</f>
        <v>ok</v>
      </c>
    </row>
    <row r="447" spans="1:13" x14ac:dyDescent="0.3">
      <c r="A447" t="s">
        <v>445</v>
      </c>
      <c r="B447" t="s">
        <v>1658</v>
      </c>
      <c r="C447" s="2">
        <v>45436</v>
      </c>
      <c r="D447" s="2" t="str">
        <f t="shared" si="12"/>
        <v>2024-05</v>
      </c>
      <c r="E447">
        <v>5</v>
      </c>
      <c r="F447">
        <v>120.08</v>
      </c>
      <c r="G447" t="s">
        <v>2094</v>
      </c>
      <c r="H447" t="s">
        <v>3301</v>
      </c>
      <c r="I447" t="s">
        <v>3305</v>
      </c>
      <c r="J447">
        <v>2</v>
      </c>
      <c r="K447" t="str">
        <f t="shared" si="13"/>
        <v>Poor</v>
      </c>
      <c r="L447">
        <v>600.4</v>
      </c>
      <c r="M447" t="str">
        <f>IF(E447*F447=L447,"ok","Wrong")</f>
        <v>ok</v>
      </c>
    </row>
    <row r="448" spans="1:13" x14ac:dyDescent="0.3">
      <c r="A448" t="s">
        <v>446</v>
      </c>
      <c r="B448" t="s">
        <v>1653</v>
      </c>
      <c r="C448" s="2">
        <v>45639</v>
      </c>
      <c r="D448" s="2" t="str">
        <f t="shared" si="12"/>
        <v>2024-12</v>
      </c>
      <c r="E448">
        <v>5</v>
      </c>
      <c r="F448">
        <v>63.8</v>
      </c>
      <c r="G448" t="s">
        <v>2095</v>
      </c>
      <c r="H448" t="s">
        <v>3303</v>
      </c>
      <c r="I448" t="s">
        <v>3305</v>
      </c>
      <c r="J448">
        <v>3</v>
      </c>
      <c r="K448" t="str">
        <f t="shared" si="13"/>
        <v>Good</v>
      </c>
      <c r="L448">
        <v>319</v>
      </c>
      <c r="M448" t="str">
        <f>IF(E448*F448=L448,"ok","Wrong")</f>
        <v>ok</v>
      </c>
    </row>
    <row r="449" spans="1:13" x14ac:dyDescent="0.3">
      <c r="A449" t="s">
        <v>447</v>
      </c>
      <c r="B449" t="s">
        <v>1656</v>
      </c>
      <c r="C449" s="2">
        <v>45034</v>
      </c>
      <c r="D449" s="2" t="str">
        <f t="shared" si="12"/>
        <v>2023-04</v>
      </c>
      <c r="E449">
        <v>8</v>
      </c>
      <c r="F449">
        <v>243.93</v>
      </c>
      <c r="G449" t="s">
        <v>2096</v>
      </c>
      <c r="H449" t="s">
        <v>3303</v>
      </c>
      <c r="I449" t="s">
        <v>3304</v>
      </c>
      <c r="J449">
        <v>2</v>
      </c>
      <c r="K449" t="str">
        <f t="shared" si="13"/>
        <v>Poor</v>
      </c>
      <c r="L449">
        <v>1951.44</v>
      </c>
      <c r="M449" t="str">
        <f>IF(E449*F449=L449,"ok","Wrong")</f>
        <v>ok</v>
      </c>
    </row>
    <row r="450" spans="1:13" x14ac:dyDescent="0.3">
      <c r="A450" t="s">
        <v>448</v>
      </c>
      <c r="B450" t="s">
        <v>1657</v>
      </c>
      <c r="C450" s="2">
        <v>45745</v>
      </c>
      <c r="D450" s="2" t="str">
        <f t="shared" si="12"/>
        <v>2025-03</v>
      </c>
      <c r="E450">
        <v>7</v>
      </c>
      <c r="F450">
        <v>177.44</v>
      </c>
      <c r="G450" t="s">
        <v>2097</v>
      </c>
      <c r="H450" t="s">
        <v>3302</v>
      </c>
      <c r="I450" t="s">
        <v>3308</v>
      </c>
      <c r="J450">
        <v>3</v>
      </c>
      <c r="K450" t="str">
        <f t="shared" si="13"/>
        <v>Good</v>
      </c>
      <c r="L450">
        <v>1242.08</v>
      </c>
      <c r="M450" t="str">
        <f>IF(E450*F450=L450,"ok","Wrong")</f>
        <v>ok</v>
      </c>
    </row>
    <row r="451" spans="1:13" x14ac:dyDescent="0.3">
      <c r="A451" t="s">
        <v>449</v>
      </c>
      <c r="B451" t="s">
        <v>1652</v>
      </c>
      <c r="C451" s="2">
        <v>45189</v>
      </c>
      <c r="D451" s="2" t="str">
        <f t="shared" ref="D451:D514" si="14">TEXT(C451,"YYYY-mm")</f>
        <v>2023-09</v>
      </c>
      <c r="E451">
        <v>5</v>
      </c>
      <c r="F451">
        <v>783.12</v>
      </c>
      <c r="G451" t="s">
        <v>2098</v>
      </c>
      <c r="H451" t="s">
        <v>3301</v>
      </c>
      <c r="I451" t="s">
        <v>3305</v>
      </c>
      <c r="J451">
        <v>1</v>
      </c>
      <c r="K451" t="str">
        <f t="shared" ref="K451:K514" si="15">IF(J451&gt;=4, "Excellent", IF(J451&gt;=3, "Good", IF(J451&gt;2,"Bad","Poor")))</f>
        <v>Poor</v>
      </c>
      <c r="L451">
        <v>3915.6</v>
      </c>
      <c r="M451" t="str">
        <f>IF(E451*F451=L451,"ok","Wrong")</f>
        <v>ok</v>
      </c>
    </row>
    <row r="452" spans="1:13" x14ac:dyDescent="0.3">
      <c r="A452" t="s">
        <v>450</v>
      </c>
      <c r="B452" t="s">
        <v>1657</v>
      </c>
      <c r="C452" s="2">
        <v>45210</v>
      </c>
      <c r="D452" s="2" t="str">
        <f t="shared" si="14"/>
        <v>2023-10</v>
      </c>
      <c r="E452">
        <v>3</v>
      </c>
      <c r="F452">
        <v>756.71</v>
      </c>
      <c r="G452" t="s">
        <v>2099</v>
      </c>
      <c r="H452" t="s">
        <v>3301</v>
      </c>
      <c r="I452" t="s">
        <v>3307</v>
      </c>
      <c r="J452">
        <v>1</v>
      </c>
      <c r="K452" t="str">
        <f t="shared" si="15"/>
        <v>Poor</v>
      </c>
      <c r="L452">
        <v>2270.13</v>
      </c>
      <c r="M452" t="str">
        <f>IF(E452*F452=L452,"ok","Wrong")</f>
        <v>ok</v>
      </c>
    </row>
    <row r="453" spans="1:13" x14ac:dyDescent="0.3">
      <c r="A453" t="s">
        <v>451</v>
      </c>
      <c r="B453" t="s">
        <v>1657</v>
      </c>
      <c r="C453" s="2">
        <v>45740</v>
      </c>
      <c r="D453" s="2" t="str">
        <f t="shared" si="14"/>
        <v>2025-03</v>
      </c>
      <c r="E453">
        <v>5</v>
      </c>
      <c r="F453">
        <v>650.99</v>
      </c>
      <c r="G453" t="s">
        <v>2100</v>
      </c>
      <c r="H453" t="s">
        <v>3302</v>
      </c>
      <c r="I453" t="s">
        <v>3304</v>
      </c>
      <c r="J453">
        <v>3</v>
      </c>
      <c r="K453" t="str">
        <f t="shared" si="15"/>
        <v>Good</v>
      </c>
      <c r="L453">
        <v>3254.95</v>
      </c>
      <c r="M453" t="str">
        <f>IF(E453*F453=L453,"ok","Wrong")</f>
        <v>ok</v>
      </c>
    </row>
    <row r="454" spans="1:13" x14ac:dyDescent="0.3">
      <c r="A454" t="s">
        <v>452</v>
      </c>
      <c r="B454" t="s">
        <v>1658</v>
      </c>
      <c r="C454" s="2">
        <v>45378</v>
      </c>
      <c r="D454" s="2" t="str">
        <f t="shared" si="14"/>
        <v>2024-03</v>
      </c>
      <c r="E454">
        <v>6</v>
      </c>
      <c r="F454">
        <v>386.68</v>
      </c>
      <c r="G454" t="s">
        <v>2101</v>
      </c>
      <c r="H454" t="s">
        <v>3302</v>
      </c>
      <c r="I454" t="s">
        <v>3307</v>
      </c>
      <c r="J454">
        <v>1</v>
      </c>
      <c r="K454" t="str">
        <f t="shared" si="15"/>
        <v>Poor</v>
      </c>
      <c r="L454">
        <v>2320.08</v>
      </c>
      <c r="M454" t="str">
        <f>IF(E454*F454=L454,"ok","Wrong")</f>
        <v>ok</v>
      </c>
    </row>
    <row r="455" spans="1:13" x14ac:dyDescent="0.3">
      <c r="A455" t="s">
        <v>429</v>
      </c>
      <c r="B455" t="s">
        <v>1653</v>
      </c>
      <c r="C455" s="2">
        <v>45597</v>
      </c>
      <c r="D455" s="2" t="str">
        <f t="shared" si="14"/>
        <v>2024-11</v>
      </c>
      <c r="E455">
        <v>6</v>
      </c>
      <c r="F455">
        <v>249.97</v>
      </c>
      <c r="G455" t="s">
        <v>2078</v>
      </c>
      <c r="H455" t="s">
        <v>3303</v>
      </c>
      <c r="I455" t="s">
        <v>3306</v>
      </c>
      <c r="J455">
        <v>5</v>
      </c>
      <c r="K455" t="str">
        <f t="shared" si="15"/>
        <v>Excellent</v>
      </c>
      <c r="L455">
        <v>1499.82</v>
      </c>
      <c r="M455" t="str">
        <f>IF(E455*F455=L455,"ok","Wrong")</f>
        <v>ok</v>
      </c>
    </row>
    <row r="456" spans="1:13" x14ac:dyDescent="0.3">
      <c r="A456" t="s">
        <v>453</v>
      </c>
      <c r="B456" t="s">
        <v>1657</v>
      </c>
      <c r="C456" s="2">
        <v>45538</v>
      </c>
      <c r="D456" s="2" t="str">
        <f t="shared" si="14"/>
        <v>2024-09</v>
      </c>
      <c r="E456">
        <v>4</v>
      </c>
      <c r="F456">
        <v>253.01</v>
      </c>
      <c r="G456" t="s">
        <v>2102</v>
      </c>
      <c r="H456" t="s">
        <v>3301</v>
      </c>
      <c r="I456" t="s">
        <v>3306</v>
      </c>
      <c r="J456">
        <v>3</v>
      </c>
      <c r="K456" t="str">
        <f t="shared" si="15"/>
        <v>Good</v>
      </c>
      <c r="L456">
        <v>1012.04</v>
      </c>
      <c r="M456" t="str">
        <f>IF(E456*F456=L456,"ok","Wrong")</f>
        <v>ok</v>
      </c>
    </row>
    <row r="457" spans="1:13" x14ac:dyDescent="0.3">
      <c r="A457" t="s">
        <v>454</v>
      </c>
      <c r="B457" t="s">
        <v>1652</v>
      </c>
      <c r="C457" s="2">
        <v>45121</v>
      </c>
      <c r="D457" s="2" t="str">
        <f t="shared" si="14"/>
        <v>2023-07</v>
      </c>
      <c r="E457">
        <v>5</v>
      </c>
      <c r="F457">
        <v>283.33999999999997</v>
      </c>
      <c r="G457" t="s">
        <v>2103</v>
      </c>
      <c r="H457" t="s">
        <v>3301</v>
      </c>
      <c r="I457" t="s">
        <v>3305</v>
      </c>
      <c r="J457">
        <v>2</v>
      </c>
      <c r="K457" t="str">
        <f t="shared" si="15"/>
        <v>Poor</v>
      </c>
      <c r="L457">
        <v>1416.7</v>
      </c>
      <c r="M457" t="str">
        <f>IF(E457*F457=L457,"ok","Wrong")</f>
        <v>ok</v>
      </c>
    </row>
    <row r="458" spans="1:13" x14ac:dyDescent="0.3">
      <c r="A458" t="s">
        <v>455</v>
      </c>
      <c r="B458" t="s">
        <v>1657</v>
      </c>
      <c r="C458" s="2">
        <v>45310</v>
      </c>
      <c r="D458" s="2" t="str">
        <f t="shared" si="14"/>
        <v>2024-01</v>
      </c>
      <c r="E458">
        <v>3</v>
      </c>
      <c r="F458">
        <v>497.83</v>
      </c>
      <c r="G458" t="s">
        <v>2104</v>
      </c>
      <c r="H458" t="s">
        <v>3301</v>
      </c>
      <c r="I458" t="s">
        <v>3308</v>
      </c>
      <c r="J458">
        <v>5</v>
      </c>
      <c r="K458" t="str">
        <f t="shared" si="15"/>
        <v>Excellent</v>
      </c>
      <c r="L458">
        <v>1493.49</v>
      </c>
      <c r="M458" t="str">
        <f>IF(E458*F458=L458,"ok","Wrong")</f>
        <v>ok</v>
      </c>
    </row>
    <row r="459" spans="1:13" x14ac:dyDescent="0.3">
      <c r="A459" t="s">
        <v>456</v>
      </c>
      <c r="B459" t="s">
        <v>1653</v>
      </c>
      <c r="C459" s="2">
        <v>44983</v>
      </c>
      <c r="D459" s="2" t="str">
        <f t="shared" si="14"/>
        <v>2023-02</v>
      </c>
      <c r="E459">
        <v>5</v>
      </c>
      <c r="F459">
        <v>80.48</v>
      </c>
      <c r="G459" t="s">
        <v>2105</v>
      </c>
      <c r="H459" t="s">
        <v>3302</v>
      </c>
      <c r="I459" t="s">
        <v>3304</v>
      </c>
      <c r="J459">
        <v>4</v>
      </c>
      <c r="K459" t="str">
        <f t="shared" si="15"/>
        <v>Excellent</v>
      </c>
      <c r="L459">
        <v>402.4</v>
      </c>
      <c r="M459" t="str">
        <f>IF(E459*F459=L459,"ok","Wrong")</f>
        <v>ok</v>
      </c>
    </row>
    <row r="460" spans="1:13" x14ac:dyDescent="0.3">
      <c r="A460" t="s">
        <v>457</v>
      </c>
      <c r="B460" t="s">
        <v>1653</v>
      </c>
      <c r="C460" s="2">
        <v>45613</v>
      </c>
      <c r="D460" s="2" t="str">
        <f t="shared" si="14"/>
        <v>2024-11</v>
      </c>
      <c r="E460">
        <v>7</v>
      </c>
      <c r="F460">
        <v>362.5</v>
      </c>
      <c r="G460" t="s">
        <v>2106</v>
      </c>
      <c r="H460" t="s">
        <v>3303</v>
      </c>
      <c r="I460" t="s">
        <v>3307</v>
      </c>
      <c r="J460">
        <v>5</v>
      </c>
      <c r="K460" t="str">
        <f t="shared" si="15"/>
        <v>Excellent</v>
      </c>
      <c r="L460">
        <v>2537.5</v>
      </c>
      <c r="M460" t="str">
        <f>IF(E460*F460=L460,"ok","Wrong")</f>
        <v>ok</v>
      </c>
    </row>
    <row r="461" spans="1:13" x14ac:dyDescent="0.3">
      <c r="A461" t="s">
        <v>458</v>
      </c>
      <c r="B461" t="s">
        <v>1657</v>
      </c>
      <c r="C461" s="2">
        <v>45328</v>
      </c>
      <c r="D461" s="2" t="str">
        <f t="shared" si="14"/>
        <v>2024-02</v>
      </c>
      <c r="E461">
        <v>8</v>
      </c>
      <c r="F461">
        <v>167.66</v>
      </c>
      <c r="G461" t="s">
        <v>2107</v>
      </c>
      <c r="H461" t="s">
        <v>3302</v>
      </c>
      <c r="I461" t="s">
        <v>3306</v>
      </c>
      <c r="J461">
        <v>5</v>
      </c>
      <c r="K461" t="str">
        <f t="shared" si="15"/>
        <v>Excellent</v>
      </c>
      <c r="L461">
        <v>1341.28</v>
      </c>
      <c r="M461" t="str">
        <f>IF(E461*F461=L461,"ok","Wrong")</f>
        <v>ok</v>
      </c>
    </row>
    <row r="462" spans="1:13" x14ac:dyDescent="0.3">
      <c r="A462" t="s">
        <v>236</v>
      </c>
      <c r="B462" t="s">
        <v>1654</v>
      </c>
      <c r="C462" s="2">
        <v>45099</v>
      </c>
      <c r="D462" s="2" t="str">
        <f t="shared" si="14"/>
        <v>2023-06</v>
      </c>
      <c r="E462">
        <v>6</v>
      </c>
      <c r="F462">
        <v>181.48</v>
      </c>
      <c r="G462" t="s">
        <v>1885</v>
      </c>
      <c r="H462" t="s">
        <v>3301</v>
      </c>
      <c r="I462" t="s">
        <v>3306</v>
      </c>
      <c r="J462">
        <v>1</v>
      </c>
      <c r="K462" t="str">
        <f t="shared" si="15"/>
        <v>Poor</v>
      </c>
      <c r="L462">
        <v>1088.8800000000001</v>
      </c>
      <c r="M462" t="str">
        <f>IF(E462*F462=L462,"ok","Wrong")</f>
        <v>ok</v>
      </c>
    </row>
    <row r="463" spans="1:13" x14ac:dyDescent="0.3">
      <c r="A463" t="s">
        <v>459</v>
      </c>
      <c r="B463" t="s">
        <v>1656</v>
      </c>
      <c r="C463" s="2">
        <v>45638</v>
      </c>
      <c r="D463" s="2" t="str">
        <f t="shared" si="14"/>
        <v>2024-12</v>
      </c>
      <c r="E463">
        <v>1</v>
      </c>
      <c r="F463">
        <v>569.26</v>
      </c>
      <c r="G463" t="s">
        <v>2108</v>
      </c>
      <c r="H463" t="s">
        <v>3302</v>
      </c>
      <c r="I463" t="s">
        <v>3304</v>
      </c>
      <c r="J463">
        <v>5</v>
      </c>
      <c r="K463" t="str">
        <f t="shared" si="15"/>
        <v>Excellent</v>
      </c>
      <c r="L463">
        <v>569.26</v>
      </c>
      <c r="M463" t="str">
        <f>IF(E463*F463=L463,"ok","Wrong")</f>
        <v>ok</v>
      </c>
    </row>
    <row r="464" spans="1:13" x14ac:dyDescent="0.3">
      <c r="A464" t="s">
        <v>460</v>
      </c>
      <c r="B464" t="s">
        <v>1654</v>
      </c>
      <c r="C464" s="2">
        <v>45298</v>
      </c>
      <c r="D464" s="2" t="str">
        <f t="shared" si="14"/>
        <v>2024-01</v>
      </c>
      <c r="E464">
        <v>1</v>
      </c>
      <c r="F464">
        <v>656.2</v>
      </c>
      <c r="G464" t="s">
        <v>2109</v>
      </c>
      <c r="H464" t="s">
        <v>3302</v>
      </c>
      <c r="I464" t="s">
        <v>3308</v>
      </c>
      <c r="J464">
        <v>4</v>
      </c>
      <c r="K464" t="str">
        <f t="shared" si="15"/>
        <v>Excellent</v>
      </c>
      <c r="L464">
        <v>656.2</v>
      </c>
      <c r="M464" t="str">
        <f>IF(E464*F464=L464,"ok","Wrong")</f>
        <v>ok</v>
      </c>
    </row>
    <row r="465" spans="1:13" x14ac:dyDescent="0.3">
      <c r="A465" t="s">
        <v>461</v>
      </c>
      <c r="B465" t="s">
        <v>1657</v>
      </c>
      <c r="C465" s="2">
        <v>45036</v>
      </c>
      <c r="D465" s="2" t="str">
        <f t="shared" si="14"/>
        <v>2023-04</v>
      </c>
      <c r="E465">
        <v>5</v>
      </c>
      <c r="F465">
        <v>507.6</v>
      </c>
      <c r="G465" t="s">
        <v>2110</v>
      </c>
      <c r="H465" t="s">
        <v>3303</v>
      </c>
      <c r="I465" t="s">
        <v>3306</v>
      </c>
      <c r="J465">
        <v>1</v>
      </c>
      <c r="K465" t="str">
        <f t="shared" si="15"/>
        <v>Poor</v>
      </c>
      <c r="L465">
        <v>2538</v>
      </c>
      <c r="M465" t="str">
        <f>IF(E465*F465=L465,"ok","Wrong")</f>
        <v>ok</v>
      </c>
    </row>
    <row r="466" spans="1:13" x14ac:dyDescent="0.3">
      <c r="A466" t="s">
        <v>462</v>
      </c>
      <c r="B466" t="s">
        <v>1658</v>
      </c>
      <c r="C466" s="2">
        <v>45234</v>
      </c>
      <c r="D466" s="2" t="str">
        <f t="shared" si="14"/>
        <v>2023-11</v>
      </c>
      <c r="E466">
        <v>5</v>
      </c>
      <c r="F466">
        <v>641.44000000000005</v>
      </c>
      <c r="G466" t="s">
        <v>2111</v>
      </c>
      <c r="H466" t="s">
        <v>3303</v>
      </c>
      <c r="I466" t="s">
        <v>3305</v>
      </c>
      <c r="J466">
        <v>2</v>
      </c>
      <c r="K466" t="str">
        <f t="shared" si="15"/>
        <v>Poor</v>
      </c>
      <c r="L466">
        <v>3207.2</v>
      </c>
      <c r="M466" t="str">
        <f>IF(E466*F466=L466,"ok","Wrong")</f>
        <v>ok</v>
      </c>
    </row>
    <row r="467" spans="1:13" x14ac:dyDescent="0.3">
      <c r="A467" t="s">
        <v>463</v>
      </c>
      <c r="B467" t="s">
        <v>1652</v>
      </c>
      <c r="C467" s="2">
        <v>45569</v>
      </c>
      <c r="D467" s="2" t="str">
        <f t="shared" si="14"/>
        <v>2024-10</v>
      </c>
      <c r="E467">
        <v>7</v>
      </c>
      <c r="F467">
        <v>22.48</v>
      </c>
      <c r="G467" t="s">
        <v>2112</v>
      </c>
      <c r="H467" t="s">
        <v>3303</v>
      </c>
      <c r="I467" t="s">
        <v>3307</v>
      </c>
      <c r="J467">
        <v>2</v>
      </c>
      <c r="K467" t="str">
        <f t="shared" si="15"/>
        <v>Poor</v>
      </c>
      <c r="L467">
        <v>157.36000000000001</v>
      </c>
      <c r="M467" t="str">
        <f>IF(E467*F467=L467,"ok","Wrong")</f>
        <v>ok</v>
      </c>
    </row>
    <row r="468" spans="1:13" x14ac:dyDescent="0.3">
      <c r="A468" t="s">
        <v>464</v>
      </c>
      <c r="B468" t="s">
        <v>1655</v>
      </c>
      <c r="C468" s="2">
        <v>45079</v>
      </c>
      <c r="D468" s="2" t="str">
        <f t="shared" si="14"/>
        <v>2023-06</v>
      </c>
      <c r="E468">
        <v>6</v>
      </c>
      <c r="F468">
        <v>196.74</v>
      </c>
      <c r="G468" t="s">
        <v>2113</v>
      </c>
      <c r="H468" t="s">
        <v>3303</v>
      </c>
      <c r="I468" t="s">
        <v>3307</v>
      </c>
      <c r="J468">
        <v>5</v>
      </c>
      <c r="K468" t="str">
        <f t="shared" si="15"/>
        <v>Excellent</v>
      </c>
      <c r="L468">
        <v>1180.44</v>
      </c>
      <c r="M468" t="str">
        <f>IF(E468*F468=L468,"ok","Wrong")</f>
        <v>ok</v>
      </c>
    </row>
    <row r="469" spans="1:13" x14ac:dyDescent="0.3">
      <c r="A469" t="s">
        <v>465</v>
      </c>
      <c r="B469" t="s">
        <v>1652</v>
      </c>
      <c r="C469" s="2">
        <v>45396</v>
      </c>
      <c r="D469" s="2" t="str">
        <f t="shared" si="14"/>
        <v>2024-04</v>
      </c>
      <c r="E469">
        <v>1</v>
      </c>
      <c r="F469">
        <v>348.09</v>
      </c>
      <c r="G469" t="s">
        <v>2114</v>
      </c>
      <c r="H469" t="s">
        <v>3303</v>
      </c>
      <c r="I469" t="s">
        <v>3308</v>
      </c>
      <c r="J469">
        <v>5</v>
      </c>
      <c r="K469" t="str">
        <f t="shared" si="15"/>
        <v>Excellent</v>
      </c>
      <c r="L469">
        <v>348.09</v>
      </c>
      <c r="M469" t="str">
        <f>IF(E469*F469=L469,"ok","Wrong")</f>
        <v>ok</v>
      </c>
    </row>
    <row r="470" spans="1:13" x14ac:dyDescent="0.3">
      <c r="A470" t="s">
        <v>466</v>
      </c>
      <c r="B470" t="s">
        <v>1653</v>
      </c>
      <c r="C470" s="2">
        <v>45763</v>
      </c>
      <c r="D470" s="2" t="str">
        <f t="shared" si="14"/>
        <v>2025-04</v>
      </c>
      <c r="E470">
        <v>5</v>
      </c>
      <c r="F470">
        <v>589.84</v>
      </c>
      <c r="G470" t="s">
        <v>2115</v>
      </c>
      <c r="H470" t="s">
        <v>3301</v>
      </c>
      <c r="I470" t="s">
        <v>3304</v>
      </c>
      <c r="J470">
        <v>5</v>
      </c>
      <c r="K470" t="str">
        <f t="shared" si="15"/>
        <v>Excellent</v>
      </c>
      <c r="L470">
        <v>2949.2</v>
      </c>
      <c r="M470" t="str">
        <f>IF(E470*F470=L470,"ok","Wrong")</f>
        <v>ok</v>
      </c>
    </row>
    <row r="471" spans="1:13" x14ac:dyDescent="0.3">
      <c r="A471" t="s">
        <v>467</v>
      </c>
      <c r="B471" t="s">
        <v>1654</v>
      </c>
      <c r="C471" s="2">
        <v>45644</v>
      </c>
      <c r="D471" s="2" t="str">
        <f t="shared" si="14"/>
        <v>2024-12</v>
      </c>
      <c r="E471">
        <v>3</v>
      </c>
      <c r="F471">
        <v>549.78</v>
      </c>
      <c r="G471" t="s">
        <v>2116</v>
      </c>
      <c r="H471" t="s">
        <v>3301</v>
      </c>
      <c r="I471" t="s">
        <v>3306</v>
      </c>
      <c r="J471">
        <v>3</v>
      </c>
      <c r="K471" t="str">
        <f t="shared" si="15"/>
        <v>Good</v>
      </c>
      <c r="L471">
        <v>1649.34</v>
      </c>
      <c r="M471" t="str">
        <f>IF(E471*F471=L471,"ok","Wrong")</f>
        <v>ok</v>
      </c>
    </row>
    <row r="472" spans="1:13" x14ac:dyDescent="0.3">
      <c r="A472" t="s">
        <v>468</v>
      </c>
      <c r="B472" t="s">
        <v>1654</v>
      </c>
      <c r="C472" s="2">
        <v>44985</v>
      </c>
      <c r="D472" s="2" t="str">
        <f t="shared" si="14"/>
        <v>2023-02</v>
      </c>
      <c r="E472">
        <v>6</v>
      </c>
      <c r="F472">
        <v>125.46</v>
      </c>
      <c r="G472" t="s">
        <v>2117</v>
      </c>
      <c r="H472" t="s">
        <v>3302</v>
      </c>
      <c r="I472" t="s">
        <v>3305</v>
      </c>
      <c r="J472">
        <v>5</v>
      </c>
      <c r="K472" t="str">
        <f t="shared" si="15"/>
        <v>Excellent</v>
      </c>
      <c r="L472">
        <v>752.76</v>
      </c>
      <c r="M472" t="str">
        <f>IF(E472*F472=L472,"ok","Wrong")</f>
        <v>ok</v>
      </c>
    </row>
    <row r="473" spans="1:13" x14ac:dyDescent="0.3">
      <c r="A473" t="s">
        <v>469</v>
      </c>
      <c r="B473" t="s">
        <v>1656</v>
      </c>
      <c r="C473" s="2">
        <v>45226</v>
      </c>
      <c r="D473" s="2" t="str">
        <f t="shared" si="14"/>
        <v>2023-10</v>
      </c>
      <c r="E473">
        <v>5</v>
      </c>
      <c r="F473">
        <v>318.33</v>
      </c>
      <c r="G473" t="s">
        <v>2118</v>
      </c>
      <c r="H473" t="s">
        <v>3302</v>
      </c>
      <c r="I473" t="s">
        <v>3305</v>
      </c>
      <c r="J473">
        <v>2</v>
      </c>
      <c r="K473" t="str">
        <f t="shared" si="15"/>
        <v>Poor</v>
      </c>
      <c r="L473">
        <v>1591.65</v>
      </c>
      <c r="M473" t="str">
        <f>IF(E473*F473=L473,"ok","Wrong")</f>
        <v>ok</v>
      </c>
    </row>
    <row r="474" spans="1:13" x14ac:dyDescent="0.3">
      <c r="A474" t="s">
        <v>470</v>
      </c>
      <c r="B474" t="s">
        <v>1652</v>
      </c>
      <c r="C474" s="2">
        <v>45157</v>
      </c>
      <c r="D474" s="2" t="str">
        <f t="shared" si="14"/>
        <v>2023-08</v>
      </c>
      <c r="E474">
        <v>3</v>
      </c>
      <c r="F474">
        <v>584.74</v>
      </c>
      <c r="G474" t="s">
        <v>2119</v>
      </c>
      <c r="H474" t="s">
        <v>3302</v>
      </c>
      <c r="I474" t="s">
        <v>3307</v>
      </c>
      <c r="J474">
        <v>4</v>
      </c>
      <c r="K474" t="str">
        <f t="shared" si="15"/>
        <v>Excellent</v>
      </c>
      <c r="L474">
        <v>1754.22</v>
      </c>
      <c r="M474" t="str">
        <f>IF(E474*F474=L474,"ok","Wrong")</f>
        <v>ok</v>
      </c>
    </row>
    <row r="475" spans="1:13" x14ac:dyDescent="0.3">
      <c r="A475" t="s">
        <v>471</v>
      </c>
      <c r="B475" t="s">
        <v>1657</v>
      </c>
      <c r="C475" s="2">
        <v>45482</v>
      </c>
      <c r="D475" s="2" t="str">
        <f t="shared" si="14"/>
        <v>2024-07</v>
      </c>
      <c r="E475">
        <v>1</v>
      </c>
      <c r="F475">
        <v>184.5</v>
      </c>
      <c r="G475" t="s">
        <v>2120</v>
      </c>
      <c r="H475" t="s">
        <v>3301</v>
      </c>
      <c r="I475" t="s">
        <v>3305</v>
      </c>
      <c r="J475">
        <v>1</v>
      </c>
      <c r="K475" t="str">
        <f t="shared" si="15"/>
        <v>Poor</v>
      </c>
      <c r="L475">
        <v>184.5</v>
      </c>
      <c r="M475" t="str">
        <f>IF(E475*F475=L475,"ok","Wrong")</f>
        <v>ok</v>
      </c>
    </row>
    <row r="476" spans="1:13" x14ac:dyDescent="0.3">
      <c r="A476" t="s">
        <v>472</v>
      </c>
      <c r="B476" t="s">
        <v>1655</v>
      </c>
      <c r="C476" s="2">
        <v>45500</v>
      </c>
      <c r="D476" s="2" t="str">
        <f t="shared" si="14"/>
        <v>2024-07</v>
      </c>
      <c r="E476">
        <v>6</v>
      </c>
      <c r="F476">
        <v>740.37</v>
      </c>
      <c r="G476" t="s">
        <v>2121</v>
      </c>
      <c r="H476" t="s">
        <v>3303</v>
      </c>
      <c r="I476" t="s">
        <v>3308</v>
      </c>
      <c r="J476">
        <v>4</v>
      </c>
      <c r="K476" t="str">
        <f t="shared" si="15"/>
        <v>Excellent</v>
      </c>
      <c r="L476">
        <v>4442.22</v>
      </c>
      <c r="M476" t="str">
        <f>IF(E476*F476=L476,"ok","Wrong")</f>
        <v>ok</v>
      </c>
    </row>
    <row r="477" spans="1:13" x14ac:dyDescent="0.3">
      <c r="A477" t="s">
        <v>473</v>
      </c>
      <c r="B477" t="s">
        <v>1656</v>
      </c>
      <c r="C477" s="2">
        <v>45280</v>
      </c>
      <c r="D477" s="2" t="str">
        <f t="shared" si="14"/>
        <v>2023-12</v>
      </c>
      <c r="E477">
        <v>4</v>
      </c>
      <c r="F477">
        <v>285.58999999999997</v>
      </c>
      <c r="G477" t="s">
        <v>2122</v>
      </c>
      <c r="H477" t="s">
        <v>3302</v>
      </c>
      <c r="I477" t="s">
        <v>3308</v>
      </c>
      <c r="J477">
        <v>2</v>
      </c>
      <c r="K477" t="str">
        <f t="shared" si="15"/>
        <v>Poor</v>
      </c>
      <c r="L477">
        <v>1142.3599999999999</v>
      </c>
      <c r="M477" t="str">
        <f>IF(E477*F477=L477,"ok","Wrong")</f>
        <v>ok</v>
      </c>
    </row>
    <row r="478" spans="1:13" x14ac:dyDescent="0.3">
      <c r="A478" t="s">
        <v>474</v>
      </c>
      <c r="B478" t="s">
        <v>1656</v>
      </c>
      <c r="C478" s="2">
        <v>45492</v>
      </c>
      <c r="D478" s="2" t="str">
        <f t="shared" si="14"/>
        <v>2024-07</v>
      </c>
      <c r="E478">
        <v>5</v>
      </c>
      <c r="F478">
        <v>321.33</v>
      </c>
      <c r="G478" t="s">
        <v>2123</v>
      </c>
      <c r="H478" t="s">
        <v>3302</v>
      </c>
      <c r="I478" t="s">
        <v>3306</v>
      </c>
      <c r="J478">
        <v>2</v>
      </c>
      <c r="K478" t="str">
        <f t="shared" si="15"/>
        <v>Poor</v>
      </c>
      <c r="L478">
        <v>1606.65</v>
      </c>
      <c r="M478" t="str">
        <f>IF(E478*F478=L478,"ok","Wrong")</f>
        <v>ok</v>
      </c>
    </row>
    <row r="479" spans="1:13" x14ac:dyDescent="0.3">
      <c r="A479" t="s">
        <v>475</v>
      </c>
      <c r="B479" t="s">
        <v>1658</v>
      </c>
      <c r="C479" s="2">
        <v>45319</v>
      </c>
      <c r="D479" s="2" t="str">
        <f t="shared" si="14"/>
        <v>2024-01</v>
      </c>
      <c r="E479">
        <v>5</v>
      </c>
      <c r="F479">
        <v>251.41</v>
      </c>
      <c r="G479" t="s">
        <v>2124</v>
      </c>
      <c r="H479" t="s">
        <v>3301</v>
      </c>
      <c r="I479" t="s">
        <v>3305</v>
      </c>
      <c r="J479">
        <v>5</v>
      </c>
      <c r="K479" t="str">
        <f t="shared" si="15"/>
        <v>Excellent</v>
      </c>
      <c r="L479">
        <v>1257.05</v>
      </c>
      <c r="M479" t="str">
        <f>IF(E479*F479=L479,"ok","Wrong")</f>
        <v>ok</v>
      </c>
    </row>
    <row r="480" spans="1:13" x14ac:dyDescent="0.3">
      <c r="A480" t="s">
        <v>476</v>
      </c>
      <c r="B480" t="s">
        <v>1658</v>
      </c>
      <c r="C480" s="2">
        <v>45740</v>
      </c>
      <c r="D480" s="2" t="str">
        <f t="shared" si="14"/>
        <v>2025-03</v>
      </c>
      <c r="E480">
        <v>3</v>
      </c>
      <c r="F480">
        <v>389.68</v>
      </c>
      <c r="G480" t="s">
        <v>2125</v>
      </c>
      <c r="H480" t="s">
        <v>3303</v>
      </c>
      <c r="I480" t="s">
        <v>3306</v>
      </c>
      <c r="J480">
        <v>4</v>
      </c>
      <c r="K480" t="str">
        <f t="shared" si="15"/>
        <v>Excellent</v>
      </c>
      <c r="L480">
        <v>1169.04</v>
      </c>
      <c r="M480" t="str">
        <f>IF(E480*F480=L480,"ok","Wrong")</f>
        <v>ok</v>
      </c>
    </row>
    <row r="481" spans="1:13" x14ac:dyDescent="0.3">
      <c r="A481" t="s">
        <v>477</v>
      </c>
      <c r="B481" t="s">
        <v>1654</v>
      </c>
      <c r="C481" s="2">
        <v>44974</v>
      </c>
      <c r="D481" s="2" t="str">
        <f t="shared" si="14"/>
        <v>2023-02</v>
      </c>
      <c r="E481">
        <v>3</v>
      </c>
      <c r="F481">
        <v>577.13</v>
      </c>
      <c r="G481" t="s">
        <v>2126</v>
      </c>
      <c r="H481" t="s">
        <v>3301</v>
      </c>
      <c r="I481" t="s">
        <v>3305</v>
      </c>
      <c r="J481">
        <v>3</v>
      </c>
      <c r="K481" t="str">
        <f t="shared" si="15"/>
        <v>Good</v>
      </c>
      <c r="L481">
        <v>1731.39</v>
      </c>
      <c r="M481" t="str">
        <f>IF(E481*F481=L481,"ok","Wrong")</f>
        <v>ok</v>
      </c>
    </row>
    <row r="482" spans="1:13" x14ac:dyDescent="0.3">
      <c r="A482" t="s">
        <v>478</v>
      </c>
      <c r="B482" t="s">
        <v>1655</v>
      </c>
      <c r="C482" s="2">
        <v>45423</v>
      </c>
      <c r="D482" s="2" t="str">
        <f t="shared" si="14"/>
        <v>2024-05</v>
      </c>
      <c r="E482">
        <v>4</v>
      </c>
      <c r="F482">
        <v>619.33000000000004</v>
      </c>
      <c r="G482" t="s">
        <v>2127</v>
      </c>
      <c r="H482" t="s">
        <v>3303</v>
      </c>
      <c r="I482" t="s">
        <v>3305</v>
      </c>
      <c r="J482">
        <v>3</v>
      </c>
      <c r="K482" t="str">
        <f t="shared" si="15"/>
        <v>Good</v>
      </c>
      <c r="L482">
        <v>2477.3200000000002</v>
      </c>
      <c r="M482" t="str">
        <f>IF(E482*F482=L482,"ok","Wrong")</f>
        <v>ok</v>
      </c>
    </row>
    <row r="483" spans="1:13" x14ac:dyDescent="0.3">
      <c r="A483" t="s">
        <v>323</v>
      </c>
      <c r="B483" t="s">
        <v>1655</v>
      </c>
      <c r="C483" s="2">
        <v>45250</v>
      </c>
      <c r="D483" s="2" t="str">
        <f t="shared" si="14"/>
        <v>2023-11</v>
      </c>
      <c r="E483">
        <v>2</v>
      </c>
      <c r="F483">
        <v>515.97</v>
      </c>
      <c r="G483" t="s">
        <v>1972</v>
      </c>
      <c r="H483" t="s">
        <v>3303</v>
      </c>
      <c r="I483" t="s">
        <v>3308</v>
      </c>
      <c r="J483">
        <v>4</v>
      </c>
      <c r="K483" t="str">
        <f t="shared" si="15"/>
        <v>Excellent</v>
      </c>
      <c r="L483">
        <v>1031.94</v>
      </c>
      <c r="M483" t="str">
        <f>IF(E483*F483=L483,"ok","Wrong")</f>
        <v>ok</v>
      </c>
    </row>
    <row r="484" spans="1:13" x14ac:dyDescent="0.3">
      <c r="A484" t="s">
        <v>479</v>
      </c>
      <c r="B484" t="s">
        <v>1654</v>
      </c>
      <c r="C484" s="2">
        <v>45228</v>
      </c>
      <c r="D484" s="2" t="str">
        <f t="shared" si="14"/>
        <v>2023-10</v>
      </c>
      <c r="E484">
        <v>4</v>
      </c>
      <c r="F484">
        <v>598.12</v>
      </c>
      <c r="G484" t="s">
        <v>2128</v>
      </c>
      <c r="H484" t="s">
        <v>3301</v>
      </c>
      <c r="I484" t="s">
        <v>3307</v>
      </c>
      <c r="J484">
        <v>5</v>
      </c>
      <c r="K484" t="str">
        <f t="shared" si="15"/>
        <v>Excellent</v>
      </c>
      <c r="L484">
        <v>2392.48</v>
      </c>
      <c r="M484" t="str">
        <f>IF(E484*F484=L484,"ok","Wrong")</f>
        <v>ok</v>
      </c>
    </row>
    <row r="485" spans="1:13" x14ac:dyDescent="0.3">
      <c r="A485" t="s">
        <v>480</v>
      </c>
      <c r="B485" t="s">
        <v>1654</v>
      </c>
      <c r="C485" s="2">
        <v>44961</v>
      </c>
      <c r="D485" s="2" t="str">
        <f t="shared" si="14"/>
        <v>2023-02</v>
      </c>
      <c r="E485">
        <v>5</v>
      </c>
      <c r="F485">
        <v>645.6</v>
      </c>
      <c r="G485" t="s">
        <v>2129</v>
      </c>
      <c r="H485" t="s">
        <v>3301</v>
      </c>
      <c r="I485" t="s">
        <v>3307</v>
      </c>
      <c r="J485">
        <v>1</v>
      </c>
      <c r="K485" t="str">
        <f t="shared" si="15"/>
        <v>Poor</v>
      </c>
      <c r="L485">
        <v>3228</v>
      </c>
      <c r="M485" t="str">
        <f>IF(E485*F485=L485,"ok","Wrong")</f>
        <v>ok</v>
      </c>
    </row>
    <row r="486" spans="1:13" x14ac:dyDescent="0.3">
      <c r="A486" t="s">
        <v>481</v>
      </c>
      <c r="B486" t="s">
        <v>1656</v>
      </c>
      <c r="C486" s="2">
        <v>45786</v>
      </c>
      <c r="D486" s="2" t="str">
        <f t="shared" si="14"/>
        <v>2025-05</v>
      </c>
      <c r="E486">
        <v>4</v>
      </c>
      <c r="F486">
        <v>708.45</v>
      </c>
      <c r="G486" t="s">
        <v>2130</v>
      </c>
      <c r="H486" t="s">
        <v>3303</v>
      </c>
      <c r="I486" t="s">
        <v>3306</v>
      </c>
      <c r="J486">
        <v>3</v>
      </c>
      <c r="K486" t="str">
        <f t="shared" si="15"/>
        <v>Good</v>
      </c>
      <c r="L486">
        <v>2833.8</v>
      </c>
      <c r="M486" t="str">
        <f>IF(E486*F486=L486,"ok","Wrong")</f>
        <v>ok</v>
      </c>
    </row>
    <row r="487" spans="1:13" x14ac:dyDescent="0.3">
      <c r="A487" t="s">
        <v>482</v>
      </c>
      <c r="B487" t="s">
        <v>1652</v>
      </c>
      <c r="C487" s="2">
        <v>45175</v>
      </c>
      <c r="D487" s="2" t="str">
        <f t="shared" si="14"/>
        <v>2023-09</v>
      </c>
      <c r="E487">
        <v>7</v>
      </c>
      <c r="F487">
        <v>86.92</v>
      </c>
      <c r="G487" t="s">
        <v>2131</v>
      </c>
      <c r="H487" t="s">
        <v>3301</v>
      </c>
      <c r="I487" t="s">
        <v>3304</v>
      </c>
      <c r="J487">
        <v>2</v>
      </c>
      <c r="K487" t="str">
        <f t="shared" si="15"/>
        <v>Poor</v>
      </c>
      <c r="L487">
        <v>608.44000000000005</v>
      </c>
      <c r="M487" t="str">
        <f>IF(E487*F487=L487,"ok","Wrong")</f>
        <v>ok</v>
      </c>
    </row>
    <row r="488" spans="1:13" x14ac:dyDescent="0.3">
      <c r="A488" t="s">
        <v>483</v>
      </c>
      <c r="B488" t="s">
        <v>1655</v>
      </c>
      <c r="C488" s="2">
        <v>45229</v>
      </c>
      <c r="D488" s="2" t="str">
        <f t="shared" si="14"/>
        <v>2023-10</v>
      </c>
      <c r="E488">
        <v>1</v>
      </c>
      <c r="F488">
        <v>376.02</v>
      </c>
      <c r="G488" t="s">
        <v>2132</v>
      </c>
      <c r="H488" t="s">
        <v>3302</v>
      </c>
      <c r="I488" t="s">
        <v>3304</v>
      </c>
      <c r="J488">
        <v>5</v>
      </c>
      <c r="K488" t="str">
        <f t="shared" si="15"/>
        <v>Excellent</v>
      </c>
      <c r="L488">
        <v>376.02</v>
      </c>
      <c r="M488" t="str">
        <f>IF(E488*F488=L488,"ok","Wrong")</f>
        <v>ok</v>
      </c>
    </row>
    <row r="489" spans="1:13" x14ac:dyDescent="0.3">
      <c r="A489" t="s">
        <v>484</v>
      </c>
      <c r="B489" t="s">
        <v>1655</v>
      </c>
      <c r="C489" s="2">
        <v>45783</v>
      </c>
      <c r="D489" s="2" t="str">
        <f t="shared" si="14"/>
        <v>2025-05</v>
      </c>
      <c r="E489">
        <v>4</v>
      </c>
      <c r="F489">
        <v>533.61</v>
      </c>
      <c r="G489" t="s">
        <v>2133</v>
      </c>
      <c r="H489" t="s">
        <v>3303</v>
      </c>
      <c r="I489" t="s">
        <v>3306</v>
      </c>
      <c r="J489">
        <v>1</v>
      </c>
      <c r="K489" t="str">
        <f t="shared" si="15"/>
        <v>Poor</v>
      </c>
      <c r="L489">
        <v>2134.44</v>
      </c>
      <c r="M489" t="str">
        <f>IF(E489*F489=L489,"ok","Wrong")</f>
        <v>ok</v>
      </c>
    </row>
    <row r="490" spans="1:13" x14ac:dyDescent="0.3">
      <c r="A490" t="s">
        <v>485</v>
      </c>
      <c r="B490" t="s">
        <v>1652</v>
      </c>
      <c r="C490" s="2">
        <v>45063</v>
      </c>
      <c r="D490" s="2" t="str">
        <f t="shared" si="14"/>
        <v>2023-05</v>
      </c>
      <c r="E490">
        <v>8</v>
      </c>
      <c r="F490">
        <v>367.53</v>
      </c>
      <c r="G490" t="s">
        <v>2134</v>
      </c>
      <c r="H490" t="s">
        <v>3301</v>
      </c>
      <c r="I490" t="s">
        <v>3308</v>
      </c>
      <c r="J490">
        <v>1</v>
      </c>
      <c r="K490" t="str">
        <f t="shared" si="15"/>
        <v>Poor</v>
      </c>
      <c r="L490">
        <v>2940.24</v>
      </c>
      <c r="M490" t="str">
        <f>IF(E490*F490=L490,"ok","Wrong")</f>
        <v>ok</v>
      </c>
    </row>
    <row r="491" spans="1:13" x14ac:dyDescent="0.3">
      <c r="A491" t="s">
        <v>486</v>
      </c>
      <c r="B491" t="s">
        <v>1657</v>
      </c>
      <c r="C491" s="2">
        <v>45262</v>
      </c>
      <c r="D491" s="2" t="str">
        <f t="shared" si="14"/>
        <v>2023-12</v>
      </c>
      <c r="E491">
        <v>2</v>
      </c>
      <c r="F491">
        <v>27.94</v>
      </c>
      <c r="G491" t="s">
        <v>2135</v>
      </c>
      <c r="H491" t="s">
        <v>3301</v>
      </c>
      <c r="I491" t="s">
        <v>3306</v>
      </c>
      <c r="J491">
        <v>5</v>
      </c>
      <c r="K491" t="str">
        <f t="shared" si="15"/>
        <v>Excellent</v>
      </c>
      <c r="L491">
        <v>55.88</v>
      </c>
      <c r="M491" t="str">
        <f>IF(E491*F491=L491,"ok","Wrong")</f>
        <v>ok</v>
      </c>
    </row>
    <row r="492" spans="1:13" x14ac:dyDescent="0.3">
      <c r="A492" t="s">
        <v>487</v>
      </c>
      <c r="B492" t="s">
        <v>1657</v>
      </c>
      <c r="C492" s="2">
        <v>45322</v>
      </c>
      <c r="D492" s="2" t="str">
        <f t="shared" si="14"/>
        <v>2024-01</v>
      </c>
      <c r="E492">
        <v>7</v>
      </c>
      <c r="F492">
        <v>249.65</v>
      </c>
      <c r="G492" t="s">
        <v>2136</v>
      </c>
      <c r="H492" t="s">
        <v>3301</v>
      </c>
      <c r="I492" t="s">
        <v>3307</v>
      </c>
      <c r="J492">
        <v>5</v>
      </c>
      <c r="K492" t="str">
        <f t="shared" si="15"/>
        <v>Excellent</v>
      </c>
      <c r="L492">
        <v>1747.55</v>
      </c>
      <c r="M492" t="str">
        <f>IF(E492*F492=L492,"ok","Wrong")</f>
        <v>ok</v>
      </c>
    </row>
    <row r="493" spans="1:13" x14ac:dyDescent="0.3">
      <c r="A493" t="s">
        <v>488</v>
      </c>
      <c r="B493" t="s">
        <v>1653</v>
      </c>
      <c r="C493" s="2">
        <v>45647</v>
      </c>
      <c r="D493" s="2" t="str">
        <f t="shared" si="14"/>
        <v>2024-12</v>
      </c>
      <c r="E493">
        <v>5</v>
      </c>
      <c r="F493">
        <v>37.74</v>
      </c>
      <c r="G493" t="s">
        <v>2137</v>
      </c>
      <c r="H493" t="s">
        <v>3301</v>
      </c>
      <c r="I493" t="s">
        <v>3308</v>
      </c>
      <c r="J493">
        <v>5</v>
      </c>
      <c r="K493" t="str">
        <f t="shared" si="15"/>
        <v>Excellent</v>
      </c>
      <c r="L493">
        <v>188.7</v>
      </c>
      <c r="M493" t="str">
        <f>IF(E493*F493=L493,"ok","Wrong")</f>
        <v>ok</v>
      </c>
    </row>
    <row r="494" spans="1:13" x14ac:dyDescent="0.3">
      <c r="A494" t="s">
        <v>489</v>
      </c>
      <c r="B494" t="s">
        <v>1658</v>
      </c>
      <c r="C494" s="2">
        <v>45782</v>
      </c>
      <c r="D494" s="2" t="str">
        <f t="shared" si="14"/>
        <v>2025-05</v>
      </c>
      <c r="E494">
        <v>8</v>
      </c>
      <c r="F494">
        <v>286.36</v>
      </c>
      <c r="G494" t="s">
        <v>2138</v>
      </c>
      <c r="H494" t="s">
        <v>3303</v>
      </c>
      <c r="I494" t="s">
        <v>3304</v>
      </c>
      <c r="J494">
        <v>1</v>
      </c>
      <c r="K494" t="str">
        <f t="shared" si="15"/>
        <v>Poor</v>
      </c>
      <c r="L494">
        <v>2290.88</v>
      </c>
      <c r="M494" t="str">
        <f>IF(E494*F494=L494,"ok","Wrong")</f>
        <v>ok</v>
      </c>
    </row>
    <row r="495" spans="1:13" x14ac:dyDescent="0.3">
      <c r="A495" t="s">
        <v>490</v>
      </c>
      <c r="B495" t="s">
        <v>1658</v>
      </c>
      <c r="C495" s="2">
        <v>45641</v>
      </c>
      <c r="D495" s="2" t="str">
        <f t="shared" si="14"/>
        <v>2024-12</v>
      </c>
      <c r="E495">
        <v>5</v>
      </c>
      <c r="F495">
        <v>614.32000000000005</v>
      </c>
      <c r="G495" t="s">
        <v>2139</v>
      </c>
      <c r="H495" t="s">
        <v>3303</v>
      </c>
      <c r="I495" t="s">
        <v>3305</v>
      </c>
      <c r="J495">
        <v>3</v>
      </c>
      <c r="K495" t="str">
        <f t="shared" si="15"/>
        <v>Good</v>
      </c>
      <c r="L495">
        <v>3071.6</v>
      </c>
      <c r="M495" t="str">
        <f>IF(E495*F495=L495,"ok","Wrong")</f>
        <v>ok</v>
      </c>
    </row>
    <row r="496" spans="1:13" x14ac:dyDescent="0.3">
      <c r="A496" t="s">
        <v>491</v>
      </c>
      <c r="B496" t="s">
        <v>1654</v>
      </c>
      <c r="C496" s="2">
        <v>45635</v>
      </c>
      <c r="D496" s="2" t="str">
        <f t="shared" si="14"/>
        <v>2024-12</v>
      </c>
      <c r="E496">
        <v>7</v>
      </c>
      <c r="F496">
        <v>172.77</v>
      </c>
      <c r="G496" t="s">
        <v>2140</v>
      </c>
      <c r="H496" t="s">
        <v>3303</v>
      </c>
      <c r="I496" t="s">
        <v>3305</v>
      </c>
      <c r="J496">
        <v>4</v>
      </c>
      <c r="K496" t="str">
        <f t="shared" si="15"/>
        <v>Excellent</v>
      </c>
      <c r="L496">
        <v>1209.3900000000001</v>
      </c>
      <c r="M496" t="str">
        <f>IF(E496*F496=L496,"ok","Wrong")</f>
        <v>ok</v>
      </c>
    </row>
    <row r="497" spans="1:13" x14ac:dyDescent="0.3">
      <c r="A497" t="s">
        <v>492</v>
      </c>
      <c r="B497" t="s">
        <v>1657</v>
      </c>
      <c r="C497" s="2">
        <v>45524</v>
      </c>
      <c r="D497" s="2" t="str">
        <f t="shared" si="14"/>
        <v>2024-08</v>
      </c>
      <c r="E497">
        <v>7</v>
      </c>
      <c r="F497">
        <v>458.02</v>
      </c>
      <c r="G497" t="s">
        <v>2141</v>
      </c>
      <c r="H497" t="s">
        <v>3303</v>
      </c>
      <c r="I497" t="s">
        <v>3306</v>
      </c>
      <c r="J497">
        <v>5</v>
      </c>
      <c r="K497" t="str">
        <f t="shared" si="15"/>
        <v>Excellent</v>
      </c>
      <c r="L497">
        <v>3206.14</v>
      </c>
      <c r="M497" t="str">
        <f>IF(E497*F497=L497,"ok","Wrong")</f>
        <v>ok</v>
      </c>
    </row>
    <row r="498" spans="1:13" x14ac:dyDescent="0.3">
      <c r="A498" t="s">
        <v>493</v>
      </c>
      <c r="B498" t="s">
        <v>1656</v>
      </c>
      <c r="C498" s="2">
        <v>45643</v>
      </c>
      <c r="D498" s="2" t="str">
        <f t="shared" si="14"/>
        <v>2024-12</v>
      </c>
      <c r="E498">
        <v>1</v>
      </c>
      <c r="F498">
        <v>40.96</v>
      </c>
      <c r="G498" t="s">
        <v>2142</v>
      </c>
      <c r="H498" t="s">
        <v>3301</v>
      </c>
      <c r="I498" t="s">
        <v>3307</v>
      </c>
      <c r="J498">
        <v>2</v>
      </c>
      <c r="K498" t="str">
        <f t="shared" si="15"/>
        <v>Poor</v>
      </c>
      <c r="L498">
        <v>40.96</v>
      </c>
      <c r="M498" t="str">
        <f>IF(E498*F498=L498,"ok","Wrong")</f>
        <v>ok</v>
      </c>
    </row>
    <row r="499" spans="1:13" x14ac:dyDescent="0.3">
      <c r="A499" t="s">
        <v>494</v>
      </c>
      <c r="B499" t="s">
        <v>1652</v>
      </c>
      <c r="C499" s="2">
        <v>45829</v>
      </c>
      <c r="D499" s="2" t="str">
        <f t="shared" si="14"/>
        <v>2025-06</v>
      </c>
      <c r="E499">
        <v>2</v>
      </c>
      <c r="F499">
        <v>82.97</v>
      </c>
      <c r="G499" t="s">
        <v>2143</v>
      </c>
      <c r="H499" t="s">
        <v>3301</v>
      </c>
      <c r="I499" t="s">
        <v>3306</v>
      </c>
      <c r="J499">
        <v>4</v>
      </c>
      <c r="K499" t="str">
        <f t="shared" si="15"/>
        <v>Excellent</v>
      </c>
      <c r="L499">
        <v>165.94</v>
      </c>
      <c r="M499" t="str">
        <f>IF(E499*F499=L499,"ok","Wrong")</f>
        <v>ok</v>
      </c>
    </row>
    <row r="500" spans="1:13" x14ac:dyDescent="0.3">
      <c r="A500" t="s">
        <v>495</v>
      </c>
      <c r="B500" t="s">
        <v>1656</v>
      </c>
      <c r="C500" s="2">
        <v>45469</v>
      </c>
      <c r="D500" s="2" t="str">
        <f t="shared" si="14"/>
        <v>2024-06</v>
      </c>
      <c r="E500">
        <v>1</v>
      </c>
      <c r="F500">
        <v>211.3</v>
      </c>
      <c r="G500" t="s">
        <v>2144</v>
      </c>
      <c r="H500" t="s">
        <v>3301</v>
      </c>
      <c r="I500" t="s">
        <v>3304</v>
      </c>
      <c r="J500">
        <v>5</v>
      </c>
      <c r="K500" t="str">
        <f t="shared" si="15"/>
        <v>Excellent</v>
      </c>
      <c r="L500">
        <v>211.3</v>
      </c>
      <c r="M500" t="str">
        <f>IF(E500*F500=L500,"ok","Wrong")</f>
        <v>ok</v>
      </c>
    </row>
    <row r="501" spans="1:13" x14ac:dyDescent="0.3">
      <c r="A501" t="s">
        <v>496</v>
      </c>
      <c r="B501" t="s">
        <v>1656</v>
      </c>
      <c r="C501" s="2">
        <v>45760</v>
      </c>
      <c r="D501" s="2" t="str">
        <f t="shared" si="14"/>
        <v>2025-04</v>
      </c>
      <c r="E501">
        <v>5</v>
      </c>
      <c r="F501">
        <v>206.8</v>
      </c>
      <c r="G501" t="s">
        <v>2145</v>
      </c>
      <c r="H501" t="s">
        <v>3302</v>
      </c>
      <c r="I501" t="s">
        <v>3305</v>
      </c>
      <c r="J501">
        <v>4</v>
      </c>
      <c r="K501" t="str">
        <f t="shared" si="15"/>
        <v>Excellent</v>
      </c>
      <c r="L501">
        <v>1034</v>
      </c>
      <c r="M501" t="str">
        <f>IF(E501*F501=L501,"ok","Wrong")</f>
        <v>ok</v>
      </c>
    </row>
    <row r="502" spans="1:13" x14ac:dyDescent="0.3">
      <c r="A502" t="s">
        <v>497</v>
      </c>
      <c r="B502" t="s">
        <v>1658</v>
      </c>
      <c r="C502" s="2">
        <v>45192</v>
      </c>
      <c r="D502" s="2" t="str">
        <f t="shared" si="14"/>
        <v>2023-09</v>
      </c>
      <c r="E502">
        <v>3</v>
      </c>
      <c r="F502">
        <v>234.42</v>
      </c>
      <c r="G502" t="s">
        <v>2146</v>
      </c>
      <c r="H502" t="s">
        <v>3302</v>
      </c>
      <c r="I502" t="s">
        <v>3304</v>
      </c>
      <c r="J502">
        <v>2</v>
      </c>
      <c r="K502" t="str">
        <f t="shared" si="15"/>
        <v>Poor</v>
      </c>
      <c r="L502">
        <v>703.26</v>
      </c>
      <c r="M502" t="str">
        <f>IF(E502*F502=L502,"ok","Wrong")</f>
        <v>ok</v>
      </c>
    </row>
    <row r="503" spans="1:13" x14ac:dyDescent="0.3">
      <c r="A503" t="s">
        <v>498</v>
      </c>
      <c r="B503" t="s">
        <v>1654</v>
      </c>
      <c r="C503" s="2">
        <v>45410</v>
      </c>
      <c r="D503" s="2" t="str">
        <f t="shared" si="14"/>
        <v>2024-04</v>
      </c>
      <c r="E503">
        <v>5</v>
      </c>
      <c r="F503">
        <v>92.37</v>
      </c>
      <c r="G503" t="s">
        <v>2147</v>
      </c>
      <c r="H503" t="s">
        <v>3302</v>
      </c>
      <c r="I503" t="s">
        <v>3304</v>
      </c>
      <c r="J503">
        <v>5</v>
      </c>
      <c r="K503" t="str">
        <f t="shared" si="15"/>
        <v>Excellent</v>
      </c>
      <c r="L503">
        <v>461.85</v>
      </c>
      <c r="M503" t="str">
        <f>IF(E503*F503=L503,"ok","Wrong")</f>
        <v>ok</v>
      </c>
    </row>
    <row r="504" spans="1:13" x14ac:dyDescent="0.3">
      <c r="A504" t="s">
        <v>499</v>
      </c>
      <c r="B504" t="s">
        <v>1657</v>
      </c>
      <c r="C504" s="2">
        <v>45262</v>
      </c>
      <c r="D504" s="2" t="str">
        <f t="shared" si="14"/>
        <v>2023-12</v>
      </c>
      <c r="E504">
        <v>1</v>
      </c>
      <c r="F504">
        <v>417.54</v>
      </c>
      <c r="G504" t="s">
        <v>2148</v>
      </c>
      <c r="H504" t="s">
        <v>3302</v>
      </c>
      <c r="I504" t="s">
        <v>3308</v>
      </c>
      <c r="J504">
        <v>1</v>
      </c>
      <c r="K504" t="str">
        <f t="shared" si="15"/>
        <v>Poor</v>
      </c>
      <c r="L504">
        <v>417.54</v>
      </c>
      <c r="M504" t="str">
        <f>IF(E504*F504=L504,"ok","Wrong")</f>
        <v>ok</v>
      </c>
    </row>
    <row r="505" spans="1:13" x14ac:dyDescent="0.3">
      <c r="A505" t="s">
        <v>500</v>
      </c>
      <c r="B505" t="s">
        <v>1654</v>
      </c>
      <c r="C505" s="2">
        <v>45458</v>
      </c>
      <c r="D505" s="2" t="str">
        <f t="shared" si="14"/>
        <v>2024-06</v>
      </c>
      <c r="E505">
        <v>6</v>
      </c>
      <c r="F505">
        <v>565.54</v>
      </c>
      <c r="G505" t="s">
        <v>2149</v>
      </c>
      <c r="H505" t="s">
        <v>3301</v>
      </c>
      <c r="I505" t="s">
        <v>3308</v>
      </c>
      <c r="J505">
        <v>1</v>
      </c>
      <c r="K505" t="str">
        <f t="shared" si="15"/>
        <v>Poor</v>
      </c>
      <c r="L505">
        <v>3393.24</v>
      </c>
      <c r="M505" t="str">
        <f>IF(E505*F505=L505,"ok","Wrong")</f>
        <v>ok</v>
      </c>
    </row>
    <row r="506" spans="1:13" x14ac:dyDescent="0.3">
      <c r="A506" t="s">
        <v>22</v>
      </c>
      <c r="B506" t="s">
        <v>1654</v>
      </c>
      <c r="C506" s="2">
        <v>45797</v>
      </c>
      <c r="D506" s="2" t="str">
        <f t="shared" si="14"/>
        <v>2025-05</v>
      </c>
      <c r="E506">
        <v>3</v>
      </c>
      <c r="F506">
        <v>539.44000000000005</v>
      </c>
      <c r="G506" t="s">
        <v>1671</v>
      </c>
      <c r="H506" t="s">
        <v>3302</v>
      </c>
      <c r="I506" t="s">
        <v>3305</v>
      </c>
      <c r="J506">
        <v>1</v>
      </c>
      <c r="K506" t="str">
        <f t="shared" si="15"/>
        <v>Poor</v>
      </c>
      <c r="L506">
        <v>1618.32</v>
      </c>
      <c r="M506" t="str">
        <f>IF(E506*F506=L506,"ok","Wrong")</f>
        <v>ok</v>
      </c>
    </row>
    <row r="507" spans="1:13" x14ac:dyDescent="0.3">
      <c r="A507" t="s">
        <v>501</v>
      </c>
      <c r="B507" t="s">
        <v>1653</v>
      </c>
      <c r="C507" s="2">
        <v>45819</v>
      </c>
      <c r="D507" s="2" t="str">
        <f t="shared" si="14"/>
        <v>2025-06</v>
      </c>
      <c r="E507">
        <v>5</v>
      </c>
      <c r="F507">
        <v>764.37</v>
      </c>
      <c r="G507" t="s">
        <v>2150</v>
      </c>
      <c r="H507" t="s">
        <v>3303</v>
      </c>
      <c r="I507" t="s">
        <v>3305</v>
      </c>
      <c r="J507">
        <v>1</v>
      </c>
      <c r="K507" t="str">
        <f t="shared" si="15"/>
        <v>Poor</v>
      </c>
      <c r="L507">
        <v>3821.85</v>
      </c>
      <c r="M507" t="str">
        <f>IF(E507*F507=L507,"ok","Wrong")</f>
        <v>ok</v>
      </c>
    </row>
    <row r="508" spans="1:13" x14ac:dyDescent="0.3">
      <c r="A508" t="s">
        <v>502</v>
      </c>
      <c r="B508" t="s">
        <v>1654</v>
      </c>
      <c r="C508" s="2">
        <v>45641</v>
      </c>
      <c r="D508" s="2" t="str">
        <f t="shared" si="14"/>
        <v>2024-12</v>
      </c>
      <c r="E508">
        <v>7</v>
      </c>
      <c r="F508">
        <v>584.79999999999995</v>
      </c>
      <c r="G508" t="s">
        <v>2151</v>
      </c>
      <c r="H508" t="s">
        <v>3301</v>
      </c>
      <c r="I508" t="s">
        <v>3308</v>
      </c>
      <c r="J508">
        <v>4</v>
      </c>
      <c r="K508" t="str">
        <f t="shared" si="15"/>
        <v>Excellent</v>
      </c>
      <c r="L508">
        <v>4093.599999999999</v>
      </c>
      <c r="M508" t="str">
        <f>IF(E508*F508=L508,"ok","Wrong")</f>
        <v>ok</v>
      </c>
    </row>
    <row r="509" spans="1:13" x14ac:dyDescent="0.3">
      <c r="A509" t="s">
        <v>503</v>
      </c>
      <c r="B509" t="s">
        <v>1653</v>
      </c>
      <c r="C509" s="2">
        <v>45458</v>
      </c>
      <c r="D509" s="2" t="str">
        <f t="shared" si="14"/>
        <v>2024-06</v>
      </c>
      <c r="E509">
        <v>5</v>
      </c>
      <c r="F509">
        <v>448.93</v>
      </c>
      <c r="G509" t="s">
        <v>2152</v>
      </c>
      <c r="H509" t="s">
        <v>3303</v>
      </c>
      <c r="I509" t="s">
        <v>3307</v>
      </c>
      <c r="J509">
        <v>1</v>
      </c>
      <c r="K509" t="str">
        <f t="shared" si="15"/>
        <v>Poor</v>
      </c>
      <c r="L509">
        <v>2244.65</v>
      </c>
      <c r="M509" t="str">
        <f>IF(E509*F509=L509,"ok","Wrong")</f>
        <v>ok</v>
      </c>
    </row>
    <row r="510" spans="1:13" x14ac:dyDescent="0.3">
      <c r="A510" t="s">
        <v>504</v>
      </c>
      <c r="B510" t="s">
        <v>1652</v>
      </c>
      <c r="C510" s="2">
        <v>45282</v>
      </c>
      <c r="D510" s="2" t="str">
        <f t="shared" si="14"/>
        <v>2023-12</v>
      </c>
      <c r="E510">
        <v>4</v>
      </c>
      <c r="F510">
        <v>573.19000000000005</v>
      </c>
      <c r="G510" t="s">
        <v>2153</v>
      </c>
      <c r="H510" t="s">
        <v>3303</v>
      </c>
      <c r="I510" t="s">
        <v>3306</v>
      </c>
      <c r="J510">
        <v>1</v>
      </c>
      <c r="K510" t="str">
        <f t="shared" si="15"/>
        <v>Poor</v>
      </c>
      <c r="L510">
        <v>2292.7600000000002</v>
      </c>
      <c r="M510" t="str">
        <f>IF(E510*F510=L510,"ok","Wrong")</f>
        <v>ok</v>
      </c>
    </row>
    <row r="511" spans="1:13" x14ac:dyDescent="0.3">
      <c r="A511" t="s">
        <v>505</v>
      </c>
      <c r="B511" t="s">
        <v>1655</v>
      </c>
      <c r="C511" s="2">
        <v>45714</v>
      </c>
      <c r="D511" s="2" t="str">
        <f t="shared" si="14"/>
        <v>2025-02</v>
      </c>
      <c r="E511">
        <v>2</v>
      </c>
      <c r="F511">
        <v>15.63</v>
      </c>
      <c r="G511" t="s">
        <v>2154</v>
      </c>
      <c r="H511" t="s">
        <v>3303</v>
      </c>
      <c r="I511" t="s">
        <v>3306</v>
      </c>
      <c r="J511">
        <v>1</v>
      </c>
      <c r="K511" t="str">
        <f t="shared" si="15"/>
        <v>Poor</v>
      </c>
      <c r="L511">
        <v>31.26</v>
      </c>
      <c r="M511" t="str">
        <f>IF(E511*F511=L511,"ok","Wrong")</f>
        <v>ok</v>
      </c>
    </row>
    <row r="512" spans="1:13" x14ac:dyDescent="0.3">
      <c r="A512" t="s">
        <v>506</v>
      </c>
      <c r="B512" t="s">
        <v>1652</v>
      </c>
      <c r="C512" s="2">
        <v>45814</v>
      </c>
      <c r="D512" s="2" t="str">
        <f t="shared" si="14"/>
        <v>2025-06</v>
      </c>
      <c r="E512">
        <v>1</v>
      </c>
      <c r="F512">
        <v>580.53</v>
      </c>
      <c r="G512" t="s">
        <v>2155</v>
      </c>
      <c r="H512" t="s">
        <v>3302</v>
      </c>
      <c r="I512" t="s">
        <v>3307</v>
      </c>
      <c r="J512">
        <v>2</v>
      </c>
      <c r="K512" t="str">
        <f t="shared" si="15"/>
        <v>Poor</v>
      </c>
      <c r="L512">
        <v>580.53</v>
      </c>
      <c r="M512" t="str">
        <f>IF(E512*F512=L512,"ok","Wrong")</f>
        <v>ok</v>
      </c>
    </row>
    <row r="513" spans="1:13" x14ac:dyDescent="0.3">
      <c r="A513" t="s">
        <v>507</v>
      </c>
      <c r="B513" t="s">
        <v>1655</v>
      </c>
      <c r="C513" s="2">
        <v>45250</v>
      </c>
      <c r="D513" s="2" t="str">
        <f t="shared" si="14"/>
        <v>2023-11</v>
      </c>
      <c r="E513">
        <v>3</v>
      </c>
      <c r="F513">
        <v>380.5</v>
      </c>
      <c r="G513" t="s">
        <v>2156</v>
      </c>
      <c r="H513" t="s">
        <v>3302</v>
      </c>
      <c r="I513" t="s">
        <v>3307</v>
      </c>
      <c r="J513">
        <v>3</v>
      </c>
      <c r="K513" t="str">
        <f t="shared" si="15"/>
        <v>Good</v>
      </c>
      <c r="L513">
        <v>1141.5</v>
      </c>
      <c r="M513" t="str">
        <f>IF(E513*F513=L513,"ok","Wrong")</f>
        <v>ok</v>
      </c>
    </row>
    <row r="514" spans="1:13" x14ac:dyDescent="0.3">
      <c r="A514" t="s">
        <v>508</v>
      </c>
      <c r="B514" t="s">
        <v>1656</v>
      </c>
      <c r="C514" s="2">
        <v>45353</v>
      </c>
      <c r="D514" s="2" t="str">
        <f t="shared" si="14"/>
        <v>2024-03</v>
      </c>
      <c r="E514">
        <v>3</v>
      </c>
      <c r="F514">
        <v>357.45</v>
      </c>
      <c r="G514" t="s">
        <v>2157</v>
      </c>
      <c r="H514" t="s">
        <v>3302</v>
      </c>
      <c r="I514" t="s">
        <v>3308</v>
      </c>
      <c r="J514">
        <v>3</v>
      </c>
      <c r="K514" t="str">
        <f t="shared" si="15"/>
        <v>Good</v>
      </c>
      <c r="L514">
        <v>1072.3499999999999</v>
      </c>
      <c r="M514" t="str">
        <f>IF(E514*F514=L514,"ok","Wrong")</f>
        <v>ok</v>
      </c>
    </row>
    <row r="515" spans="1:13" x14ac:dyDescent="0.3">
      <c r="A515" t="s">
        <v>509</v>
      </c>
      <c r="B515" t="s">
        <v>1655</v>
      </c>
      <c r="C515" s="2">
        <v>45720</v>
      </c>
      <c r="D515" s="2" t="str">
        <f t="shared" ref="D515:D578" si="16">TEXT(C515,"YYYY-mm")</f>
        <v>2025-03</v>
      </c>
      <c r="E515">
        <v>8</v>
      </c>
      <c r="F515">
        <v>549.37</v>
      </c>
      <c r="G515" t="s">
        <v>2158</v>
      </c>
      <c r="H515" t="s">
        <v>3302</v>
      </c>
      <c r="I515" t="s">
        <v>3307</v>
      </c>
      <c r="J515">
        <v>3</v>
      </c>
      <c r="K515" t="str">
        <f t="shared" ref="K515:K578" si="17">IF(J515&gt;=4, "Excellent", IF(J515&gt;=3, "Good", IF(J515&gt;2,"Bad","Poor")))</f>
        <v>Good</v>
      </c>
      <c r="L515">
        <v>4394.96</v>
      </c>
      <c r="M515" t="str">
        <f>IF(E515*F515=L515,"ok","Wrong")</f>
        <v>ok</v>
      </c>
    </row>
    <row r="516" spans="1:13" x14ac:dyDescent="0.3">
      <c r="A516" t="s">
        <v>510</v>
      </c>
      <c r="B516" t="s">
        <v>1657</v>
      </c>
      <c r="C516" s="2">
        <v>45437</v>
      </c>
      <c r="D516" s="2" t="str">
        <f t="shared" si="16"/>
        <v>2024-05</v>
      </c>
      <c r="E516">
        <v>1</v>
      </c>
      <c r="F516">
        <v>511.82</v>
      </c>
      <c r="G516" t="s">
        <v>2159</v>
      </c>
      <c r="H516" t="s">
        <v>3301</v>
      </c>
      <c r="I516" t="s">
        <v>3308</v>
      </c>
      <c r="J516">
        <v>3</v>
      </c>
      <c r="K516" t="str">
        <f t="shared" si="17"/>
        <v>Good</v>
      </c>
      <c r="L516">
        <v>511.82</v>
      </c>
      <c r="M516" t="str">
        <f>IF(E516*F516=L516,"ok","Wrong")</f>
        <v>ok</v>
      </c>
    </row>
    <row r="517" spans="1:13" x14ac:dyDescent="0.3">
      <c r="A517" t="s">
        <v>511</v>
      </c>
      <c r="B517" t="s">
        <v>1652</v>
      </c>
      <c r="C517" s="2">
        <v>45038</v>
      </c>
      <c r="D517" s="2" t="str">
        <f t="shared" si="16"/>
        <v>2023-04</v>
      </c>
      <c r="E517">
        <v>7</v>
      </c>
      <c r="F517">
        <v>191.68</v>
      </c>
      <c r="G517" t="s">
        <v>2160</v>
      </c>
      <c r="H517" t="s">
        <v>3303</v>
      </c>
      <c r="I517" t="s">
        <v>3304</v>
      </c>
      <c r="J517">
        <v>4</v>
      </c>
      <c r="K517" t="str">
        <f t="shared" si="17"/>
        <v>Excellent</v>
      </c>
      <c r="L517">
        <v>1341.76</v>
      </c>
      <c r="M517" t="str">
        <f>IF(E517*F517=L517,"ok","Wrong")</f>
        <v>ok</v>
      </c>
    </row>
    <row r="518" spans="1:13" x14ac:dyDescent="0.3">
      <c r="A518" t="s">
        <v>150</v>
      </c>
      <c r="B518" t="s">
        <v>1658</v>
      </c>
      <c r="C518" s="2">
        <v>45582</v>
      </c>
      <c r="D518" s="2" t="str">
        <f t="shared" si="16"/>
        <v>2024-10</v>
      </c>
      <c r="E518">
        <v>5</v>
      </c>
      <c r="F518">
        <v>689.03</v>
      </c>
      <c r="G518" t="s">
        <v>1799</v>
      </c>
      <c r="H518" t="s">
        <v>3303</v>
      </c>
      <c r="I518" t="s">
        <v>3308</v>
      </c>
      <c r="J518">
        <v>2</v>
      </c>
      <c r="K518" t="str">
        <f t="shared" si="17"/>
        <v>Poor</v>
      </c>
      <c r="L518">
        <v>3445.15</v>
      </c>
      <c r="M518" t="str">
        <f>IF(E518*F518=L518,"ok","Wrong")</f>
        <v>ok</v>
      </c>
    </row>
    <row r="519" spans="1:13" x14ac:dyDescent="0.3">
      <c r="A519" t="s">
        <v>512</v>
      </c>
      <c r="B519" t="s">
        <v>1656</v>
      </c>
      <c r="C519" s="2">
        <v>45790</v>
      </c>
      <c r="D519" s="2" t="str">
        <f t="shared" si="16"/>
        <v>2025-05</v>
      </c>
      <c r="E519">
        <v>1</v>
      </c>
      <c r="F519">
        <v>47.66</v>
      </c>
      <c r="G519" t="s">
        <v>2161</v>
      </c>
      <c r="H519" t="s">
        <v>3301</v>
      </c>
      <c r="I519" t="s">
        <v>3304</v>
      </c>
      <c r="J519">
        <v>4</v>
      </c>
      <c r="K519" t="str">
        <f t="shared" si="17"/>
        <v>Excellent</v>
      </c>
      <c r="L519">
        <v>47.66</v>
      </c>
      <c r="M519" t="str">
        <f>IF(E519*F519=L519,"ok","Wrong")</f>
        <v>ok</v>
      </c>
    </row>
    <row r="520" spans="1:13" x14ac:dyDescent="0.3">
      <c r="A520" t="s">
        <v>513</v>
      </c>
      <c r="B520" t="s">
        <v>1652</v>
      </c>
      <c r="C520" s="2">
        <v>45707</v>
      </c>
      <c r="D520" s="2" t="str">
        <f t="shared" si="16"/>
        <v>2025-02</v>
      </c>
      <c r="E520">
        <v>8</v>
      </c>
      <c r="F520">
        <v>584.83000000000004</v>
      </c>
      <c r="G520" t="s">
        <v>2162</v>
      </c>
      <c r="H520" t="s">
        <v>3301</v>
      </c>
      <c r="I520" t="s">
        <v>3308</v>
      </c>
      <c r="J520">
        <v>3</v>
      </c>
      <c r="K520" t="str">
        <f t="shared" si="17"/>
        <v>Good</v>
      </c>
      <c r="L520">
        <v>4678.6400000000003</v>
      </c>
      <c r="M520" t="str">
        <f>IF(E520*F520=L520,"ok","Wrong")</f>
        <v>ok</v>
      </c>
    </row>
    <row r="521" spans="1:13" x14ac:dyDescent="0.3">
      <c r="A521" t="s">
        <v>514</v>
      </c>
      <c r="B521" t="s">
        <v>1658</v>
      </c>
      <c r="C521" s="2">
        <v>45348</v>
      </c>
      <c r="D521" s="2" t="str">
        <f t="shared" si="16"/>
        <v>2024-02</v>
      </c>
      <c r="E521">
        <v>6</v>
      </c>
      <c r="F521">
        <v>314.52999999999997</v>
      </c>
      <c r="G521" t="s">
        <v>2163</v>
      </c>
      <c r="H521" t="s">
        <v>3301</v>
      </c>
      <c r="I521" t="s">
        <v>3305</v>
      </c>
      <c r="J521">
        <v>2</v>
      </c>
      <c r="K521" t="str">
        <f t="shared" si="17"/>
        <v>Poor</v>
      </c>
      <c r="L521">
        <v>1887.18</v>
      </c>
      <c r="M521" t="str">
        <f>IF(E521*F521=L521,"ok","Wrong")</f>
        <v>ok</v>
      </c>
    </row>
    <row r="522" spans="1:13" x14ac:dyDescent="0.3">
      <c r="A522" t="s">
        <v>515</v>
      </c>
      <c r="B522" t="s">
        <v>1658</v>
      </c>
      <c r="C522" s="2">
        <v>45216</v>
      </c>
      <c r="D522" s="2" t="str">
        <f t="shared" si="16"/>
        <v>2023-10</v>
      </c>
      <c r="E522">
        <v>6</v>
      </c>
      <c r="F522">
        <v>578.51</v>
      </c>
      <c r="G522" t="s">
        <v>2164</v>
      </c>
      <c r="H522" t="s">
        <v>3301</v>
      </c>
      <c r="I522" t="s">
        <v>3307</v>
      </c>
      <c r="J522">
        <v>4</v>
      </c>
      <c r="K522" t="str">
        <f t="shared" si="17"/>
        <v>Excellent</v>
      </c>
      <c r="L522">
        <v>3471.06</v>
      </c>
      <c r="M522" t="str">
        <f>IF(E522*F522=L522,"ok","Wrong")</f>
        <v>ok</v>
      </c>
    </row>
    <row r="523" spans="1:13" x14ac:dyDescent="0.3">
      <c r="A523" t="s">
        <v>516</v>
      </c>
      <c r="B523" t="s">
        <v>1653</v>
      </c>
      <c r="C523" s="2">
        <v>45202</v>
      </c>
      <c r="D523" s="2" t="str">
        <f t="shared" si="16"/>
        <v>2023-10</v>
      </c>
      <c r="E523">
        <v>8</v>
      </c>
      <c r="F523">
        <v>618.30999999999995</v>
      </c>
      <c r="G523" t="s">
        <v>2165</v>
      </c>
      <c r="H523" t="s">
        <v>3301</v>
      </c>
      <c r="I523" t="s">
        <v>3304</v>
      </c>
      <c r="J523">
        <v>1</v>
      </c>
      <c r="K523" t="str">
        <f t="shared" si="17"/>
        <v>Poor</v>
      </c>
      <c r="L523">
        <v>4946.4799999999996</v>
      </c>
      <c r="M523" t="str">
        <f>IF(E523*F523=L523,"ok","Wrong")</f>
        <v>ok</v>
      </c>
    </row>
    <row r="524" spans="1:13" x14ac:dyDescent="0.3">
      <c r="A524" t="s">
        <v>517</v>
      </c>
      <c r="B524" t="s">
        <v>1656</v>
      </c>
      <c r="C524" s="2">
        <v>45574</v>
      </c>
      <c r="D524" s="2" t="str">
        <f t="shared" si="16"/>
        <v>2024-10</v>
      </c>
      <c r="E524">
        <v>1</v>
      </c>
      <c r="F524">
        <v>458.66</v>
      </c>
      <c r="G524" t="s">
        <v>2166</v>
      </c>
      <c r="H524" t="s">
        <v>3303</v>
      </c>
      <c r="I524" t="s">
        <v>3307</v>
      </c>
      <c r="J524">
        <v>4</v>
      </c>
      <c r="K524" t="str">
        <f t="shared" si="17"/>
        <v>Excellent</v>
      </c>
      <c r="L524">
        <v>458.66</v>
      </c>
      <c r="M524" t="str">
        <f>IF(E524*F524=L524,"ok","Wrong")</f>
        <v>ok</v>
      </c>
    </row>
    <row r="525" spans="1:13" x14ac:dyDescent="0.3">
      <c r="A525" t="s">
        <v>518</v>
      </c>
      <c r="B525" t="s">
        <v>1654</v>
      </c>
      <c r="C525" s="2">
        <v>45642</v>
      </c>
      <c r="D525" s="2" t="str">
        <f t="shared" si="16"/>
        <v>2024-12</v>
      </c>
      <c r="E525">
        <v>6</v>
      </c>
      <c r="F525">
        <v>396.06</v>
      </c>
      <c r="G525" t="s">
        <v>2167</v>
      </c>
      <c r="H525" t="s">
        <v>3302</v>
      </c>
      <c r="I525" t="s">
        <v>3306</v>
      </c>
      <c r="J525">
        <v>3</v>
      </c>
      <c r="K525" t="str">
        <f t="shared" si="17"/>
        <v>Good</v>
      </c>
      <c r="L525">
        <v>2376.36</v>
      </c>
      <c r="M525" t="str">
        <f>IF(E525*F525=L525,"ok","Wrong")</f>
        <v>ok</v>
      </c>
    </row>
    <row r="526" spans="1:13" x14ac:dyDescent="0.3">
      <c r="A526" t="s">
        <v>519</v>
      </c>
      <c r="B526" t="s">
        <v>1655</v>
      </c>
      <c r="C526" s="2">
        <v>45830</v>
      </c>
      <c r="D526" s="2" t="str">
        <f t="shared" si="16"/>
        <v>2025-06</v>
      </c>
      <c r="E526">
        <v>7</v>
      </c>
      <c r="F526">
        <v>285.58999999999997</v>
      </c>
      <c r="G526" t="s">
        <v>2168</v>
      </c>
      <c r="H526" t="s">
        <v>3301</v>
      </c>
      <c r="I526" t="s">
        <v>3304</v>
      </c>
      <c r="J526">
        <v>2</v>
      </c>
      <c r="K526" t="str">
        <f t="shared" si="17"/>
        <v>Poor</v>
      </c>
      <c r="L526">
        <v>1999.13</v>
      </c>
      <c r="M526" t="str">
        <f>IF(E526*F526=L526,"ok","Wrong")</f>
        <v>ok</v>
      </c>
    </row>
    <row r="527" spans="1:13" x14ac:dyDescent="0.3">
      <c r="A527" t="s">
        <v>520</v>
      </c>
      <c r="B527" t="s">
        <v>1657</v>
      </c>
      <c r="C527" s="2">
        <v>45617</v>
      </c>
      <c r="D527" s="2" t="str">
        <f t="shared" si="16"/>
        <v>2024-11</v>
      </c>
      <c r="E527">
        <v>8</v>
      </c>
      <c r="F527">
        <v>589.92999999999995</v>
      </c>
      <c r="G527" t="s">
        <v>2169</v>
      </c>
      <c r="H527" t="s">
        <v>3303</v>
      </c>
      <c r="I527" t="s">
        <v>3305</v>
      </c>
      <c r="J527">
        <v>3</v>
      </c>
      <c r="K527" t="str">
        <f t="shared" si="17"/>
        <v>Good</v>
      </c>
      <c r="L527">
        <v>4719.4399999999996</v>
      </c>
      <c r="M527" t="str">
        <f>IF(E527*F527=L527,"ok","Wrong")</f>
        <v>ok</v>
      </c>
    </row>
    <row r="528" spans="1:13" x14ac:dyDescent="0.3">
      <c r="A528" t="s">
        <v>521</v>
      </c>
      <c r="B528" t="s">
        <v>1658</v>
      </c>
      <c r="C528" s="2">
        <v>45662</v>
      </c>
      <c r="D528" s="2" t="str">
        <f t="shared" si="16"/>
        <v>2025-01</v>
      </c>
      <c r="E528">
        <v>1</v>
      </c>
      <c r="F528">
        <v>85.22</v>
      </c>
      <c r="G528" t="s">
        <v>2170</v>
      </c>
      <c r="H528" t="s">
        <v>3301</v>
      </c>
      <c r="I528" t="s">
        <v>3304</v>
      </c>
      <c r="J528">
        <v>1</v>
      </c>
      <c r="K528" t="str">
        <f t="shared" si="17"/>
        <v>Poor</v>
      </c>
      <c r="L528">
        <v>85.22</v>
      </c>
      <c r="M528" t="str">
        <f>IF(E528*F528=L528,"ok","Wrong")</f>
        <v>ok</v>
      </c>
    </row>
    <row r="529" spans="1:13" x14ac:dyDescent="0.3">
      <c r="A529" t="s">
        <v>522</v>
      </c>
      <c r="B529" t="s">
        <v>1653</v>
      </c>
      <c r="C529" s="2">
        <v>45039</v>
      </c>
      <c r="D529" s="2" t="str">
        <f t="shared" si="16"/>
        <v>2023-04</v>
      </c>
      <c r="E529">
        <v>1</v>
      </c>
      <c r="F529">
        <v>358.65</v>
      </c>
      <c r="G529" t="s">
        <v>2171</v>
      </c>
      <c r="H529" t="s">
        <v>3302</v>
      </c>
      <c r="I529" t="s">
        <v>3308</v>
      </c>
      <c r="J529">
        <v>4</v>
      </c>
      <c r="K529" t="str">
        <f t="shared" si="17"/>
        <v>Excellent</v>
      </c>
      <c r="L529">
        <v>358.65</v>
      </c>
      <c r="M529" t="str">
        <f>IF(E529*F529=L529,"ok","Wrong")</f>
        <v>ok</v>
      </c>
    </row>
    <row r="530" spans="1:13" x14ac:dyDescent="0.3">
      <c r="A530" t="s">
        <v>523</v>
      </c>
      <c r="B530" t="s">
        <v>1654</v>
      </c>
      <c r="C530" s="2">
        <v>45608</v>
      </c>
      <c r="D530" s="2" t="str">
        <f t="shared" si="16"/>
        <v>2024-11</v>
      </c>
      <c r="E530">
        <v>3</v>
      </c>
      <c r="F530">
        <v>565.63</v>
      </c>
      <c r="G530" t="s">
        <v>2172</v>
      </c>
      <c r="H530" t="s">
        <v>3303</v>
      </c>
      <c r="I530" t="s">
        <v>3304</v>
      </c>
      <c r="J530">
        <v>3</v>
      </c>
      <c r="K530" t="str">
        <f t="shared" si="17"/>
        <v>Good</v>
      </c>
      <c r="L530">
        <v>1696.89</v>
      </c>
      <c r="M530" t="str">
        <f>IF(E530*F530=L530,"ok","Wrong")</f>
        <v>ok</v>
      </c>
    </row>
    <row r="531" spans="1:13" x14ac:dyDescent="0.3">
      <c r="A531" t="s">
        <v>524</v>
      </c>
      <c r="B531" t="s">
        <v>1657</v>
      </c>
      <c r="C531" s="2">
        <v>45116</v>
      </c>
      <c r="D531" s="2" t="str">
        <f t="shared" si="16"/>
        <v>2023-07</v>
      </c>
      <c r="E531">
        <v>7</v>
      </c>
      <c r="F531">
        <v>560.67999999999995</v>
      </c>
      <c r="G531" t="s">
        <v>2173</v>
      </c>
      <c r="H531" t="s">
        <v>3302</v>
      </c>
      <c r="I531" t="s">
        <v>3305</v>
      </c>
      <c r="J531">
        <v>2</v>
      </c>
      <c r="K531" t="str">
        <f t="shared" si="17"/>
        <v>Poor</v>
      </c>
      <c r="L531">
        <v>3924.76</v>
      </c>
      <c r="M531" t="str">
        <f>IF(E531*F531=L531,"ok","Wrong")</f>
        <v>ok</v>
      </c>
    </row>
    <row r="532" spans="1:13" x14ac:dyDescent="0.3">
      <c r="A532" t="s">
        <v>525</v>
      </c>
      <c r="B532" t="s">
        <v>1655</v>
      </c>
      <c r="C532" s="2">
        <v>45660</v>
      </c>
      <c r="D532" s="2" t="str">
        <f t="shared" si="16"/>
        <v>2025-01</v>
      </c>
      <c r="E532">
        <v>1</v>
      </c>
      <c r="F532">
        <v>12.7</v>
      </c>
      <c r="G532" t="s">
        <v>2174</v>
      </c>
      <c r="H532" t="s">
        <v>3302</v>
      </c>
      <c r="I532" t="s">
        <v>3308</v>
      </c>
      <c r="J532">
        <v>1</v>
      </c>
      <c r="K532" t="str">
        <f t="shared" si="17"/>
        <v>Poor</v>
      </c>
      <c r="L532">
        <v>12.7</v>
      </c>
      <c r="M532" t="str">
        <f>IF(E532*F532=L532,"ok","Wrong")</f>
        <v>ok</v>
      </c>
    </row>
    <row r="533" spans="1:13" x14ac:dyDescent="0.3">
      <c r="A533" t="s">
        <v>526</v>
      </c>
      <c r="B533" t="s">
        <v>1653</v>
      </c>
      <c r="C533" s="2">
        <v>45621</v>
      </c>
      <c r="D533" s="2" t="str">
        <f t="shared" si="16"/>
        <v>2024-11</v>
      </c>
      <c r="E533">
        <v>7</v>
      </c>
      <c r="F533">
        <v>352.27</v>
      </c>
      <c r="G533" t="s">
        <v>2175</v>
      </c>
      <c r="H533" t="s">
        <v>3301</v>
      </c>
      <c r="I533" t="s">
        <v>3307</v>
      </c>
      <c r="J533">
        <v>2</v>
      </c>
      <c r="K533" t="str">
        <f t="shared" si="17"/>
        <v>Poor</v>
      </c>
      <c r="L533">
        <v>2465.89</v>
      </c>
      <c r="M533" t="str">
        <f>IF(E533*F533=L533,"ok","Wrong")</f>
        <v>ok</v>
      </c>
    </row>
    <row r="534" spans="1:13" x14ac:dyDescent="0.3">
      <c r="A534" t="s">
        <v>527</v>
      </c>
      <c r="B534" t="s">
        <v>1658</v>
      </c>
      <c r="C534" s="2">
        <v>44950</v>
      </c>
      <c r="D534" s="2" t="str">
        <f t="shared" si="16"/>
        <v>2023-01</v>
      </c>
      <c r="E534">
        <v>1</v>
      </c>
      <c r="F534">
        <v>50.03</v>
      </c>
      <c r="G534" t="s">
        <v>2176</v>
      </c>
      <c r="H534" t="s">
        <v>3301</v>
      </c>
      <c r="I534" t="s">
        <v>3307</v>
      </c>
      <c r="J534">
        <v>5</v>
      </c>
      <c r="K534" t="str">
        <f t="shared" si="17"/>
        <v>Excellent</v>
      </c>
      <c r="L534">
        <v>50.03</v>
      </c>
      <c r="M534" t="str">
        <f>IF(E534*F534=L534,"ok","Wrong")</f>
        <v>ok</v>
      </c>
    </row>
    <row r="535" spans="1:13" x14ac:dyDescent="0.3">
      <c r="A535" t="s">
        <v>528</v>
      </c>
      <c r="B535" t="s">
        <v>1652</v>
      </c>
      <c r="C535" s="2">
        <v>45810</v>
      </c>
      <c r="D535" s="2" t="str">
        <f t="shared" si="16"/>
        <v>2025-06</v>
      </c>
      <c r="E535">
        <v>5</v>
      </c>
      <c r="F535">
        <v>730.2</v>
      </c>
      <c r="G535" t="s">
        <v>2177</v>
      </c>
      <c r="H535" t="s">
        <v>3303</v>
      </c>
      <c r="I535" t="s">
        <v>3304</v>
      </c>
      <c r="J535">
        <v>2</v>
      </c>
      <c r="K535" t="str">
        <f t="shared" si="17"/>
        <v>Poor</v>
      </c>
      <c r="L535">
        <v>3651</v>
      </c>
      <c r="M535" t="str">
        <f>IF(E535*F535=L535,"ok","Wrong")</f>
        <v>ok</v>
      </c>
    </row>
    <row r="536" spans="1:13" x14ac:dyDescent="0.3">
      <c r="A536" t="s">
        <v>529</v>
      </c>
      <c r="B536" t="s">
        <v>1652</v>
      </c>
      <c r="C536" s="2">
        <v>45637</v>
      </c>
      <c r="D536" s="2" t="str">
        <f t="shared" si="16"/>
        <v>2024-12</v>
      </c>
      <c r="E536">
        <v>8</v>
      </c>
      <c r="F536">
        <v>78.099999999999994</v>
      </c>
      <c r="G536" t="s">
        <v>2178</v>
      </c>
      <c r="H536" t="s">
        <v>3302</v>
      </c>
      <c r="I536" t="s">
        <v>3307</v>
      </c>
      <c r="J536">
        <v>5</v>
      </c>
      <c r="K536" t="str">
        <f t="shared" si="17"/>
        <v>Excellent</v>
      </c>
      <c r="L536">
        <v>624.79999999999995</v>
      </c>
      <c r="M536" t="str">
        <f>IF(E536*F536=L536,"ok","Wrong")</f>
        <v>ok</v>
      </c>
    </row>
    <row r="537" spans="1:13" x14ac:dyDescent="0.3">
      <c r="A537" t="s">
        <v>530</v>
      </c>
      <c r="B537" t="s">
        <v>1656</v>
      </c>
      <c r="C537" s="2">
        <v>45094</v>
      </c>
      <c r="D537" s="2" t="str">
        <f t="shared" si="16"/>
        <v>2023-06</v>
      </c>
      <c r="E537">
        <v>2</v>
      </c>
      <c r="F537">
        <v>679.03</v>
      </c>
      <c r="G537" t="s">
        <v>2179</v>
      </c>
      <c r="H537" t="s">
        <v>3303</v>
      </c>
      <c r="I537" t="s">
        <v>3307</v>
      </c>
      <c r="J537">
        <v>1</v>
      </c>
      <c r="K537" t="str">
        <f t="shared" si="17"/>
        <v>Poor</v>
      </c>
      <c r="L537">
        <v>1358.06</v>
      </c>
      <c r="M537" t="str">
        <f>IF(E537*F537=L537,"ok","Wrong")</f>
        <v>ok</v>
      </c>
    </row>
    <row r="538" spans="1:13" x14ac:dyDescent="0.3">
      <c r="A538" t="s">
        <v>531</v>
      </c>
      <c r="B538" t="s">
        <v>1654</v>
      </c>
      <c r="C538" s="2">
        <v>45837</v>
      </c>
      <c r="D538" s="2" t="str">
        <f t="shared" si="16"/>
        <v>2025-06</v>
      </c>
      <c r="E538">
        <v>4</v>
      </c>
      <c r="F538">
        <v>317.13</v>
      </c>
      <c r="G538" t="s">
        <v>2180</v>
      </c>
      <c r="H538" t="s">
        <v>3302</v>
      </c>
      <c r="I538" t="s">
        <v>3305</v>
      </c>
      <c r="J538">
        <v>3</v>
      </c>
      <c r="K538" t="str">
        <f t="shared" si="17"/>
        <v>Good</v>
      </c>
      <c r="L538">
        <v>1268.52</v>
      </c>
      <c r="M538" t="str">
        <f>IF(E538*F538=L538,"ok","Wrong")</f>
        <v>ok</v>
      </c>
    </row>
    <row r="539" spans="1:13" x14ac:dyDescent="0.3">
      <c r="A539" t="s">
        <v>532</v>
      </c>
      <c r="B539" t="s">
        <v>1653</v>
      </c>
      <c r="C539" s="2">
        <v>45696</v>
      </c>
      <c r="D539" s="2" t="str">
        <f t="shared" si="16"/>
        <v>2025-02</v>
      </c>
      <c r="E539">
        <v>2</v>
      </c>
      <c r="F539">
        <v>21.24</v>
      </c>
      <c r="G539" t="s">
        <v>2181</v>
      </c>
      <c r="H539" t="s">
        <v>3301</v>
      </c>
      <c r="I539" t="s">
        <v>3308</v>
      </c>
      <c r="J539">
        <v>2</v>
      </c>
      <c r="K539" t="str">
        <f t="shared" si="17"/>
        <v>Poor</v>
      </c>
      <c r="L539">
        <v>42.48</v>
      </c>
      <c r="M539" t="str">
        <f>IF(E539*F539=L539,"ok","Wrong")</f>
        <v>ok</v>
      </c>
    </row>
    <row r="540" spans="1:13" x14ac:dyDescent="0.3">
      <c r="A540" t="s">
        <v>533</v>
      </c>
      <c r="B540" t="s">
        <v>1658</v>
      </c>
      <c r="C540" s="2">
        <v>45250</v>
      </c>
      <c r="D540" s="2" t="str">
        <f t="shared" si="16"/>
        <v>2023-11</v>
      </c>
      <c r="E540">
        <v>8</v>
      </c>
      <c r="F540">
        <v>568.71</v>
      </c>
      <c r="G540" t="s">
        <v>2182</v>
      </c>
      <c r="H540" t="s">
        <v>3302</v>
      </c>
      <c r="I540" t="s">
        <v>3305</v>
      </c>
      <c r="J540">
        <v>1</v>
      </c>
      <c r="K540" t="str">
        <f t="shared" si="17"/>
        <v>Poor</v>
      </c>
      <c r="L540">
        <v>4549.68</v>
      </c>
      <c r="M540" t="str">
        <f>IF(E540*F540=L540,"ok","Wrong")</f>
        <v>ok</v>
      </c>
    </row>
    <row r="541" spans="1:13" x14ac:dyDescent="0.3">
      <c r="A541" t="s">
        <v>534</v>
      </c>
      <c r="B541" t="s">
        <v>1657</v>
      </c>
      <c r="C541" s="2">
        <v>45175</v>
      </c>
      <c r="D541" s="2" t="str">
        <f t="shared" si="16"/>
        <v>2023-09</v>
      </c>
      <c r="E541">
        <v>4</v>
      </c>
      <c r="F541">
        <v>240.85</v>
      </c>
      <c r="G541" t="s">
        <v>2183</v>
      </c>
      <c r="H541" t="s">
        <v>3303</v>
      </c>
      <c r="I541" t="s">
        <v>3304</v>
      </c>
      <c r="J541">
        <v>2</v>
      </c>
      <c r="K541" t="str">
        <f t="shared" si="17"/>
        <v>Poor</v>
      </c>
      <c r="L541">
        <v>963.4</v>
      </c>
      <c r="M541" t="str">
        <f>IF(E541*F541=L541,"ok","Wrong")</f>
        <v>ok</v>
      </c>
    </row>
    <row r="542" spans="1:13" x14ac:dyDescent="0.3">
      <c r="A542" t="s">
        <v>535</v>
      </c>
      <c r="B542" t="s">
        <v>1657</v>
      </c>
      <c r="C542" s="2">
        <v>45403</v>
      </c>
      <c r="D542" s="2" t="str">
        <f t="shared" si="16"/>
        <v>2024-04</v>
      </c>
      <c r="E542">
        <v>1</v>
      </c>
      <c r="F542">
        <v>782.12</v>
      </c>
      <c r="G542" t="s">
        <v>2184</v>
      </c>
      <c r="H542" t="s">
        <v>3303</v>
      </c>
      <c r="I542" t="s">
        <v>3304</v>
      </c>
      <c r="J542">
        <v>4</v>
      </c>
      <c r="K542" t="str">
        <f t="shared" si="17"/>
        <v>Excellent</v>
      </c>
      <c r="L542">
        <v>782.12</v>
      </c>
      <c r="M542" t="str">
        <f>IF(E542*F542=L542,"ok","Wrong")</f>
        <v>ok</v>
      </c>
    </row>
    <row r="543" spans="1:13" x14ac:dyDescent="0.3">
      <c r="A543" t="s">
        <v>536</v>
      </c>
      <c r="B543" t="s">
        <v>1658</v>
      </c>
      <c r="C543" s="2">
        <v>45384</v>
      </c>
      <c r="D543" s="2" t="str">
        <f t="shared" si="16"/>
        <v>2024-04</v>
      </c>
      <c r="E543">
        <v>3</v>
      </c>
      <c r="F543">
        <v>241.55</v>
      </c>
      <c r="G543" t="s">
        <v>2185</v>
      </c>
      <c r="H543" t="s">
        <v>3301</v>
      </c>
      <c r="I543" t="s">
        <v>3305</v>
      </c>
      <c r="J543">
        <v>5</v>
      </c>
      <c r="K543" t="str">
        <f t="shared" si="17"/>
        <v>Excellent</v>
      </c>
      <c r="L543">
        <v>724.65000000000009</v>
      </c>
      <c r="M543" t="str">
        <f>IF(E543*F543=L543,"ok","Wrong")</f>
        <v>ok</v>
      </c>
    </row>
    <row r="544" spans="1:13" x14ac:dyDescent="0.3">
      <c r="A544" t="s">
        <v>537</v>
      </c>
      <c r="B544" t="s">
        <v>1658</v>
      </c>
      <c r="C544" s="2">
        <v>45602</v>
      </c>
      <c r="D544" s="2" t="str">
        <f t="shared" si="16"/>
        <v>2024-11</v>
      </c>
      <c r="E544">
        <v>7</v>
      </c>
      <c r="F544">
        <v>587.48</v>
      </c>
      <c r="G544" t="s">
        <v>2186</v>
      </c>
      <c r="H544" t="s">
        <v>3302</v>
      </c>
      <c r="I544" t="s">
        <v>3308</v>
      </c>
      <c r="J544">
        <v>3</v>
      </c>
      <c r="K544" t="str">
        <f t="shared" si="17"/>
        <v>Good</v>
      </c>
      <c r="L544">
        <v>4112.3600000000006</v>
      </c>
      <c r="M544" t="str">
        <f>IF(E544*F544=L544,"ok","Wrong")</f>
        <v>ok</v>
      </c>
    </row>
    <row r="545" spans="1:13" x14ac:dyDescent="0.3">
      <c r="A545" t="s">
        <v>538</v>
      </c>
      <c r="B545" t="s">
        <v>1655</v>
      </c>
      <c r="C545" s="2">
        <v>45622</v>
      </c>
      <c r="D545" s="2" t="str">
        <f t="shared" si="16"/>
        <v>2024-11</v>
      </c>
      <c r="E545">
        <v>8</v>
      </c>
      <c r="F545">
        <v>516.77</v>
      </c>
      <c r="G545" t="s">
        <v>2187</v>
      </c>
      <c r="H545" t="s">
        <v>3301</v>
      </c>
      <c r="I545" t="s">
        <v>3307</v>
      </c>
      <c r="J545">
        <v>1</v>
      </c>
      <c r="K545" t="str">
        <f t="shared" si="17"/>
        <v>Poor</v>
      </c>
      <c r="L545">
        <v>4134.16</v>
      </c>
      <c r="M545" t="str">
        <f>IF(E545*F545=L545,"ok","Wrong")</f>
        <v>ok</v>
      </c>
    </row>
    <row r="546" spans="1:13" x14ac:dyDescent="0.3">
      <c r="A546" t="s">
        <v>539</v>
      </c>
      <c r="B546" t="s">
        <v>1657</v>
      </c>
      <c r="C546" s="2">
        <v>45696</v>
      </c>
      <c r="D546" s="2" t="str">
        <f t="shared" si="16"/>
        <v>2025-02</v>
      </c>
      <c r="E546">
        <v>4</v>
      </c>
      <c r="F546">
        <v>121.4</v>
      </c>
      <c r="G546" t="s">
        <v>2188</v>
      </c>
      <c r="H546" t="s">
        <v>3303</v>
      </c>
      <c r="I546" t="s">
        <v>3304</v>
      </c>
      <c r="J546">
        <v>1</v>
      </c>
      <c r="K546" t="str">
        <f t="shared" si="17"/>
        <v>Poor</v>
      </c>
      <c r="L546">
        <v>485.6</v>
      </c>
      <c r="M546" t="str">
        <f>IF(E546*F546=L546,"ok","Wrong")</f>
        <v>ok</v>
      </c>
    </row>
    <row r="547" spans="1:13" x14ac:dyDescent="0.3">
      <c r="A547" t="s">
        <v>540</v>
      </c>
      <c r="B547" t="s">
        <v>1655</v>
      </c>
      <c r="C547" s="2">
        <v>45473</v>
      </c>
      <c r="D547" s="2" t="str">
        <f t="shared" si="16"/>
        <v>2024-06</v>
      </c>
      <c r="E547">
        <v>2</v>
      </c>
      <c r="F547">
        <v>521.12</v>
      </c>
      <c r="G547" t="s">
        <v>2189</v>
      </c>
      <c r="H547" t="s">
        <v>3303</v>
      </c>
      <c r="I547" t="s">
        <v>3306</v>
      </c>
      <c r="J547">
        <v>5</v>
      </c>
      <c r="K547" t="str">
        <f t="shared" si="17"/>
        <v>Excellent</v>
      </c>
      <c r="L547">
        <v>1042.24</v>
      </c>
      <c r="M547" t="str">
        <f>IF(E547*F547=L547,"ok","Wrong")</f>
        <v>ok</v>
      </c>
    </row>
    <row r="548" spans="1:13" x14ac:dyDescent="0.3">
      <c r="A548" t="s">
        <v>541</v>
      </c>
      <c r="B548" t="s">
        <v>1658</v>
      </c>
      <c r="C548" s="2">
        <v>45213</v>
      </c>
      <c r="D548" s="2" t="str">
        <f t="shared" si="16"/>
        <v>2023-10</v>
      </c>
      <c r="E548">
        <v>6</v>
      </c>
      <c r="F548">
        <v>448.1</v>
      </c>
      <c r="G548" t="s">
        <v>2190</v>
      </c>
      <c r="H548" t="s">
        <v>3301</v>
      </c>
      <c r="I548" t="s">
        <v>3308</v>
      </c>
      <c r="J548">
        <v>4</v>
      </c>
      <c r="K548" t="str">
        <f t="shared" si="17"/>
        <v>Excellent</v>
      </c>
      <c r="L548">
        <v>2688.6</v>
      </c>
      <c r="M548" t="str">
        <f>IF(E548*F548=L548,"ok","Wrong")</f>
        <v>ok</v>
      </c>
    </row>
    <row r="549" spans="1:13" x14ac:dyDescent="0.3">
      <c r="A549" t="s">
        <v>542</v>
      </c>
      <c r="B549" t="s">
        <v>1653</v>
      </c>
      <c r="C549" s="2">
        <v>45735</v>
      </c>
      <c r="D549" s="2" t="str">
        <f t="shared" si="16"/>
        <v>2025-03</v>
      </c>
      <c r="E549">
        <v>5</v>
      </c>
      <c r="F549">
        <v>422.44</v>
      </c>
      <c r="G549" t="s">
        <v>2191</v>
      </c>
      <c r="H549" t="s">
        <v>3303</v>
      </c>
      <c r="I549" t="s">
        <v>3304</v>
      </c>
      <c r="J549">
        <v>5</v>
      </c>
      <c r="K549" t="str">
        <f t="shared" si="17"/>
        <v>Excellent</v>
      </c>
      <c r="L549">
        <v>2112.1999999999998</v>
      </c>
      <c r="M549" t="str">
        <f>IF(E549*F549=L549,"ok","Wrong")</f>
        <v>ok</v>
      </c>
    </row>
    <row r="550" spans="1:13" x14ac:dyDescent="0.3">
      <c r="A550" t="s">
        <v>543</v>
      </c>
      <c r="B550" t="s">
        <v>1656</v>
      </c>
      <c r="C550" s="2">
        <v>45559</v>
      </c>
      <c r="D550" s="2" t="str">
        <f t="shared" si="16"/>
        <v>2024-09</v>
      </c>
      <c r="E550">
        <v>8</v>
      </c>
      <c r="F550">
        <v>87.35</v>
      </c>
      <c r="G550" t="s">
        <v>2192</v>
      </c>
      <c r="H550" t="s">
        <v>3303</v>
      </c>
      <c r="I550" t="s">
        <v>3304</v>
      </c>
      <c r="J550">
        <v>3</v>
      </c>
      <c r="K550" t="str">
        <f t="shared" si="17"/>
        <v>Good</v>
      </c>
      <c r="L550">
        <v>698.8</v>
      </c>
      <c r="M550" t="str">
        <f>IF(E550*F550=L550,"ok","Wrong")</f>
        <v>ok</v>
      </c>
    </row>
    <row r="551" spans="1:13" x14ac:dyDescent="0.3">
      <c r="A551" t="s">
        <v>175</v>
      </c>
      <c r="B551" t="s">
        <v>1657</v>
      </c>
      <c r="C551" s="2">
        <v>45092</v>
      </c>
      <c r="D551" s="2" t="str">
        <f t="shared" si="16"/>
        <v>2023-06</v>
      </c>
      <c r="E551">
        <v>7</v>
      </c>
      <c r="F551">
        <v>420.12</v>
      </c>
      <c r="G551" t="s">
        <v>1824</v>
      </c>
      <c r="H551" t="s">
        <v>3302</v>
      </c>
      <c r="I551" t="s">
        <v>3308</v>
      </c>
      <c r="J551">
        <v>5</v>
      </c>
      <c r="K551" t="str">
        <f t="shared" si="17"/>
        <v>Excellent</v>
      </c>
      <c r="L551">
        <v>2940.84</v>
      </c>
      <c r="M551" t="str">
        <f>IF(E551*F551=L551,"ok","Wrong")</f>
        <v>ok</v>
      </c>
    </row>
    <row r="552" spans="1:13" x14ac:dyDescent="0.3">
      <c r="A552" t="s">
        <v>544</v>
      </c>
      <c r="B552" t="s">
        <v>1657</v>
      </c>
      <c r="C552" s="2">
        <v>45598</v>
      </c>
      <c r="D552" s="2" t="str">
        <f t="shared" si="16"/>
        <v>2024-11</v>
      </c>
      <c r="E552">
        <v>2</v>
      </c>
      <c r="F552">
        <v>214.6</v>
      </c>
      <c r="G552" t="s">
        <v>2193</v>
      </c>
      <c r="H552" t="s">
        <v>3303</v>
      </c>
      <c r="I552" t="s">
        <v>3305</v>
      </c>
      <c r="J552">
        <v>4</v>
      </c>
      <c r="K552" t="str">
        <f t="shared" si="17"/>
        <v>Excellent</v>
      </c>
      <c r="L552">
        <v>429.2</v>
      </c>
      <c r="M552" t="str">
        <f>IF(E552*F552=L552,"ok","Wrong")</f>
        <v>ok</v>
      </c>
    </row>
    <row r="553" spans="1:13" x14ac:dyDescent="0.3">
      <c r="A553" t="s">
        <v>545</v>
      </c>
      <c r="B553" t="s">
        <v>1653</v>
      </c>
      <c r="C553" s="2">
        <v>45734</v>
      </c>
      <c r="D553" s="2" t="str">
        <f t="shared" si="16"/>
        <v>2025-03</v>
      </c>
      <c r="E553">
        <v>7</v>
      </c>
      <c r="F553">
        <v>260.24</v>
      </c>
      <c r="G553" t="s">
        <v>2194</v>
      </c>
      <c r="H553" t="s">
        <v>3302</v>
      </c>
      <c r="I553" t="s">
        <v>3304</v>
      </c>
      <c r="J553">
        <v>4</v>
      </c>
      <c r="K553" t="str">
        <f t="shared" si="17"/>
        <v>Excellent</v>
      </c>
      <c r="L553">
        <v>1821.68</v>
      </c>
      <c r="M553" t="str">
        <f>IF(E553*F553=L553,"ok","Wrong")</f>
        <v>ok</v>
      </c>
    </row>
    <row r="554" spans="1:13" x14ac:dyDescent="0.3">
      <c r="A554" t="s">
        <v>546</v>
      </c>
      <c r="B554" t="s">
        <v>1652</v>
      </c>
      <c r="C554" s="2">
        <v>45118</v>
      </c>
      <c r="D554" s="2" t="str">
        <f t="shared" si="16"/>
        <v>2023-07</v>
      </c>
      <c r="E554">
        <v>5</v>
      </c>
      <c r="F554">
        <v>342.09</v>
      </c>
      <c r="G554" t="s">
        <v>2195</v>
      </c>
      <c r="H554" t="s">
        <v>3303</v>
      </c>
      <c r="I554" t="s">
        <v>3306</v>
      </c>
      <c r="J554">
        <v>1</v>
      </c>
      <c r="K554" t="str">
        <f t="shared" si="17"/>
        <v>Poor</v>
      </c>
      <c r="L554">
        <v>1710.45</v>
      </c>
      <c r="M554" t="str">
        <f>IF(E554*F554=L554,"ok","Wrong")</f>
        <v>ok</v>
      </c>
    </row>
    <row r="555" spans="1:13" x14ac:dyDescent="0.3">
      <c r="A555" t="s">
        <v>547</v>
      </c>
      <c r="B555" t="s">
        <v>1657</v>
      </c>
      <c r="C555" s="2">
        <v>45404</v>
      </c>
      <c r="D555" s="2" t="str">
        <f t="shared" si="16"/>
        <v>2024-04</v>
      </c>
      <c r="E555">
        <v>4</v>
      </c>
      <c r="F555">
        <v>214.18</v>
      </c>
      <c r="G555" t="s">
        <v>2196</v>
      </c>
      <c r="H555" t="s">
        <v>3302</v>
      </c>
      <c r="I555" t="s">
        <v>3307</v>
      </c>
      <c r="J555">
        <v>2</v>
      </c>
      <c r="K555" t="str">
        <f t="shared" si="17"/>
        <v>Poor</v>
      </c>
      <c r="L555">
        <v>856.72</v>
      </c>
      <c r="M555" t="str">
        <f>IF(E555*F555=L555,"ok","Wrong")</f>
        <v>ok</v>
      </c>
    </row>
    <row r="556" spans="1:13" x14ac:dyDescent="0.3">
      <c r="A556" t="s">
        <v>548</v>
      </c>
      <c r="B556" t="s">
        <v>1658</v>
      </c>
      <c r="C556" s="2">
        <v>45573</v>
      </c>
      <c r="D556" s="2" t="str">
        <f t="shared" si="16"/>
        <v>2024-10</v>
      </c>
      <c r="E556">
        <v>6</v>
      </c>
      <c r="F556">
        <v>724.08</v>
      </c>
      <c r="G556" t="s">
        <v>2197</v>
      </c>
      <c r="H556" t="s">
        <v>3301</v>
      </c>
      <c r="I556" t="s">
        <v>3307</v>
      </c>
      <c r="J556">
        <v>2</v>
      </c>
      <c r="K556" t="str">
        <f t="shared" si="17"/>
        <v>Poor</v>
      </c>
      <c r="L556">
        <v>4344.4799999999996</v>
      </c>
      <c r="M556" t="str">
        <f>IF(E556*F556=L556,"ok","Wrong")</f>
        <v>ok</v>
      </c>
    </row>
    <row r="557" spans="1:13" x14ac:dyDescent="0.3">
      <c r="A557" t="s">
        <v>549</v>
      </c>
      <c r="B557" t="s">
        <v>1657</v>
      </c>
      <c r="C557" s="2">
        <v>45191</v>
      </c>
      <c r="D557" s="2" t="str">
        <f t="shared" si="16"/>
        <v>2023-09</v>
      </c>
      <c r="E557">
        <v>2</v>
      </c>
      <c r="F557">
        <v>510.8</v>
      </c>
      <c r="G557" t="s">
        <v>2198</v>
      </c>
      <c r="H557" t="s">
        <v>3303</v>
      </c>
      <c r="I557" t="s">
        <v>3307</v>
      </c>
      <c r="J557">
        <v>2</v>
      </c>
      <c r="K557" t="str">
        <f t="shared" si="17"/>
        <v>Poor</v>
      </c>
      <c r="L557">
        <v>1021.6</v>
      </c>
      <c r="M557" t="str">
        <f>IF(E557*F557=L557,"ok","Wrong")</f>
        <v>ok</v>
      </c>
    </row>
    <row r="558" spans="1:13" x14ac:dyDescent="0.3">
      <c r="A558" t="s">
        <v>550</v>
      </c>
      <c r="B558" t="s">
        <v>1658</v>
      </c>
      <c r="C558" s="2">
        <v>45656</v>
      </c>
      <c r="D558" s="2" t="str">
        <f t="shared" si="16"/>
        <v>2024-12</v>
      </c>
      <c r="E558">
        <v>4</v>
      </c>
      <c r="F558">
        <v>373.08</v>
      </c>
      <c r="G558" t="s">
        <v>2199</v>
      </c>
      <c r="H558" t="s">
        <v>3303</v>
      </c>
      <c r="I558" t="s">
        <v>3306</v>
      </c>
      <c r="J558">
        <v>5</v>
      </c>
      <c r="K558" t="str">
        <f t="shared" si="17"/>
        <v>Excellent</v>
      </c>
      <c r="L558">
        <v>1492.32</v>
      </c>
      <c r="M558" t="str">
        <f>IF(E558*F558=L558,"ok","Wrong")</f>
        <v>ok</v>
      </c>
    </row>
    <row r="559" spans="1:13" x14ac:dyDescent="0.3">
      <c r="A559" t="s">
        <v>551</v>
      </c>
      <c r="B559" t="s">
        <v>1655</v>
      </c>
      <c r="C559" s="2">
        <v>45319</v>
      </c>
      <c r="D559" s="2" t="str">
        <f t="shared" si="16"/>
        <v>2024-01</v>
      </c>
      <c r="E559">
        <v>3</v>
      </c>
      <c r="F559">
        <v>675.26</v>
      </c>
      <c r="G559" t="s">
        <v>2200</v>
      </c>
      <c r="H559" t="s">
        <v>3302</v>
      </c>
      <c r="I559" t="s">
        <v>3304</v>
      </c>
      <c r="J559">
        <v>2</v>
      </c>
      <c r="K559" t="str">
        <f t="shared" si="17"/>
        <v>Poor</v>
      </c>
      <c r="L559">
        <v>2025.78</v>
      </c>
      <c r="M559" t="str">
        <f>IF(E559*F559=L559,"ok","Wrong")</f>
        <v>ok</v>
      </c>
    </row>
    <row r="560" spans="1:13" x14ac:dyDescent="0.3">
      <c r="A560" t="s">
        <v>552</v>
      </c>
      <c r="B560" t="s">
        <v>1652</v>
      </c>
      <c r="C560" s="2">
        <v>45596</v>
      </c>
      <c r="D560" s="2" t="str">
        <f t="shared" si="16"/>
        <v>2024-10</v>
      </c>
      <c r="E560">
        <v>8</v>
      </c>
      <c r="F560">
        <v>165.23</v>
      </c>
      <c r="G560" t="s">
        <v>2201</v>
      </c>
      <c r="H560" t="s">
        <v>3302</v>
      </c>
      <c r="I560" t="s">
        <v>3304</v>
      </c>
      <c r="J560">
        <v>2</v>
      </c>
      <c r="K560" t="str">
        <f t="shared" si="17"/>
        <v>Poor</v>
      </c>
      <c r="L560">
        <v>1321.84</v>
      </c>
      <c r="M560" t="str">
        <f>IF(E560*F560=L560,"ok","Wrong")</f>
        <v>ok</v>
      </c>
    </row>
    <row r="561" spans="1:13" x14ac:dyDescent="0.3">
      <c r="A561" t="s">
        <v>553</v>
      </c>
      <c r="B561" t="s">
        <v>1654</v>
      </c>
      <c r="C561" s="2">
        <v>45669</v>
      </c>
      <c r="D561" s="2" t="str">
        <f t="shared" si="16"/>
        <v>2025-01</v>
      </c>
      <c r="E561">
        <v>8</v>
      </c>
      <c r="F561">
        <v>675.81</v>
      </c>
      <c r="G561" t="s">
        <v>2202</v>
      </c>
      <c r="H561" t="s">
        <v>3301</v>
      </c>
      <c r="I561" t="s">
        <v>3308</v>
      </c>
      <c r="J561">
        <v>2</v>
      </c>
      <c r="K561" t="str">
        <f t="shared" si="17"/>
        <v>Poor</v>
      </c>
      <c r="L561">
        <v>5406.48</v>
      </c>
      <c r="M561" t="str">
        <f>IF(E561*F561=L561,"ok","Wrong")</f>
        <v>ok</v>
      </c>
    </row>
    <row r="562" spans="1:13" x14ac:dyDescent="0.3">
      <c r="A562" t="s">
        <v>554</v>
      </c>
      <c r="B562" t="s">
        <v>1654</v>
      </c>
      <c r="C562" s="2">
        <v>45727</v>
      </c>
      <c r="D562" s="2" t="str">
        <f t="shared" si="16"/>
        <v>2025-03</v>
      </c>
      <c r="E562">
        <v>6</v>
      </c>
      <c r="F562">
        <v>705.74</v>
      </c>
      <c r="G562" t="s">
        <v>2203</v>
      </c>
      <c r="H562" t="s">
        <v>3301</v>
      </c>
      <c r="I562" t="s">
        <v>3306</v>
      </c>
      <c r="J562">
        <v>3</v>
      </c>
      <c r="K562" t="str">
        <f t="shared" si="17"/>
        <v>Good</v>
      </c>
      <c r="L562">
        <v>4234.4400000000014</v>
      </c>
      <c r="M562" t="str">
        <f>IF(E562*F562=L562,"ok","Wrong")</f>
        <v>ok</v>
      </c>
    </row>
    <row r="563" spans="1:13" x14ac:dyDescent="0.3">
      <c r="A563" t="s">
        <v>555</v>
      </c>
      <c r="B563" t="s">
        <v>1657</v>
      </c>
      <c r="C563" s="2">
        <v>45540</v>
      </c>
      <c r="D563" s="2" t="str">
        <f t="shared" si="16"/>
        <v>2024-09</v>
      </c>
      <c r="E563">
        <v>8</v>
      </c>
      <c r="F563">
        <v>659.25</v>
      </c>
      <c r="G563" t="s">
        <v>2204</v>
      </c>
      <c r="H563" t="s">
        <v>3303</v>
      </c>
      <c r="I563" t="s">
        <v>3305</v>
      </c>
      <c r="J563">
        <v>3</v>
      </c>
      <c r="K563" t="str">
        <f t="shared" si="17"/>
        <v>Good</v>
      </c>
      <c r="L563">
        <v>5274</v>
      </c>
      <c r="M563" t="str">
        <f>IF(E563*F563=L563,"ok","Wrong")</f>
        <v>ok</v>
      </c>
    </row>
    <row r="564" spans="1:13" x14ac:dyDescent="0.3">
      <c r="A564" t="s">
        <v>556</v>
      </c>
      <c r="B564" t="s">
        <v>1657</v>
      </c>
      <c r="C564" s="2">
        <v>45243</v>
      </c>
      <c r="D564" s="2" t="str">
        <f t="shared" si="16"/>
        <v>2023-11</v>
      </c>
      <c r="E564">
        <v>3</v>
      </c>
      <c r="F564">
        <v>41.57</v>
      </c>
      <c r="G564" t="s">
        <v>2205</v>
      </c>
      <c r="H564" t="s">
        <v>3301</v>
      </c>
      <c r="I564" t="s">
        <v>3308</v>
      </c>
      <c r="J564">
        <v>4</v>
      </c>
      <c r="K564" t="str">
        <f t="shared" si="17"/>
        <v>Excellent</v>
      </c>
      <c r="L564">
        <v>124.71</v>
      </c>
      <c r="M564" t="str">
        <f>IF(E564*F564=L564,"ok","Wrong")</f>
        <v>ok</v>
      </c>
    </row>
    <row r="565" spans="1:13" x14ac:dyDescent="0.3">
      <c r="A565" t="s">
        <v>557</v>
      </c>
      <c r="B565" t="s">
        <v>1652</v>
      </c>
      <c r="C565" s="2">
        <v>45350</v>
      </c>
      <c r="D565" s="2" t="str">
        <f t="shared" si="16"/>
        <v>2024-02</v>
      </c>
      <c r="E565">
        <v>8</v>
      </c>
      <c r="F565">
        <v>578.05999999999995</v>
      </c>
      <c r="G565" t="s">
        <v>2206</v>
      </c>
      <c r="H565" t="s">
        <v>3303</v>
      </c>
      <c r="I565" t="s">
        <v>3306</v>
      </c>
      <c r="J565">
        <v>4</v>
      </c>
      <c r="K565" t="str">
        <f t="shared" si="17"/>
        <v>Excellent</v>
      </c>
      <c r="L565">
        <v>4624.4799999999996</v>
      </c>
      <c r="M565" t="str">
        <f>IF(E565*F565=L565,"ok","Wrong")</f>
        <v>ok</v>
      </c>
    </row>
    <row r="566" spans="1:13" x14ac:dyDescent="0.3">
      <c r="A566" t="s">
        <v>558</v>
      </c>
      <c r="B566" t="s">
        <v>1653</v>
      </c>
      <c r="C566" s="2">
        <v>45623</v>
      </c>
      <c r="D566" s="2" t="str">
        <f t="shared" si="16"/>
        <v>2024-11</v>
      </c>
      <c r="E566">
        <v>1</v>
      </c>
      <c r="F566">
        <v>165.45</v>
      </c>
      <c r="G566" t="s">
        <v>2207</v>
      </c>
      <c r="H566" t="s">
        <v>3303</v>
      </c>
      <c r="I566" t="s">
        <v>3305</v>
      </c>
      <c r="J566">
        <v>5</v>
      </c>
      <c r="K566" t="str">
        <f t="shared" si="17"/>
        <v>Excellent</v>
      </c>
      <c r="L566">
        <v>165.45</v>
      </c>
      <c r="M566" t="str">
        <f>IF(E566*F566=L566,"ok","Wrong")</f>
        <v>ok</v>
      </c>
    </row>
    <row r="567" spans="1:13" x14ac:dyDescent="0.3">
      <c r="A567" t="s">
        <v>559</v>
      </c>
      <c r="B567" t="s">
        <v>1657</v>
      </c>
      <c r="C567" s="2">
        <v>45514</v>
      </c>
      <c r="D567" s="2" t="str">
        <f t="shared" si="16"/>
        <v>2024-08</v>
      </c>
      <c r="E567">
        <v>7</v>
      </c>
      <c r="F567">
        <v>604.79999999999995</v>
      </c>
      <c r="G567" t="s">
        <v>2208</v>
      </c>
      <c r="H567" t="s">
        <v>3301</v>
      </c>
      <c r="I567" t="s">
        <v>3304</v>
      </c>
      <c r="J567">
        <v>1</v>
      </c>
      <c r="K567" t="str">
        <f t="shared" si="17"/>
        <v>Poor</v>
      </c>
      <c r="L567">
        <v>4233.5999999999995</v>
      </c>
      <c r="M567" t="str">
        <f>IF(E567*F567=L567,"ok","Wrong")</f>
        <v>ok</v>
      </c>
    </row>
    <row r="568" spans="1:13" x14ac:dyDescent="0.3">
      <c r="A568" t="s">
        <v>560</v>
      </c>
      <c r="B568" t="s">
        <v>1654</v>
      </c>
      <c r="C568" s="2">
        <v>45489</v>
      </c>
      <c r="D568" s="2" t="str">
        <f t="shared" si="16"/>
        <v>2024-07</v>
      </c>
      <c r="E568">
        <v>5</v>
      </c>
      <c r="F568">
        <v>449.91</v>
      </c>
      <c r="G568" t="s">
        <v>2209</v>
      </c>
      <c r="H568" t="s">
        <v>3303</v>
      </c>
      <c r="I568" t="s">
        <v>3305</v>
      </c>
      <c r="J568">
        <v>4</v>
      </c>
      <c r="K568" t="str">
        <f t="shared" si="17"/>
        <v>Excellent</v>
      </c>
      <c r="L568">
        <v>2249.5500000000002</v>
      </c>
      <c r="M568" t="str">
        <f>IF(E568*F568=L568,"ok","Wrong")</f>
        <v>ok</v>
      </c>
    </row>
    <row r="569" spans="1:13" x14ac:dyDescent="0.3">
      <c r="A569" t="s">
        <v>561</v>
      </c>
      <c r="B569" t="s">
        <v>1654</v>
      </c>
      <c r="C569" s="2">
        <v>45706</v>
      </c>
      <c r="D569" s="2" t="str">
        <f t="shared" si="16"/>
        <v>2025-02</v>
      </c>
      <c r="E569">
        <v>5</v>
      </c>
      <c r="F569">
        <v>390.97</v>
      </c>
      <c r="G569" t="s">
        <v>2210</v>
      </c>
      <c r="H569" t="s">
        <v>3302</v>
      </c>
      <c r="I569" t="s">
        <v>3306</v>
      </c>
      <c r="J569">
        <v>4</v>
      </c>
      <c r="K569" t="str">
        <f t="shared" si="17"/>
        <v>Excellent</v>
      </c>
      <c r="L569">
        <v>1954.85</v>
      </c>
      <c r="M569" t="str">
        <f>IF(E569*F569=L569,"ok","Wrong")</f>
        <v>ok</v>
      </c>
    </row>
    <row r="570" spans="1:13" x14ac:dyDescent="0.3">
      <c r="A570" t="s">
        <v>562</v>
      </c>
      <c r="B570" t="s">
        <v>1654</v>
      </c>
      <c r="C570" s="2">
        <v>45354</v>
      </c>
      <c r="D570" s="2" t="str">
        <f t="shared" si="16"/>
        <v>2024-03</v>
      </c>
      <c r="E570">
        <v>6</v>
      </c>
      <c r="F570">
        <v>667.06</v>
      </c>
      <c r="G570" t="s">
        <v>2211</v>
      </c>
      <c r="H570" t="s">
        <v>3303</v>
      </c>
      <c r="I570" t="s">
        <v>3306</v>
      </c>
      <c r="J570">
        <v>2</v>
      </c>
      <c r="K570" t="str">
        <f t="shared" si="17"/>
        <v>Poor</v>
      </c>
      <c r="L570">
        <v>4002.36</v>
      </c>
      <c r="M570" t="str">
        <f>IF(E570*F570=L570,"ok","Wrong")</f>
        <v>ok</v>
      </c>
    </row>
    <row r="571" spans="1:13" x14ac:dyDescent="0.3">
      <c r="A571" t="s">
        <v>259</v>
      </c>
      <c r="B571" t="s">
        <v>1655</v>
      </c>
      <c r="C571" s="2">
        <v>45597</v>
      </c>
      <c r="D571" s="2" t="str">
        <f t="shared" si="16"/>
        <v>2024-11</v>
      </c>
      <c r="E571">
        <v>8</v>
      </c>
      <c r="F571">
        <v>49.37</v>
      </c>
      <c r="G571" t="s">
        <v>1908</v>
      </c>
      <c r="H571" t="s">
        <v>3302</v>
      </c>
      <c r="I571" t="s">
        <v>3304</v>
      </c>
      <c r="J571">
        <v>5</v>
      </c>
      <c r="K571" t="str">
        <f t="shared" si="17"/>
        <v>Excellent</v>
      </c>
      <c r="L571">
        <v>394.96</v>
      </c>
      <c r="M571" t="str">
        <f>IF(E571*F571=L571,"ok","Wrong")</f>
        <v>ok</v>
      </c>
    </row>
    <row r="572" spans="1:13" x14ac:dyDescent="0.3">
      <c r="A572" t="s">
        <v>563</v>
      </c>
      <c r="B572" t="s">
        <v>1656</v>
      </c>
      <c r="C572" s="2">
        <v>45057</v>
      </c>
      <c r="D572" s="2" t="str">
        <f t="shared" si="16"/>
        <v>2023-05</v>
      </c>
      <c r="E572">
        <v>6</v>
      </c>
      <c r="F572">
        <v>155.5</v>
      </c>
      <c r="G572" t="s">
        <v>2212</v>
      </c>
      <c r="H572" t="s">
        <v>3301</v>
      </c>
      <c r="I572" t="s">
        <v>3308</v>
      </c>
      <c r="J572">
        <v>5</v>
      </c>
      <c r="K572" t="str">
        <f t="shared" si="17"/>
        <v>Excellent</v>
      </c>
      <c r="L572">
        <v>933</v>
      </c>
      <c r="M572" t="str">
        <f>IF(E572*F572=L572,"ok","Wrong")</f>
        <v>ok</v>
      </c>
    </row>
    <row r="573" spans="1:13" x14ac:dyDescent="0.3">
      <c r="A573" t="s">
        <v>564</v>
      </c>
      <c r="B573" t="s">
        <v>1653</v>
      </c>
      <c r="C573" s="2">
        <v>45655</v>
      </c>
      <c r="D573" s="2" t="str">
        <f t="shared" si="16"/>
        <v>2024-12</v>
      </c>
      <c r="E573">
        <v>4</v>
      </c>
      <c r="F573">
        <v>779.36</v>
      </c>
      <c r="G573" t="s">
        <v>2213</v>
      </c>
      <c r="H573" t="s">
        <v>3302</v>
      </c>
      <c r="I573" t="s">
        <v>3305</v>
      </c>
      <c r="J573">
        <v>2</v>
      </c>
      <c r="K573" t="str">
        <f t="shared" si="17"/>
        <v>Poor</v>
      </c>
      <c r="L573">
        <v>3117.44</v>
      </c>
      <c r="M573" t="str">
        <f>IF(E573*F573=L573,"ok","Wrong")</f>
        <v>ok</v>
      </c>
    </row>
    <row r="574" spans="1:13" x14ac:dyDescent="0.3">
      <c r="A574" t="s">
        <v>565</v>
      </c>
      <c r="B574" t="s">
        <v>1658</v>
      </c>
      <c r="C574" s="2">
        <v>45606</v>
      </c>
      <c r="D574" s="2" t="str">
        <f t="shared" si="16"/>
        <v>2024-11</v>
      </c>
      <c r="E574">
        <v>8</v>
      </c>
      <c r="F574">
        <v>393.28</v>
      </c>
      <c r="G574" t="s">
        <v>2214</v>
      </c>
      <c r="H574" t="s">
        <v>3301</v>
      </c>
      <c r="I574" t="s">
        <v>3304</v>
      </c>
      <c r="J574">
        <v>4</v>
      </c>
      <c r="K574" t="str">
        <f t="shared" si="17"/>
        <v>Excellent</v>
      </c>
      <c r="L574">
        <v>3146.24</v>
      </c>
      <c r="M574" t="str">
        <f>IF(E574*F574=L574,"ok","Wrong")</f>
        <v>ok</v>
      </c>
    </row>
    <row r="575" spans="1:13" x14ac:dyDescent="0.3">
      <c r="A575" t="s">
        <v>566</v>
      </c>
      <c r="B575" t="s">
        <v>1658</v>
      </c>
      <c r="C575" s="2">
        <v>45715</v>
      </c>
      <c r="D575" s="2" t="str">
        <f t="shared" si="16"/>
        <v>2025-02</v>
      </c>
      <c r="E575">
        <v>8</v>
      </c>
      <c r="F575">
        <v>388.83</v>
      </c>
      <c r="G575" t="s">
        <v>2215</v>
      </c>
      <c r="H575" t="s">
        <v>3302</v>
      </c>
      <c r="I575" t="s">
        <v>3306</v>
      </c>
      <c r="J575">
        <v>5</v>
      </c>
      <c r="K575" t="str">
        <f t="shared" si="17"/>
        <v>Excellent</v>
      </c>
      <c r="L575">
        <v>3110.64</v>
      </c>
      <c r="M575" t="str">
        <f>IF(E575*F575=L575,"ok","Wrong")</f>
        <v>ok</v>
      </c>
    </row>
    <row r="576" spans="1:13" x14ac:dyDescent="0.3">
      <c r="A576" t="s">
        <v>567</v>
      </c>
      <c r="B576" t="s">
        <v>1656</v>
      </c>
      <c r="C576" s="2">
        <v>45725</v>
      </c>
      <c r="D576" s="2" t="str">
        <f t="shared" si="16"/>
        <v>2025-03</v>
      </c>
      <c r="E576">
        <v>8</v>
      </c>
      <c r="F576">
        <v>621.65</v>
      </c>
      <c r="G576" t="s">
        <v>2216</v>
      </c>
      <c r="H576" t="s">
        <v>3302</v>
      </c>
      <c r="I576" t="s">
        <v>3308</v>
      </c>
      <c r="J576">
        <v>4</v>
      </c>
      <c r="K576" t="str">
        <f t="shared" si="17"/>
        <v>Excellent</v>
      </c>
      <c r="L576">
        <v>4973.2</v>
      </c>
      <c r="M576" t="str">
        <f>IF(E576*F576=L576,"ok","Wrong")</f>
        <v>ok</v>
      </c>
    </row>
    <row r="577" spans="1:13" x14ac:dyDescent="0.3">
      <c r="A577" t="s">
        <v>568</v>
      </c>
      <c r="B577" t="s">
        <v>1652</v>
      </c>
      <c r="C577" s="2">
        <v>45506</v>
      </c>
      <c r="D577" s="2" t="str">
        <f t="shared" si="16"/>
        <v>2024-08</v>
      </c>
      <c r="E577">
        <v>5</v>
      </c>
      <c r="F577">
        <v>727.71</v>
      </c>
      <c r="G577" t="s">
        <v>2217</v>
      </c>
      <c r="H577" t="s">
        <v>3303</v>
      </c>
      <c r="I577" t="s">
        <v>3307</v>
      </c>
      <c r="J577">
        <v>2</v>
      </c>
      <c r="K577" t="str">
        <f t="shared" si="17"/>
        <v>Poor</v>
      </c>
      <c r="L577">
        <v>3638.55</v>
      </c>
      <c r="M577" t="str">
        <f>IF(E577*F577=L577,"ok","Wrong")</f>
        <v>ok</v>
      </c>
    </row>
    <row r="578" spans="1:13" x14ac:dyDescent="0.3">
      <c r="A578" t="s">
        <v>94</v>
      </c>
      <c r="B578" t="s">
        <v>1654</v>
      </c>
      <c r="C578" s="2">
        <v>45650</v>
      </c>
      <c r="D578" s="2" t="str">
        <f t="shared" si="16"/>
        <v>2024-12</v>
      </c>
      <c r="E578">
        <v>4</v>
      </c>
      <c r="F578">
        <v>196.86</v>
      </c>
      <c r="G578" t="s">
        <v>1743</v>
      </c>
      <c r="H578" t="s">
        <v>3301</v>
      </c>
      <c r="I578" t="s">
        <v>3305</v>
      </c>
      <c r="J578">
        <v>3</v>
      </c>
      <c r="K578" t="str">
        <f t="shared" si="17"/>
        <v>Good</v>
      </c>
      <c r="L578">
        <v>787.44</v>
      </c>
      <c r="M578" t="str">
        <f>IF(E578*F578=L578,"ok","Wrong")</f>
        <v>ok</v>
      </c>
    </row>
    <row r="579" spans="1:13" x14ac:dyDescent="0.3">
      <c r="A579" t="s">
        <v>192</v>
      </c>
      <c r="B579" t="s">
        <v>1657</v>
      </c>
      <c r="C579" s="2">
        <v>45449</v>
      </c>
      <c r="D579" s="2" t="str">
        <f t="shared" ref="D579:D642" si="18">TEXT(C579,"YYYY-mm")</f>
        <v>2024-06</v>
      </c>
      <c r="E579">
        <v>8</v>
      </c>
      <c r="F579">
        <v>237.68</v>
      </c>
      <c r="G579" t="s">
        <v>1841</v>
      </c>
      <c r="H579" t="s">
        <v>3301</v>
      </c>
      <c r="I579" t="s">
        <v>3304</v>
      </c>
      <c r="J579">
        <v>5</v>
      </c>
      <c r="K579" t="str">
        <f t="shared" ref="K579:K642" si="19">IF(J579&gt;=4, "Excellent", IF(J579&gt;=3, "Good", IF(J579&gt;2,"Bad","Poor")))</f>
        <v>Excellent</v>
      </c>
      <c r="L579">
        <v>1901.44</v>
      </c>
      <c r="M579" t="str">
        <f>IF(E579*F579=L579,"ok","Wrong")</f>
        <v>ok</v>
      </c>
    </row>
    <row r="580" spans="1:13" x14ac:dyDescent="0.3">
      <c r="A580" t="s">
        <v>569</v>
      </c>
      <c r="B580" t="s">
        <v>1658</v>
      </c>
      <c r="C580" s="2">
        <v>45751</v>
      </c>
      <c r="D580" s="2" t="str">
        <f t="shared" si="18"/>
        <v>2025-04</v>
      </c>
      <c r="E580">
        <v>1</v>
      </c>
      <c r="F580">
        <v>373.32</v>
      </c>
      <c r="G580" t="s">
        <v>2218</v>
      </c>
      <c r="H580" t="s">
        <v>3302</v>
      </c>
      <c r="I580" t="s">
        <v>3305</v>
      </c>
      <c r="J580">
        <v>1</v>
      </c>
      <c r="K580" t="str">
        <f t="shared" si="19"/>
        <v>Poor</v>
      </c>
      <c r="L580">
        <v>373.32</v>
      </c>
      <c r="M580" t="str">
        <f>IF(E580*F580=L580,"ok","Wrong")</f>
        <v>ok</v>
      </c>
    </row>
    <row r="581" spans="1:13" x14ac:dyDescent="0.3">
      <c r="A581" t="s">
        <v>570</v>
      </c>
      <c r="B581" t="s">
        <v>1658</v>
      </c>
      <c r="C581" s="2">
        <v>45719</v>
      </c>
      <c r="D581" s="2" t="str">
        <f t="shared" si="18"/>
        <v>2025-03</v>
      </c>
      <c r="E581">
        <v>8</v>
      </c>
      <c r="F581">
        <v>294.62</v>
      </c>
      <c r="G581" t="s">
        <v>2219</v>
      </c>
      <c r="H581" t="s">
        <v>3301</v>
      </c>
      <c r="I581" t="s">
        <v>3308</v>
      </c>
      <c r="J581">
        <v>5</v>
      </c>
      <c r="K581" t="str">
        <f t="shared" si="19"/>
        <v>Excellent</v>
      </c>
      <c r="L581">
        <v>2356.96</v>
      </c>
      <c r="M581" t="str">
        <f>IF(E581*F581=L581,"ok","Wrong")</f>
        <v>ok</v>
      </c>
    </row>
    <row r="582" spans="1:13" x14ac:dyDescent="0.3">
      <c r="A582" t="s">
        <v>571</v>
      </c>
      <c r="B582" t="s">
        <v>1656</v>
      </c>
      <c r="C582" s="2">
        <v>45653</v>
      </c>
      <c r="D582" s="2" t="str">
        <f t="shared" si="18"/>
        <v>2024-12</v>
      </c>
      <c r="E582">
        <v>6</v>
      </c>
      <c r="F582">
        <v>39.68</v>
      </c>
      <c r="G582" t="s">
        <v>2220</v>
      </c>
      <c r="H582" t="s">
        <v>3301</v>
      </c>
      <c r="I582" t="s">
        <v>3304</v>
      </c>
      <c r="J582">
        <v>2</v>
      </c>
      <c r="K582" t="str">
        <f t="shared" si="19"/>
        <v>Poor</v>
      </c>
      <c r="L582">
        <v>238.08</v>
      </c>
      <c r="M582" t="str">
        <f>IF(E582*F582=L582,"ok","Wrong")</f>
        <v>ok</v>
      </c>
    </row>
    <row r="583" spans="1:13" x14ac:dyDescent="0.3">
      <c r="A583" t="s">
        <v>572</v>
      </c>
      <c r="B583" t="s">
        <v>1656</v>
      </c>
      <c r="C583" s="2">
        <v>45451</v>
      </c>
      <c r="D583" s="2" t="str">
        <f t="shared" si="18"/>
        <v>2024-06</v>
      </c>
      <c r="E583">
        <v>7</v>
      </c>
      <c r="F583">
        <v>748.02</v>
      </c>
      <c r="G583" t="s">
        <v>2221</v>
      </c>
      <c r="H583" t="s">
        <v>3303</v>
      </c>
      <c r="I583" t="s">
        <v>3306</v>
      </c>
      <c r="J583">
        <v>4</v>
      </c>
      <c r="K583" t="str">
        <f t="shared" si="19"/>
        <v>Excellent</v>
      </c>
      <c r="L583">
        <v>5236.1399999999994</v>
      </c>
      <c r="M583" t="str">
        <f>IF(E583*F583=L583,"ok","Wrong")</f>
        <v>ok</v>
      </c>
    </row>
    <row r="584" spans="1:13" x14ac:dyDescent="0.3">
      <c r="A584" t="s">
        <v>573</v>
      </c>
      <c r="B584" t="s">
        <v>1658</v>
      </c>
      <c r="C584" s="2">
        <v>45399</v>
      </c>
      <c r="D584" s="2" t="str">
        <f t="shared" si="18"/>
        <v>2024-04</v>
      </c>
      <c r="E584">
        <v>3</v>
      </c>
      <c r="F584">
        <v>524.76</v>
      </c>
      <c r="G584" t="s">
        <v>2222</v>
      </c>
      <c r="H584" t="s">
        <v>3303</v>
      </c>
      <c r="I584" t="s">
        <v>3306</v>
      </c>
      <c r="J584">
        <v>4</v>
      </c>
      <c r="K584" t="str">
        <f t="shared" si="19"/>
        <v>Excellent</v>
      </c>
      <c r="L584">
        <v>1574.28</v>
      </c>
      <c r="M584" t="str">
        <f>IF(E584*F584=L584,"ok","Wrong")</f>
        <v>ok</v>
      </c>
    </row>
    <row r="585" spans="1:13" x14ac:dyDescent="0.3">
      <c r="A585" t="s">
        <v>103</v>
      </c>
      <c r="B585" t="s">
        <v>1652</v>
      </c>
      <c r="C585" s="2">
        <v>44977</v>
      </c>
      <c r="D585" s="2" t="str">
        <f t="shared" si="18"/>
        <v>2023-02</v>
      </c>
      <c r="E585">
        <v>2</v>
      </c>
      <c r="F585">
        <v>697.82</v>
      </c>
      <c r="G585" t="s">
        <v>1752</v>
      </c>
      <c r="H585" t="s">
        <v>3302</v>
      </c>
      <c r="I585" t="s">
        <v>3305</v>
      </c>
      <c r="J585">
        <v>4</v>
      </c>
      <c r="K585" t="str">
        <f t="shared" si="19"/>
        <v>Excellent</v>
      </c>
      <c r="L585">
        <v>1395.64</v>
      </c>
      <c r="M585" t="str">
        <f>IF(E585*F585=L585,"ok","Wrong")</f>
        <v>ok</v>
      </c>
    </row>
    <row r="586" spans="1:13" x14ac:dyDescent="0.3">
      <c r="A586" t="s">
        <v>574</v>
      </c>
      <c r="B586" t="s">
        <v>1653</v>
      </c>
      <c r="C586" s="2">
        <v>45373</v>
      </c>
      <c r="D586" s="2" t="str">
        <f t="shared" si="18"/>
        <v>2024-03</v>
      </c>
      <c r="E586">
        <v>8</v>
      </c>
      <c r="F586">
        <v>797.46</v>
      </c>
      <c r="G586" t="s">
        <v>2223</v>
      </c>
      <c r="H586" t="s">
        <v>3301</v>
      </c>
      <c r="I586" t="s">
        <v>3304</v>
      </c>
      <c r="J586">
        <v>4</v>
      </c>
      <c r="K586" t="str">
        <f t="shared" si="19"/>
        <v>Excellent</v>
      </c>
      <c r="L586">
        <v>6379.68</v>
      </c>
      <c r="M586" t="str">
        <f>IF(E586*F586=L586,"ok","Wrong")</f>
        <v>ok</v>
      </c>
    </row>
    <row r="587" spans="1:13" x14ac:dyDescent="0.3">
      <c r="A587" t="s">
        <v>575</v>
      </c>
      <c r="B587" t="s">
        <v>1653</v>
      </c>
      <c r="C587" s="2">
        <v>45295</v>
      </c>
      <c r="D587" s="2" t="str">
        <f t="shared" si="18"/>
        <v>2024-01</v>
      </c>
      <c r="E587">
        <v>1</v>
      </c>
      <c r="F587">
        <v>561.33000000000004</v>
      </c>
      <c r="G587" t="s">
        <v>2224</v>
      </c>
      <c r="H587" t="s">
        <v>3301</v>
      </c>
      <c r="I587" t="s">
        <v>3307</v>
      </c>
      <c r="J587">
        <v>3</v>
      </c>
      <c r="K587" t="str">
        <f t="shared" si="19"/>
        <v>Good</v>
      </c>
      <c r="L587">
        <v>561.33000000000004</v>
      </c>
      <c r="M587" t="str">
        <f>IF(E587*F587=L587,"ok","Wrong")</f>
        <v>ok</v>
      </c>
    </row>
    <row r="588" spans="1:13" x14ac:dyDescent="0.3">
      <c r="A588" t="s">
        <v>576</v>
      </c>
      <c r="B588" t="s">
        <v>1652</v>
      </c>
      <c r="C588" s="2">
        <v>45137</v>
      </c>
      <c r="D588" s="2" t="str">
        <f t="shared" si="18"/>
        <v>2023-07</v>
      </c>
      <c r="E588">
        <v>7</v>
      </c>
      <c r="F588">
        <v>756.85</v>
      </c>
      <c r="G588" t="s">
        <v>2225</v>
      </c>
      <c r="H588" t="s">
        <v>3303</v>
      </c>
      <c r="I588" t="s">
        <v>3306</v>
      </c>
      <c r="J588">
        <v>2</v>
      </c>
      <c r="K588" t="str">
        <f t="shared" si="19"/>
        <v>Poor</v>
      </c>
      <c r="L588">
        <v>5297.95</v>
      </c>
      <c r="M588" t="str">
        <f>IF(E588*F588=L588,"ok","Wrong")</f>
        <v>ok</v>
      </c>
    </row>
    <row r="589" spans="1:13" x14ac:dyDescent="0.3">
      <c r="A589" t="s">
        <v>577</v>
      </c>
      <c r="B589" t="s">
        <v>1652</v>
      </c>
      <c r="C589" s="2">
        <v>45695</v>
      </c>
      <c r="D589" s="2" t="str">
        <f t="shared" si="18"/>
        <v>2025-02</v>
      </c>
      <c r="E589">
        <v>5</v>
      </c>
      <c r="F589">
        <v>586.02</v>
      </c>
      <c r="G589" t="s">
        <v>2226</v>
      </c>
      <c r="H589" t="s">
        <v>3303</v>
      </c>
      <c r="I589" t="s">
        <v>3305</v>
      </c>
      <c r="J589">
        <v>5</v>
      </c>
      <c r="K589" t="str">
        <f t="shared" si="19"/>
        <v>Excellent</v>
      </c>
      <c r="L589">
        <v>2930.1</v>
      </c>
      <c r="M589" t="str">
        <f>IF(E589*F589=L589,"ok","Wrong")</f>
        <v>ok</v>
      </c>
    </row>
    <row r="590" spans="1:13" x14ac:dyDescent="0.3">
      <c r="A590" t="s">
        <v>578</v>
      </c>
      <c r="B590" t="s">
        <v>1657</v>
      </c>
      <c r="C590" s="2">
        <v>45826</v>
      </c>
      <c r="D590" s="2" t="str">
        <f t="shared" si="18"/>
        <v>2025-06</v>
      </c>
      <c r="E590">
        <v>4</v>
      </c>
      <c r="F590">
        <v>392.13</v>
      </c>
      <c r="G590" t="s">
        <v>2227</v>
      </c>
      <c r="H590" t="s">
        <v>3302</v>
      </c>
      <c r="I590" t="s">
        <v>3308</v>
      </c>
      <c r="J590">
        <v>5</v>
      </c>
      <c r="K590" t="str">
        <f t="shared" si="19"/>
        <v>Excellent</v>
      </c>
      <c r="L590">
        <v>1568.52</v>
      </c>
      <c r="M590" t="str">
        <f>IF(E590*F590=L590,"ok","Wrong")</f>
        <v>ok</v>
      </c>
    </row>
    <row r="591" spans="1:13" x14ac:dyDescent="0.3">
      <c r="A591" t="s">
        <v>579</v>
      </c>
      <c r="B591" t="s">
        <v>1654</v>
      </c>
      <c r="C591" s="2">
        <v>45595</v>
      </c>
      <c r="D591" s="2" t="str">
        <f t="shared" si="18"/>
        <v>2024-10</v>
      </c>
      <c r="E591">
        <v>7</v>
      </c>
      <c r="F591">
        <v>294.3</v>
      </c>
      <c r="G591" t="s">
        <v>2228</v>
      </c>
      <c r="H591" t="s">
        <v>3302</v>
      </c>
      <c r="I591" t="s">
        <v>3306</v>
      </c>
      <c r="J591">
        <v>2</v>
      </c>
      <c r="K591" t="str">
        <f t="shared" si="19"/>
        <v>Poor</v>
      </c>
      <c r="L591">
        <v>2060.1</v>
      </c>
      <c r="M591" t="str">
        <f>IF(E591*F591=L591,"ok","Wrong")</f>
        <v>ok</v>
      </c>
    </row>
    <row r="592" spans="1:13" x14ac:dyDescent="0.3">
      <c r="A592" t="s">
        <v>580</v>
      </c>
      <c r="B592" t="s">
        <v>1654</v>
      </c>
      <c r="C592" s="2">
        <v>45480</v>
      </c>
      <c r="D592" s="2" t="str">
        <f t="shared" si="18"/>
        <v>2024-07</v>
      </c>
      <c r="E592">
        <v>1</v>
      </c>
      <c r="F592">
        <v>127.54</v>
      </c>
      <c r="G592" t="s">
        <v>2229</v>
      </c>
      <c r="H592" t="s">
        <v>3302</v>
      </c>
      <c r="I592" t="s">
        <v>3305</v>
      </c>
      <c r="J592">
        <v>4</v>
      </c>
      <c r="K592" t="str">
        <f t="shared" si="19"/>
        <v>Excellent</v>
      </c>
      <c r="L592">
        <v>127.54</v>
      </c>
      <c r="M592" t="str">
        <f>IF(E592*F592=L592,"ok","Wrong")</f>
        <v>ok</v>
      </c>
    </row>
    <row r="593" spans="1:13" x14ac:dyDescent="0.3">
      <c r="A593" t="s">
        <v>581</v>
      </c>
      <c r="B593" t="s">
        <v>1657</v>
      </c>
      <c r="C593" s="2">
        <v>45625</v>
      </c>
      <c r="D593" s="2" t="str">
        <f t="shared" si="18"/>
        <v>2024-11</v>
      </c>
      <c r="E593">
        <v>3</v>
      </c>
      <c r="F593">
        <v>224.97</v>
      </c>
      <c r="G593" t="s">
        <v>2230</v>
      </c>
      <c r="H593" t="s">
        <v>3302</v>
      </c>
      <c r="I593" t="s">
        <v>3306</v>
      </c>
      <c r="J593">
        <v>2</v>
      </c>
      <c r="K593" t="str">
        <f t="shared" si="19"/>
        <v>Poor</v>
      </c>
      <c r="L593">
        <v>674.91</v>
      </c>
      <c r="M593" t="str">
        <f>IF(E593*F593=L593,"ok","Wrong")</f>
        <v>ok</v>
      </c>
    </row>
    <row r="594" spans="1:13" x14ac:dyDescent="0.3">
      <c r="A594" t="s">
        <v>374</v>
      </c>
      <c r="B594" t="s">
        <v>1657</v>
      </c>
      <c r="C594" s="2">
        <v>45385</v>
      </c>
      <c r="D594" s="2" t="str">
        <f t="shared" si="18"/>
        <v>2024-04</v>
      </c>
      <c r="E594">
        <v>1</v>
      </c>
      <c r="F594">
        <v>160.57</v>
      </c>
      <c r="G594" t="s">
        <v>2023</v>
      </c>
      <c r="H594" t="s">
        <v>3302</v>
      </c>
      <c r="I594" t="s">
        <v>3306</v>
      </c>
      <c r="J594">
        <v>5</v>
      </c>
      <c r="K594" t="str">
        <f t="shared" si="19"/>
        <v>Excellent</v>
      </c>
      <c r="L594">
        <v>160.57</v>
      </c>
      <c r="M594" t="str">
        <f>IF(E594*F594=L594,"ok","Wrong")</f>
        <v>ok</v>
      </c>
    </row>
    <row r="595" spans="1:13" x14ac:dyDescent="0.3">
      <c r="A595" t="s">
        <v>582</v>
      </c>
      <c r="B595" t="s">
        <v>1654</v>
      </c>
      <c r="C595" s="2">
        <v>45634</v>
      </c>
      <c r="D595" s="2" t="str">
        <f t="shared" si="18"/>
        <v>2024-12</v>
      </c>
      <c r="E595">
        <v>4</v>
      </c>
      <c r="F595">
        <v>411.35</v>
      </c>
      <c r="G595" t="s">
        <v>2231</v>
      </c>
      <c r="H595" t="s">
        <v>3302</v>
      </c>
      <c r="I595" t="s">
        <v>3304</v>
      </c>
      <c r="J595">
        <v>2</v>
      </c>
      <c r="K595" t="str">
        <f t="shared" si="19"/>
        <v>Poor</v>
      </c>
      <c r="L595">
        <v>1645.4</v>
      </c>
      <c r="M595" t="str">
        <f>IF(E595*F595=L595,"ok","Wrong")</f>
        <v>ok</v>
      </c>
    </row>
    <row r="596" spans="1:13" x14ac:dyDescent="0.3">
      <c r="A596" t="s">
        <v>583</v>
      </c>
      <c r="B596" t="s">
        <v>1654</v>
      </c>
      <c r="C596" s="2">
        <v>45370</v>
      </c>
      <c r="D596" s="2" t="str">
        <f t="shared" si="18"/>
        <v>2024-03</v>
      </c>
      <c r="E596">
        <v>1</v>
      </c>
      <c r="F596">
        <v>237.2</v>
      </c>
      <c r="G596" t="s">
        <v>2232</v>
      </c>
      <c r="H596" t="s">
        <v>3302</v>
      </c>
      <c r="I596" t="s">
        <v>3306</v>
      </c>
      <c r="J596">
        <v>5</v>
      </c>
      <c r="K596" t="str">
        <f t="shared" si="19"/>
        <v>Excellent</v>
      </c>
      <c r="L596">
        <v>237.2</v>
      </c>
      <c r="M596" t="str">
        <f>IF(E596*F596=L596,"ok","Wrong")</f>
        <v>ok</v>
      </c>
    </row>
    <row r="597" spans="1:13" x14ac:dyDescent="0.3">
      <c r="A597" t="s">
        <v>584</v>
      </c>
      <c r="B597" t="s">
        <v>1658</v>
      </c>
      <c r="C597" s="2">
        <v>45085</v>
      </c>
      <c r="D597" s="2" t="str">
        <f t="shared" si="18"/>
        <v>2023-06</v>
      </c>
      <c r="E597">
        <v>7</v>
      </c>
      <c r="F597">
        <v>430.84</v>
      </c>
      <c r="G597" t="s">
        <v>2233</v>
      </c>
      <c r="H597" t="s">
        <v>3303</v>
      </c>
      <c r="I597" t="s">
        <v>3308</v>
      </c>
      <c r="J597">
        <v>4</v>
      </c>
      <c r="K597" t="str">
        <f t="shared" si="19"/>
        <v>Excellent</v>
      </c>
      <c r="L597">
        <v>3015.88</v>
      </c>
      <c r="M597" t="str">
        <f>IF(E597*F597=L597,"ok","Wrong")</f>
        <v>ok</v>
      </c>
    </row>
    <row r="598" spans="1:13" x14ac:dyDescent="0.3">
      <c r="A598" t="s">
        <v>585</v>
      </c>
      <c r="B598" t="s">
        <v>1654</v>
      </c>
      <c r="C598" s="2">
        <v>45085</v>
      </c>
      <c r="D598" s="2" t="str">
        <f t="shared" si="18"/>
        <v>2023-06</v>
      </c>
      <c r="E598">
        <v>8</v>
      </c>
      <c r="F598">
        <v>368.38</v>
      </c>
      <c r="G598" t="s">
        <v>2234</v>
      </c>
      <c r="H598" t="s">
        <v>3302</v>
      </c>
      <c r="I598" t="s">
        <v>3305</v>
      </c>
      <c r="J598">
        <v>3</v>
      </c>
      <c r="K598" t="str">
        <f t="shared" si="19"/>
        <v>Good</v>
      </c>
      <c r="L598">
        <v>2947.04</v>
      </c>
      <c r="M598" t="str">
        <f>IF(E598*F598=L598,"ok","Wrong")</f>
        <v>ok</v>
      </c>
    </row>
    <row r="599" spans="1:13" x14ac:dyDescent="0.3">
      <c r="A599" t="s">
        <v>586</v>
      </c>
      <c r="B599" t="s">
        <v>1655</v>
      </c>
      <c r="C599" s="2">
        <v>45831</v>
      </c>
      <c r="D599" s="2" t="str">
        <f t="shared" si="18"/>
        <v>2025-06</v>
      </c>
      <c r="E599">
        <v>7</v>
      </c>
      <c r="F599">
        <v>109.67</v>
      </c>
      <c r="G599" t="s">
        <v>2235</v>
      </c>
      <c r="H599" t="s">
        <v>3301</v>
      </c>
      <c r="I599" t="s">
        <v>3306</v>
      </c>
      <c r="J599">
        <v>3</v>
      </c>
      <c r="K599" t="str">
        <f t="shared" si="19"/>
        <v>Good</v>
      </c>
      <c r="L599">
        <v>767.69</v>
      </c>
      <c r="M599" t="str">
        <f>IF(E599*F599=L599,"ok","Wrong")</f>
        <v>ok</v>
      </c>
    </row>
    <row r="600" spans="1:13" x14ac:dyDescent="0.3">
      <c r="A600" t="s">
        <v>587</v>
      </c>
      <c r="B600" t="s">
        <v>1658</v>
      </c>
      <c r="C600" s="2">
        <v>44932</v>
      </c>
      <c r="D600" s="2" t="str">
        <f t="shared" si="18"/>
        <v>2023-01</v>
      </c>
      <c r="E600">
        <v>3</v>
      </c>
      <c r="F600">
        <v>76.260000000000005</v>
      </c>
      <c r="G600" t="s">
        <v>2236</v>
      </c>
      <c r="H600" t="s">
        <v>3302</v>
      </c>
      <c r="I600" t="s">
        <v>3305</v>
      </c>
      <c r="J600">
        <v>5</v>
      </c>
      <c r="K600" t="str">
        <f t="shared" si="19"/>
        <v>Excellent</v>
      </c>
      <c r="L600">
        <v>228.78</v>
      </c>
      <c r="M600" t="str">
        <f>IF(E600*F600=L600,"ok","Wrong")</f>
        <v>ok</v>
      </c>
    </row>
    <row r="601" spans="1:13" x14ac:dyDescent="0.3">
      <c r="A601" t="s">
        <v>588</v>
      </c>
      <c r="B601" t="s">
        <v>1654</v>
      </c>
      <c r="C601" s="2">
        <v>45657</v>
      </c>
      <c r="D601" s="2" t="str">
        <f t="shared" si="18"/>
        <v>2024-12</v>
      </c>
      <c r="E601">
        <v>6</v>
      </c>
      <c r="F601">
        <v>353.11</v>
      </c>
      <c r="G601" t="s">
        <v>2237</v>
      </c>
      <c r="H601" t="s">
        <v>3301</v>
      </c>
      <c r="I601" t="s">
        <v>3306</v>
      </c>
      <c r="J601">
        <v>5</v>
      </c>
      <c r="K601" t="str">
        <f t="shared" si="19"/>
        <v>Excellent</v>
      </c>
      <c r="L601">
        <v>2118.66</v>
      </c>
      <c r="M601" t="str">
        <f>IF(E601*F601=L601,"ok","Wrong")</f>
        <v>ok</v>
      </c>
    </row>
    <row r="602" spans="1:13" x14ac:dyDescent="0.3">
      <c r="A602" t="s">
        <v>589</v>
      </c>
      <c r="B602" t="s">
        <v>1658</v>
      </c>
      <c r="C602" s="2">
        <v>45658</v>
      </c>
      <c r="D602" s="2" t="str">
        <f t="shared" si="18"/>
        <v>2025-01</v>
      </c>
      <c r="E602">
        <v>6</v>
      </c>
      <c r="F602">
        <v>509.2</v>
      </c>
      <c r="G602" t="s">
        <v>2238</v>
      </c>
      <c r="H602" t="s">
        <v>3303</v>
      </c>
      <c r="I602" t="s">
        <v>3304</v>
      </c>
      <c r="J602">
        <v>2</v>
      </c>
      <c r="K602" t="str">
        <f t="shared" si="19"/>
        <v>Poor</v>
      </c>
      <c r="L602">
        <v>3055.2</v>
      </c>
      <c r="M602" t="str">
        <f>IF(E602*F602=L602,"ok","Wrong")</f>
        <v>ok</v>
      </c>
    </row>
    <row r="603" spans="1:13" x14ac:dyDescent="0.3">
      <c r="A603" t="s">
        <v>590</v>
      </c>
      <c r="B603" t="s">
        <v>1652</v>
      </c>
      <c r="C603" s="2">
        <v>45796</v>
      </c>
      <c r="D603" s="2" t="str">
        <f t="shared" si="18"/>
        <v>2025-05</v>
      </c>
      <c r="E603">
        <v>7</v>
      </c>
      <c r="F603">
        <v>237.3</v>
      </c>
      <c r="G603" t="s">
        <v>2239</v>
      </c>
      <c r="H603" t="s">
        <v>3301</v>
      </c>
      <c r="I603" t="s">
        <v>3304</v>
      </c>
      <c r="J603">
        <v>3</v>
      </c>
      <c r="K603" t="str">
        <f t="shared" si="19"/>
        <v>Good</v>
      </c>
      <c r="L603">
        <v>1661.1</v>
      </c>
      <c r="M603" t="str">
        <f>IF(E603*F603=L603,"ok","Wrong")</f>
        <v>ok</v>
      </c>
    </row>
    <row r="604" spans="1:13" x14ac:dyDescent="0.3">
      <c r="A604" t="s">
        <v>591</v>
      </c>
      <c r="B604" t="s">
        <v>1655</v>
      </c>
      <c r="C604" s="2">
        <v>45231</v>
      </c>
      <c r="D604" s="2" t="str">
        <f t="shared" si="18"/>
        <v>2023-11</v>
      </c>
      <c r="E604">
        <v>8</v>
      </c>
      <c r="F604">
        <v>509.8</v>
      </c>
      <c r="G604" t="s">
        <v>2240</v>
      </c>
      <c r="H604" t="s">
        <v>3301</v>
      </c>
      <c r="I604" t="s">
        <v>3306</v>
      </c>
      <c r="J604">
        <v>4</v>
      </c>
      <c r="K604" t="str">
        <f t="shared" si="19"/>
        <v>Excellent</v>
      </c>
      <c r="L604">
        <v>4078.4</v>
      </c>
      <c r="M604" t="str">
        <f>IF(E604*F604=L604,"ok","Wrong")</f>
        <v>ok</v>
      </c>
    </row>
    <row r="605" spans="1:13" x14ac:dyDescent="0.3">
      <c r="A605" t="s">
        <v>592</v>
      </c>
      <c r="B605" t="s">
        <v>1654</v>
      </c>
      <c r="C605" s="2">
        <v>44934</v>
      </c>
      <c r="D605" s="2" t="str">
        <f t="shared" si="18"/>
        <v>2023-01</v>
      </c>
      <c r="E605">
        <v>4</v>
      </c>
      <c r="F605">
        <v>236.91</v>
      </c>
      <c r="G605" t="s">
        <v>2241</v>
      </c>
      <c r="H605" t="s">
        <v>3303</v>
      </c>
      <c r="I605" t="s">
        <v>3307</v>
      </c>
      <c r="J605">
        <v>5</v>
      </c>
      <c r="K605" t="str">
        <f t="shared" si="19"/>
        <v>Excellent</v>
      </c>
      <c r="L605">
        <v>947.64</v>
      </c>
      <c r="M605" t="str">
        <f>IF(E605*F605=L605,"ok","Wrong")</f>
        <v>ok</v>
      </c>
    </row>
    <row r="606" spans="1:13" x14ac:dyDescent="0.3">
      <c r="A606" t="s">
        <v>593</v>
      </c>
      <c r="B606" t="s">
        <v>1656</v>
      </c>
      <c r="C606" s="2">
        <v>45595</v>
      </c>
      <c r="D606" s="2" t="str">
        <f t="shared" si="18"/>
        <v>2024-10</v>
      </c>
      <c r="E606">
        <v>2</v>
      </c>
      <c r="F606">
        <v>713.79</v>
      </c>
      <c r="G606" t="s">
        <v>2242</v>
      </c>
      <c r="H606" t="s">
        <v>3302</v>
      </c>
      <c r="I606" t="s">
        <v>3308</v>
      </c>
      <c r="J606">
        <v>3</v>
      </c>
      <c r="K606" t="str">
        <f t="shared" si="19"/>
        <v>Good</v>
      </c>
      <c r="L606">
        <v>1427.58</v>
      </c>
      <c r="M606" t="str">
        <f>IF(E606*F606=L606,"ok","Wrong")</f>
        <v>ok</v>
      </c>
    </row>
    <row r="607" spans="1:13" x14ac:dyDescent="0.3">
      <c r="A607" t="s">
        <v>594</v>
      </c>
      <c r="B607" t="s">
        <v>1658</v>
      </c>
      <c r="C607" s="2">
        <v>45093</v>
      </c>
      <c r="D607" s="2" t="str">
        <f t="shared" si="18"/>
        <v>2023-06</v>
      </c>
      <c r="E607">
        <v>2</v>
      </c>
      <c r="F607">
        <v>232.19</v>
      </c>
      <c r="G607" t="s">
        <v>2243</v>
      </c>
      <c r="H607" t="s">
        <v>3303</v>
      </c>
      <c r="I607" t="s">
        <v>3307</v>
      </c>
      <c r="J607">
        <v>3</v>
      </c>
      <c r="K607" t="str">
        <f t="shared" si="19"/>
        <v>Good</v>
      </c>
      <c r="L607">
        <v>464.38</v>
      </c>
      <c r="M607" t="str">
        <f>IF(E607*F607=L607,"ok","Wrong")</f>
        <v>ok</v>
      </c>
    </row>
    <row r="608" spans="1:13" x14ac:dyDescent="0.3">
      <c r="A608" t="s">
        <v>595</v>
      </c>
      <c r="B608" t="s">
        <v>1657</v>
      </c>
      <c r="C608" s="2">
        <v>45317</v>
      </c>
      <c r="D608" s="2" t="str">
        <f t="shared" si="18"/>
        <v>2024-01</v>
      </c>
      <c r="E608">
        <v>8</v>
      </c>
      <c r="F608">
        <v>513.16</v>
      </c>
      <c r="G608" t="s">
        <v>2244</v>
      </c>
      <c r="H608" t="s">
        <v>3301</v>
      </c>
      <c r="I608" t="s">
        <v>3304</v>
      </c>
      <c r="J608">
        <v>4</v>
      </c>
      <c r="K608" t="str">
        <f t="shared" si="19"/>
        <v>Excellent</v>
      </c>
      <c r="L608">
        <v>4105.28</v>
      </c>
      <c r="M608" t="str">
        <f>IF(E608*F608=L608,"ok","Wrong")</f>
        <v>ok</v>
      </c>
    </row>
    <row r="609" spans="1:13" x14ac:dyDescent="0.3">
      <c r="A609" t="s">
        <v>596</v>
      </c>
      <c r="B609" t="s">
        <v>1654</v>
      </c>
      <c r="C609" s="2">
        <v>45227</v>
      </c>
      <c r="D609" s="2" t="str">
        <f t="shared" si="18"/>
        <v>2023-10</v>
      </c>
      <c r="E609">
        <v>5</v>
      </c>
      <c r="F609">
        <v>435.2</v>
      </c>
      <c r="G609" t="s">
        <v>2245</v>
      </c>
      <c r="H609" t="s">
        <v>3301</v>
      </c>
      <c r="I609" t="s">
        <v>3304</v>
      </c>
      <c r="J609">
        <v>4</v>
      </c>
      <c r="K609" t="str">
        <f t="shared" si="19"/>
        <v>Excellent</v>
      </c>
      <c r="L609">
        <v>2176</v>
      </c>
      <c r="M609" t="str">
        <f>IF(E609*F609=L609,"ok","Wrong")</f>
        <v>ok</v>
      </c>
    </row>
    <row r="610" spans="1:13" x14ac:dyDescent="0.3">
      <c r="A610" t="s">
        <v>597</v>
      </c>
      <c r="B610" t="s">
        <v>1654</v>
      </c>
      <c r="C610" s="2">
        <v>45058</v>
      </c>
      <c r="D610" s="2" t="str">
        <f t="shared" si="18"/>
        <v>2023-05</v>
      </c>
      <c r="E610">
        <v>6</v>
      </c>
      <c r="F610">
        <v>542.99</v>
      </c>
      <c r="G610" t="s">
        <v>2246</v>
      </c>
      <c r="H610" t="s">
        <v>3303</v>
      </c>
      <c r="I610" t="s">
        <v>3308</v>
      </c>
      <c r="J610">
        <v>2</v>
      </c>
      <c r="K610" t="str">
        <f t="shared" si="19"/>
        <v>Poor</v>
      </c>
      <c r="L610">
        <v>3257.94</v>
      </c>
      <c r="M610" t="str">
        <f>IF(E610*F610=L610,"ok","Wrong")</f>
        <v>ok</v>
      </c>
    </row>
    <row r="611" spans="1:13" x14ac:dyDescent="0.3">
      <c r="A611" t="s">
        <v>598</v>
      </c>
      <c r="B611" t="s">
        <v>1652</v>
      </c>
      <c r="C611" s="2">
        <v>45393</v>
      </c>
      <c r="D611" s="2" t="str">
        <f t="shared" si="18"/>
        <v>2024-04</v>
      </c>
      <c r="E611">
        <v>6</v>
      </c>
      <c r="F611">
        <v>8.17</v>
      </c>
      <c r="G611" t="s">
        <v>2247</v>
      </c>
      <c r="H611" t="s">
        <v>3301</v>
      </c>
      <c r="I611" t="s">
        <v>3305</v>
      </c>
      <c r="J611">
        <v>3</v>
      </c>
      <c r="K611" t="str">
        <f t="shared" si="19"/>
        <v>Good</v>
      </c>
      <c r="L611">
        <v>49.02</v>
      </c>
      <c r="M611" t="str">
        <f>IF(E611*F611=L611,"ok","Wrong")</f>
        <v>ok</v>
      </c>
    </row>
    <row r="612" spans="1:13" x14ac:dyDescent="0.3">
      <c r="A612" t="s">
        <v>599</v>
      </c>
      <c r="B612" t="s">
        <v>1658</v>
      </c>
      <c r="C612" s="2">
        <v>45507</v>
      </c>
      <c r="D612" s="2" t="str">
        <f t="shared" si="18"/>
        <v>2024-08</v>
      </c>
      <c r="E612">
        <v>8</v>
      </c>
      <c r="F612">
        <v>752.21</v>
      </c>
      <c r="G612" t="s">
        <v>2248</v>
      </c>
      <c r="H612" t="s">
        <v>3302</v>
      </c>
      <c r="I612" t="s">
        <v>3304</v>
      </c>
      <c r="J612">
        <v>2</v>
      </c>
      <c r="K612" t="str">
        <f t="shared" si="19"/>
        <v>Poor</v>
      </c>
      <c r="L612">
        <v>6017.68</v>
      </c>
      <c r="M612" t="str">
        <f>IF(E612*F612=L612,"ok","Wrong")</f>
        <v>ok</v>
      </c>
    </row>
    <row r="613" spans="1:13" x14ac:dyDescent="0.3">
      <c r="A613" t="s">
        <v>600</v>
      </c>
      <c r="B613" t="s">
        <v>1658</v>
      </c>
      <c r="C613" s="2">
        <v>45163</v>
      </c>
      <c r="D613" s="2" t="str">
        <f t="shared" si="18"/>
        <v>2023-08</v>
      </c>
      <c r="E613">
        <v>7</v>
      </c>
      <c r="F613">
        <v>743.68</v>
      </c>
      <c r="G613" t="s">
        <v>2249</v>
      </c>
      <c r="H613" t="s">
        <v>3302</v>
      </c>
      <c r="I613" t="s">
        <v>3305</v>
      </c>
      <c r="J613">
        <v>1</v>
      </c>
      <c r="K613" t="str">
        <f t="shared" si="19"/>
        <v>Poor</v>
      </c>
      <c r="L613">
        <v>5205.7599999999993</v>
      </c>
      <c r="M613" t="str">
        <f>IF(E613*F613=L613,"ok","Wrong")</f>
        <v>ok</v>
      </c>
    </row>
    <row r="614" spans="1:13" x14ac:dyDescent="0.3">
      <c r="A614" t="s">
        <v>601</v>
      </c>
      <c r="B614" t="s">
        <v>1654</v>
      </c>
      <c r="C614" s="2">
        <v>45288</v>
      </c>
      <c r="D614" s="2" t="str">
        <f t="shared" si="18"/>
        <v>2023-12</v>
      </c>
      <c r="E614">
        <v>1</v>
      </c>
      <c r="F614">
        <v>770.15</v>
      </c>
      <c r="G614" t="s">
        <v>2250</v>
      </c>
      <c r="H614" t="s">
        <v>3301</v>
      </c>
      <c r="I614" t="s">
        <v>3308</v>
      </c>
      <c r="J614">
        <v>4</v>
      </c>
      <c r="K614" t="str">
        <f t="shared" si="19"/>
        <v>Excellent</v>
      </c>
      <c r="L614">
        <v>770.15</v>
      </c>
      <c r="M614" t="str">
        <f>IF(E614*F614=L614,"ok","Wrong")</f>
        <v>ok</v>
      </c>
    </row>
    <row r="615" spans="1:13" x14ac:dyDescent="0.3">
      <c r="A615" t="s">
        <v>602</v>
      </c>
      <c r="B615" t="s">
        <v>1652</v>
      </c>
      <c r="C615" s="2">
        <v>44971</v>
      </c>
      <c r="D615" s="2" t="str">
        <f t="shared" si="18"/>
        <v>2023-02</v>
      </c>
      <c r="E615">
        <v>5</v>
      </c>
      <c r="F615">
        <v>494.19</v>
      </c>
      <c r="G615" t="s">
        <v>2251</v>
      </c>
      <c r="H615" t="s">
        <v>3301</v>
      </c>
      <c r="I615" t="s">
        <v>3307</v>
      </c>
      <c r="J615">
        <v>3</v>
      </c>
      <c r="K615" t="str">
        <f t="shared" si="19"/>
        <v>Good</v>
      </c>
      <c r="L615">
        <v>2470.9499999999998</v>
      </c>
      <c r="M615" t="str">
        <f>IF(E615*F615=L615,"ok","Wrong")</f>
        <v>ok</v>
      </c>
    </row>
    <row r="616" spans="1:13" x14ac:dyDescent="0.3">
      <c r="A616" t="s">
        <v>603</v>
      </c>
      <c r="B616" t="s">
        <v>1658</v>
      </c>
      <c r="C616" s="2">
        <v>45072</v>
      </c>
      <c r="D616" s="2" t="str">
        <f t="shared" si="18"/>
        <v>2023-05</v>
      </c>
      <c r="E616">
        <v>6</v>
      </c>
      <c r="F616">
        <v>357.44</v>
      </c>
      <c r="G616" t="s">
        <v>2252</v>
      </c>
      <c r="H616" t="s">
        <v>3303</v>
      </c>
      <c r="I616" t="s">
        <v>3307</v>
      </c>
      <c r="J616">
        <v>3</v>
      </c>
      <c r="K616" t="str">
        <f t="shared" si="19"/>
        <v>Good</v>
      </c>
      <c r="L616">
        <v>2144.64</v>
      </c>
      <c r="M616" t="str">
        <f>IF(E616*F616=L616,"ok","Wrong")</f>
        <v>ok</v>
      </c>
    </row>
    <row r="617" spans="1:13" x14ac:dyDescent="0.3">
      <c r="A617" t="s">
        <v>604</v>
      </c>
      <c r="B617" t="s">
        <v>1653</v>
      </c>
      <c r="C617" s="2">
        <v>45799</v>
      </c>
      <c r="D617" s="2" t="str">
        <f t="shared" si="18"/>
        <v>2025-05</v>
      </c>
      <c r="E617">
        <v>4</v>
      </c>
      <c r="F617">
        <v>508.49</v>
      </c>
      <c r="G617" t="s">
        <v>2253</v>
      </c>
      <c r="H617" t="s">
        <v>3303</v>
      </c>
      <c r="I617" t="s">
        <v>3308</v>
      </c>
      <c r="J617">
        <v>1</v>
      </c>
      <c r="K617" t="str">
        <f t="shared" si="19"/>
        <v>Poor</v>
      </c>
      <c r="L617">
        <v>2033.96</v>
      </c>
      <c r="M617" t="str">
        <f>IF(E617*F617=L617,"ok","Wrong")</f>
        <v>ok</v>
      </c>
    </row>
    <row r="618" spans="1:13" x14ac:dyDescent="0.3">
      <c r="A618" t="s">
        <v>30</v>
      </c>
      <c r="B618" t="s">
        <v>1653</v>
      </c>
      <c r="C618" s="2">
        <v>44962</v>
      </c>
      <c r="D618" s="2" t="str">
        <f t="shared" si="18"/>
        <v>2023-02</v>
      </c>
      <c r="E618">
        <v>1</v>
      </c>
      <c r="F618">
        <v>195.71</v>
      </c>
      <c r="G618" t="s">
        <v>1679</v>
      </c>
      <c r="H618" t="s">
        <v>3301</v>
      </c>
      <c r="I618" t="s">
        <v>3306</v>
      </c>
      <c r="J618">
        <v>3</v>
      </c>
      <c r="K618" t="str">
        <f t="shared" si="19"/>
        <v>Good</v>
      </c>
      <c r="L618">
        <v>195.71</v>
      </c>
      <c r="M618" t="str">
        <f>IF(E618*F618=L618,"ok","Wrong")</f>
        <v>ok</v>
      </c>
    </row>
    <row r="619" spans="1:13" x14ac:dyDescent="0.3">
      <c r="A619" t="s">
        <v>605</v>
      </c>
      <c r="B619" t="s">
        <v>1652</v>
      </c>
      <c r="C619" s="2">
        <v>45702</v>
      </c>
      <c r="D619" s="2" t="str">
        <f t="shared" si="18"/>
        <v>2025-02</v>
      </c>
      <c r="E619">
        <v>3</v>
      </c>
      <c r="F619">
        <v>237.93</v>
      </c>
      <c r="G619" t="s">
        <v>2254</v>
      </c>
      <c r="H619" t="s">
        <v>3302</v>
      </c>
      <c r="I619" t="s">
        <v>3305</v>
      </c>
      <c r="J619">
        <v>4</v>
      </c>
      <c r="K619" t="str">
        <f t="shared" si="19"/>
        <v>Excellent</v>
      </c>
      <c r="L619">
        <v>713.79</v>
      </c>
      <c r="M619" t="str">
        <f>IF(E619*F619=L619,"ok","Wrong")</f>
        <v>ok</v>
      </c>
    </row>
    <row r="620" spans="1:13" x14ac:dyDescent="0.3">
      <c r="A620" t="s">
        <v>606</v>
      </c>
      <c r="B620" t="s">
        <v>1652</v>
      </c>
      <c r="C620" s="2">
        <v>45413</v>
      </c>
      <c r="D620" s="2" t="str">
        <f t="shared" si="18"/>
        <v>2024-05</v>
      </c>
      <c r="E620">
        <v>1</v>
      </c>
      <c r="F620">
        <v>50.19</v>
      </c>
      <c r="G620" t="s">
        <v>2255</v>
      </c>
      <c r="H620" t="s">
        <v>3303</v>
      </c>
      <c r="I620" t="s">
        <v>3307</v>
      </c>
      <c r="J620">
        <v>4</v>
      </c>
      <c r="K620" t="str">
        <f t="shared" si="19"/>
        <v>Excellent</v>
      </c>
      <c r="L620">
        <v>50.19</v>
      </c>
      <c r="M620" t="str">
        <f>IF(E620*F620=L620,"ok","Wrong")</f>
        <v>ok</v>
      </c>
    </row>
    <row r="621" spans="1:13" x14ac:dyDescent="0.3">
      <c r="A621" t="s">
        <v>607</v>
      </c>
      <c r="B621" t="s">
        <v>1653</v>
      </c>
      <c r="C621" s="2">
        <v>45792</v>
      </c>
      <c r="D621" s="2" t="str">
        <f t="shared" si="18"/>
        <v>2025-05</v>
      </c>
      <c r="E621">
        <v>5</v>
      </c>
      <c r="F621">
        <v>619.53</v>
      </c>
      <c r="G621" t="s">
        <v>2256</v>
      </c>
      <c r="H621" t="s">
        <v>3302</v>
      </c>
      <c r="I621" t="s">
        <v>3304</v>
      </c>
      <c r="J621">
        <v>2</v>
      </c>
      <c r="K621" t="str">
        <f t="shared" si="19"/>
        <v>Poor</v>
      </c>
      <c r="L621">
        <v>3097.65</v>
      </c>
      <c r="M621" t="str">
        <f>IF(E621*F621=L621,"ok","Wrong")</f>
        <v>ok</v>
      </c>
    </row>
    <row r="622" spans="1:13" x14ac:dyDescent="0.3">
      <c r="A622" t="s">
        <v>608</v>
      </c>
      <c r="B622" t="s">
        <v>1654</v>
      </c>
      <c r="C622" s="2">
        <v>45492</v>
      </c>
      <c r="D622" s="2" t="str">
        <f t="shared" si="18"/>
        <v>2024-07</v>
      </c>
      <c r="E622">
        <v>2</v>
      </c>
      <c r="F622">
        <v>60.32</v>
      </c>
      <c r="G622" t="s">
        <v>2257</v>
      </c>
      <c r="H622" t="s">
        <v>3301</v>
      </c>
      <c r="I622" t="s">
        <v>3305</v>
      </c>
      <c r="J622">
        <v>2</v>
      </c>
      <c r="K622" t="str">
        <f t="shared" si="19"/>
        <v>Poor</v>
      </c>
      <c r="L622">
        <v>120.64</v>
      </c>
      <c r="M622" t="str">
        <f>IF(E622*F622=L622,"ok","Wrong")</f>
        <v>ok</v>
      </c>
    </row>
    <row r="623" spans="1:13" x14ac:dyDescent="0.3">
      <c r="A623" t="s">
        <v>609</v>
      </c>
      <c r="B623" t="s">
        <v>1652</v>
      </c>
      <c r="C623" s="2">
        <v>45748</v>
      </c>
      <c r="D623" s="2" t="str">
        <f t="shared" si="18"/>
        <v>2025-04</v>
      </c>
      <c r="E623">
        <v>7</v>
      </c>
      <c r="F623">
        <v>167.82</v>
      </c>
      <c r="G623" t="s">
        <v>2258</v>
      </c>
      <c r="H623" t="s">
        <v>3302</v>
      </c>
      <c r="I623" t="s">
        <v>3308</v>
      </c>
      <c r="J623">
        <v>1</v>
      </c>
      <c r="K623" t="str">
        <f t="shared" si="19"/>
        <v>Poor</v>
      </c>
      <c r="L623">
        <v>1174.74</v>
      </c>
      <c r="M623" t="str">
        <f>IF(E623*F623=L623,"ok","Wrong")</f>
        <v>ok</v>
      </c>
    </row>
    <row r="624" spans="1:13" x14ac:dyDescent="0.3">
      <c r="A624" t="s">
        <v>610</v>
      </c>
      <c r="B624" t="s">
        <v>1653</v>
      </c>
      <c r="C624" s="2">
        <v>45478</v>
      </c>
      <c r="D624" s="2" t="str">
        <f t="shared" si="18"/>
        <v>2024-07</v>
      </c>
      <c r="E624">
        <v>5</v>
      </c>
      <c r="F624">
        <v>563.47</v>
      </c>
      <c r="G624" t="s">
        <v>2259</v>
      </c>
      <c r="H624" t="s">
        <v>3301</v>
      </c>
      <c r="I624" t="s">
        <v>3304</v>
      </c>
      <c r="J624">
        <v>5</v>
      </c>
      <c r="K624" t="str">
        <f t="shared" si="19"/>
        <v>Excellent</v>
      </c>
      <c r="L624">
        <v>2817.35</v>
      </c>
      <c r="M624" t="str">
        <f>IF(E624*F624=L624,"ok","Wrong")</f>
        <v>ok</v>
      </c>
    </row>
    <row r="625" spans="1:13" x14ac:dyDescent="0.3">
      <c r="A625" t="s">
        <v>611</v>
      </c>
      <c r="B625" t="s">
        <v>1657</v>
      </c>
      <c r="C625" s="2">
        <v>45209</v>
      </c>
      <c r="D625" s="2" t="str">
        <f t="shared" si="18"/>
        <v>2023-10</v>
      </c>
      <c r="E625">
        <v>8</v>
      </c>
      <c r="F625">
        <v>264.31</v>
      </c>
      <c r="G625" t="s">
        <v>2260</v>
      </c>
      <c r="H625" t="s">
        <v>3303</v>
      </c>
      <c r="I625" t="s">
        <v>3306</v>
      </c>
      <c r="J625">
        <v>3</v>
      </c>
      <c r="K625" t="str">
        <f t="shared" si="19"/>
        <v>Good</v>
      </c>
      <c r="L625">
        <v>2114.48</v>
      </c>
      <c r="M625" t="str">
        <f>IF(E625*F625=L625,"ok","Wrong")</f>
        <v>ok</v>
      </c>
    </row>
    <row r="626" spans="1:13" x14ac:dyDescent="0.3">
      <c r="A626" t="s">
        <v>500</v>
      </c>
      <c r="B626" t="s">
        <v>1655</v>
      </c>
      <c r="C626" s="2">
        <v>45119</v>
      </c>
      <c r="D626" s="2" t="str">
        <f t="shared" si="18"/>
        <v>2023-07</v>
      </c>
      <c r="E626">
        <v>7</v>
      </c>
      <c r="F626">
        <v>443.89</v>
      </c>
      <c r="G626" t="s">
        <v>2149</v>
      </c>
      <c r="H626" t="s">
        <v>3301</v>
      </c>
      <c r="I626" t="s">
        <v>3305</v>
      </c>
      <c r="J626">
        <v>4</v>
      </c>
      <c r="K626" t="str">
        <f t="shared" si="19"/>
        <v>Excellent</v>
      </c>
      <c r="L626">
        <v>3107.23</v>
      </c>
      <c r="M626" t="str">
        <f>IF(E626*F626=L626,"ok","Wrong")</f>
        <v>ok</v>
      </c>
    </row>
    <row r="627" spans="1:13" x14ac:dyDescent="0.3">
      <c r="A627" t="s">
        <v>612</v>
      </c>
      <c r="B627" t="s">
        <v>1655</v>
      </c>
      <c r="C627" s="2">
        <v>45622</v>
      </c>
      <c r="D627" s="2" t="str">
        <f t="shared" si="18"/>
        <v>2024-11</v>
      </c>
      <c r="E627">
        <v>8</v>
      </c>
      <c r="F627">
        <v>395.46</v>
      </c>
      <c r="G627" t="s">
        <v>2261</v>
      </c>
      <c r="H627" t="s">
        <v>3303</v>
      </c>
      <c r="I627" t="s">
        <v>3305</v>
      </c>
      <c r="J627">
        <v>1</v>
      </c>
      <c r="K627" t="str">
        <f t="shared" si="19"/>
        <v>Poor</v>
      </c>
      <c r="L627">
        <v>3163.68</v>
      </c>
      <c r="M627" t="str">
        <f>IF(E627*F627=L627,"ok","Wrong")</f>
        <v>ok</v>
      </c>
    </row>
    <row r="628" spans="1:13" x14ac:dyDescent="0.3">
      <c r="A628" t="s">
        <v>613</v>
      </c>
      <c r="B628" t="s">
        <v>1656</v>
      </c>
      <c r="C628" s="2">
        <v>44993</v>
      </c>
      <c r="D628" s="2" t="str">
        <f t="shared" si="18"/>
        <v>2023-03</v>
      </c>
      <c r="E628">
        <v>5</v>
      </c>
      <c r="F628">
        <v>57.44</v>
      </c>
      <c r="G628" t="s">
        <v>2262</v>
      </c>
      <c r="H628" t="s">
        <v>3302</v>
      </c>
      <c r="I628" t="s">
        <v>3306</v>
      </c>
      <c r="J628">
        <v>2</v>
      </c>
      <c r="K628" t="str">
        <f t="shared" si="19"/>
        <v>Poor</v>
      </c>
      <c r="L628">
        <v>287.2</v>
      </c>
      <c r="M628" t="str">
        <f>IF(E628*F628=L628,"ok","Wrong")</f>
        <v>ok</v>
      </c>
    </row>
    <row r="629" spans="1:13" x14ac:dyDescent="0.3">
      <c r="A629" t="s">
        <v>614</v>
      </c>
      <c r="B629" t="s">
        <v>1657</v>
      </c>
      <c r="C629" s="2">
        <v>45379</v>
      </c>
      <c r="D629" s="2" t="str">
        <f t="shared" si="18"/>
        <v>2024-03</v>
      </c>
      <c r="E629">
        <v>8</v>
      </c>
      <c r="F629">
        <v>158.72999999999999</v>
      </c>
      <c r="G629" t="s">
        <v>2263</v>
      </c>
      <c r="H629" t="s">
        <v>3303</v>
      </c>
      <c r="I629" t="s">
        <v>3304</v>
      </c>
      <c r="J629">
        <v>1</v>
      </c>
      <c r="K629" t="str">
        <f t="shared" si="19"/>
        <v>Poor</v>
      </c>
      <c r="L629">
        <v>1269.8399999999999</v>
      </c>
      <c r="M629" t="str">
        <f>IF(E629*F629=L629,"ok","Wrong")</f>
        <v>ok</v>
      </c>
    </row>
    <row r="630" spans="1:13" x14ac:dyDescent="0.3">
      <c r="A630" t="s">
        <v>615</v>
      </c>
      <c r="B630" t="s">
        <v>1655</v>
      </c>
      <c r="C630" s="2">
        <v>45184</v>
      </c>
      <c r="D630" s="2" t="str">
        <f t="shared" si="18"/>
        <v>2023-09</v>
      </c>
      <c r="E630">
        <v>6</v>
      </c>
      <c r="F630">
        <v>654.29</v>
      </c>
      <c r="G630" t="s">
        <v>2264</v>
      </c>
      <c r="H630" t="s">
        <v>3302</v>
      </c>
      <c r="I630" t="s">
        <v>3304</v>
      </c>
      <c r="J630">
        <v>2</v>
      </c>
      <c r="K630" t="str">
        <f t="shared" si="19"/>
        <v>Poor</v>
      </c>
      <c r="L630">
        <v>3925.74</v>
      </c>
      <c r="M630" t="str">
        <f>IF(E630*F630=L630,"ok","Wrong")</f>
        <v>ok</v>
      </c>
    </row>
    <row r="631" spans="1:13" x14ac:dyDescent="0.3">
      <c r="A631" t="s">
        <v>616</v>
      </c>
      <c r="B631" t="s">
        <v>1653</v>
      </c>
      <c r="C631" s="2">
        <v>45242</v>
      </c>
      <c r="D631" s="2" t="str">
        <f t="shared" si="18"/>
        <v>2023-11</v>
      </c>
      <c r="E631">
        <v>5</v>
      </c>
      <c r="F631">
        <v>226.61</v>
      </c>
      <c r="G631" t="s">
        <v>2265</v>
      </c>
      <c r="H631" t="s">
        <v>3303</v>
      </c>
      <c r="I631" t="s">
        <v>3304</v>
      </c>
      <c r="J631">
        <v>2</v>
      </c>
      <c r="K631" t="str">
        <f t="shared" si="19"/>
        <v>Poor</v>
      </c>
      <c r="L631">
        <v>1133.05</v>
      </c>
      <c r="M631" t="str">
        <f>IF(E631*F631=L631,"ok","Wrong")</f>
        <v>ok</v>
      </c>
    </row>
    <row r="632" spans="1:13" x14ac:dyDescent="0.3">
      <c r="A632" t="s">
        <v>617</v>
      </c>
      <c r="B632" t="s">
        <v>1654</v>
      </c>
      <c r="C632" s="2">
        <v>44927</v>
      </c>
      <c r="D632" s="2" t="str">
        <f t="shared" si="18"/>
        <v>2023-01</v>
      </c>
      <c r="E632">
        <v>5</v>
      </c>
      <c r="F632">
        <v>336.17</v>
      </c>
      <c r="G632" t="s">
        <v>2266</v>
      </c>
      <c r="H632" t="s">
        <v>3303</v>
      </c>
      <c r="I632" t="s">
        <v>3306</v>
      </c>
      <c r="J632">
        <v>1</v>
      </c>
      <c r="K632" t="str">
        <f t="shared" si="19"/>
        <v>Poor</v>
      </c>
      <c r="L632">
        <v>1680.85</v>
      </c>
      <c r="M632" t="str">
        <f>IF(E632*F632=L632,"ok","Wrong")</f>
        <v>ok</v>
      </c>
    </row>
    <row r="633" spans="1:13" x14ac:dyDescent="0.3">
      <c r="A633" t="s">
        <v>618</v>
      </c>
      <c r="B633" t="s">
        <v>1653</v>
      </c>
      <c r="C633" s="2">
        <v>45506</v>
      </c>
      <c r="D633" s="2" t="str">
        <f t="shared" si="18"/>
        <v>2024-08</v>
      </c>
      <c r="E633">
        <v>2</v>
      </c>
      <c r="F633">
        <v>132.49</v>
      </c>
      <c r="G633" t="s">
        <v>2267</v>
      </c>
      <c r="H633" t="s">
        <v>3301</v>
      </c>
      <c r="I633" t="s">
        <v>3305</v>
      </c>
      <c r="J633">
        <v>4</v>
      </c>
      <c r="K633" t="str">
        <f t="shared" si="19"/>
        <v>Excellent</v>
      </c>
      <c r="L633">
        <v>264.98</v>
      </c>
      <c r="M633" t="str">
        <f>IF(E633*F633=L633,"ok","Wrong")</f>
        <v>ok</v>
      </c>
    </row>
    <row r="634" spans="1:13" x14ac:dyDescent="0.3">
      <c r="A634" t="s">
        <v>619</v>
      </c>
      <c r="B634" t="s">
        <v>1658</v>
      </c>
      <c r="C634" s="2">
        <v>45116</v>
      </c>
      <c r="D634" s="2" t="str">
        <f t="shared" si="18"/>
        <v>2023-07</v>
      </c>
      <c r="E634">
        <v>2</v>
      </c>
      <c r="F634">
        <v>664.71</v>
      </c>
      <c r="G634" t="s">
        <v>2268</v>
      </c>
      <c r="H634" t="s">
        <v>3303</v>
      </c>
      <c r="I634" t="s">
        <v>3307</v>
      </c>
      <c r="J634">
        <v>4</v>
      </c>
      <c r="K634" t="str">
        <f t="shared" si="19"/>
        <v>Excellent</v>
      </c>
      <c r="L634">
        <v>1329.42</v>
      </c>
      <c r="M634" t="str">
        <f>IF(E634*F634=L634,"ok","Wrong")</f>
        <v>ok</v>
      </c>
    </row>
    <row r="635" spans="1:13" x14ac:dyDescent="0.3">
      <c r="A635" t="s">
        <v>620</v>
      </c>
      <c r="B635" t="s">
        <v>1656</v>
      </c>
      <c r="C635" s="2">
        <v>45467</v>
      </c>
      <c r="D635" s="2" t="str">
        <f t="shared" si="18"/>
        <v>2024-06</v>
      </c>
      <c r="E635">
        <v>3</v>
      </c>
      <c r="F635">
        <v>414.11</v>
      </c>
      <c r="G635" t="s">
        <v>2269</v>
      </c>
      <c r="H635" t="s">
        <v>3301</v>
      </c>
      <c r="I635" t="s">
        <v>3305</v>
      </c>
      <c r="J635">
        <v>3</v>
      </c>
      <c r="K635" t="str">
        <f t="shared" si="19"/>
        <v>Good</v>
      </c>
      <c r="L635">
        <v>1242.33</v>
      </c>
      <c r="M635" t="str">
        <f>IF(E635*F635=L635,"ok","Wrong")</f>
        <v>ok</v>
      </c>
    </row>
    <row r="636" spans="1:13" x14ac:dyDescent="0.3">
      <c r="A636" t="s">
        <v>621</v>
      </c>
      <c r="B636" t="s">
        <v>1655</v>
      </c>
      <c r="C636" s="2">
        <v>45276</v>
      </c>
      <c r="D636" s="2" t="str">
        <f t="shared" si="18"/>
        <v>2023-12</v>
      </c>
      <c r="E636">
        <v>6</v>
      </c>
      <c r="F636">
        <v>110</v>
      </c>
      <c r="G636" t="s">
        <v>2270</v>
      </c>
      <c r="H636" t="s">
        <v>3302</v>
      </c>
      <c r="I636" t="s">
        <v>3308</v>
      </c>
      <c r="J636">
        <v>1</v>
      </c>
      <c r="K636" t="str">
        <f t="shared" si="19"/>
        <v>Poor</v>
      </c>
      <c r="L636">
        <v>660</v>
      </c>
      <c r="M636" t="str">
        <f>IF(E636*F636=L636,"ok","Wrong")</f>
        <v>ok</v>
      </c>
    </row>
    <row r="637" spans="1:13" x14ac:dyDescent="0.3">
      <c r="A637" t="s">
        <v>622</v>
      </c>
      <c r="B637" t="s">
        <v>1654</v>
      </c>
      <c r="C637" s="2">
        <v>45589</v>
      </c>
      <c r="D637" s="2" t="str">
        <f t="shared" si="18"/>
        <v>2024-10</v>
      </c>
      <c r="E637">
        <v>5</v>
      </c>
      <c r="F637">
        <v>42.01</v>
      </c>
      <c r="G637" t="s">
        <v>2271</v>
      </c>
      <c r="H637" t="s">
        <v>3303</v>
      </c>
      <c r="I637" t="s">
        <v>3305</v>
      </c>
      <c r="J637">
        <v>1</v>
      </c>
      <c r="K637" t="str">
        <f t="shared" si="19"/>
        <v>Poor</v>
      </c>
      <c r="L637">
        <v>210.05</v>
      </c>
      <c r="M637" t="str">
        <f>IF(E637*F637=L637,"ok","Wrong")</f>
        <v>ok</v>
      </c>
    </row>
    <row r="638" spans="1:13" x14ac:dyDescent="0.3">
      <c r="A638" t="s">
        <v>623</v>
      </c>
      <c r="B638" t="s">
        <v>1654</v>
      </c>
      <c r="C638" s="2">
        <v>45700</v>
      </c>
      <c r="D638" s="2" t="str">
        <f t="shared" si="18"/>
        <v>2025-02</v>
      </c>
      <c r="E638">
        <v>2</v>
      </c>
      <c r="F638">
        <v>173.26</v>
      </c>
      <c r="G638" t="s">
        <v>2272</v>
      </c>
      <c r="H638" t="s">
        <v>3301</v>
      </c>
      <c r="I638" t="s">
        <v>3306</v>
      </c>
      <c r="J638">
        <v>2</v>
      </c>
      <c r="K638" t="str">
        <f t="shared" si="19"/>
        <v>Poor</v>
      </c>
      <c r="L638">
        <v>346.52</v>
      </c>
      <c r="M638" t="str">
        <f>IF(E638*F638=L638,"ok","Wrong")</f>
        <v>ok</v>
      </c>
    </row>
    <row r="639" spans="1:13" x14ac:dyDescent="0.3">
      <c r="A639" t="s">
        <v>306</v>
      </c>
      <c r="B639" t="s">
        <v>1656</v>
      </c>
      <c r="C639" s="2">
        <v>45270</v>
      </c>
      <c r="D639" s="2" t="str">
        <f t="shared" si="18"/>
        <v>2023-12</v>
      </c>
      <c r="E639">
        <v>8</v>
      </c>
      <c r="F639">
        <v>297.94</v>
      </c>
      <c r="G639" t="s">
        <v>1955</v>
      </c>
      <c r="H639" t="s">
        <v>3302</v>
      </c>
      <c r="I639" t="s">
        <v>3305</v>
      </c>
      <c r="J639">
        <v>4</v>
      </c>
      <c r="K639" t="str">
        <f t="shared" si="19"/>
        <v>Excellent</v>
      </c>
      <c r="L639">
        <v>2383.52</v>
      </c>
      <c r="M639" t="str">
        <f>IF(E639*F639=L639,"ok","Wrong")</f>
        <v>ok</v>
      </c>
    </row>
    <row r="640" spans="1:13" x14ac:dyDescent="0.3">
      <c r="A640" t="s">
        <v>624</v>
      </c>
      <c r="B640" t="s">
        <v>1657</v>
      </c>
      <c r="C640" s="2">
        <v>45318</v>
      </c>
      <c r="D640" s="2" t="str">
        <f t="shared" si="18"/>
        <v>2024-01</v>
      </c>
      <c r="E640">
        <v>1</v>
      </c>
      <c r="F640">
        <v>75.2</v>
      </c>
      <c r="G640" t="s">
        <v>2273</v>
      </c>
      <c r="H640" t="s">
        <v>3303</v>
      </c>
      <c r="I640" t="s">
        <v>3307</v>
      </c>
      <c r="J640">
        <v>2</v>
      </c>
      <c r="K640" t="str">
        <f t="shared" si="19"/>
        <v>Poor</v>
      </c>
      <c r="L640">
        <v>75.2</v>
      </c>
      <c r="M640" t="str">
        <f>IF(E640*F640=L640,"ok","Wrong")</f>
        <v>ok</v>
      </c>
    </row>
    <row r="641" spans="1:13" x14ac:dyDescent="0.3">
      <c r="A641" t="s">
        <v>625</v>
      </c>
      <c r="B641" t="s">
        <v>1655</v>
      </c>
      <c r="C641" s="2">
        <v>45261</v>
      </c>
      <c r="D641" s="2" t="str">
        <f t="shared" si="18"/>
        <v>2023-12</v>
      </c>
      <c r="E641">
        <v>4</v>
      </c>
      <c r="F641">
        <v>186.25</v>
      </c>
      <c r="G641" t="s">
        <v>2274</v>
      </c>
      <c r="H641" t="s">
        <v>3303</v>
      </c>
      <c r="I641" t="s">
        <v>3304</v>
      </c>
      <c r="J641">
        <v>2</v>
      </c>
      <c r="K641" t="str">
        <f t="shared" si="19"/>
        <v>Poor</v>
      </c>
      <c r="L641">
        <v>745</v>
      </c>
      <c r="M641" t="str">
        <f>IF(E641*F641=L641,"ok","Wrong")</f>
        <v>ok</v>
      </c>
    </row>
    <row r="642" spans="1:13" x14ac:dyDescent="0.3">
      <c r="A642" t="s">
        <v>626</v>
      </c>
      <c r="B642" t="s">
        <v>1654</v>
      </c>
      <c r="C642" s="2">
        <v>45619</v>
      </c>
      <c r="D642" s="2" t="str">
        <f t="shared" si="18"/>
        <v>2024-11</v>
      </c>
      <c r="E642">
        <v>8</v>
      </c>
      <c r="F642">
        <v>448.55</v>
      </c>
      <c r="G642" t="s">
        <v>2275</v>
      </c>
      <c r="H642" t="s">
        <v>3302</v>
      </c>
      <c r="I642" t="s">
        <v>3305</v>
      </c>
      <c r="J642">
        <v>1</v>
      </c>
      <c r="K642" t="str">
        <f t="shared" si="19"/>
        <v>Poor</v>
      </c>
      <c r="L642">
        <v>3588.4</v>
      </c>
      <c r="M642" t="str">
        <f>IF(E642*F642=L642,"ok","Wrong")</f>
        <v>ok</v>
      </c>
    </row>
    <row r="643" spans="1:13" x14ac:dyDescent="0.3">
      <c r="A643" t="s">
        <v>169</v>
      </c>
      <c r="B643" t="s">
        <v>1653</v>
      </c>
      <c r="C643" s="2">
        <v>45646</v>
      </c>
      <c r="D643" s="2" t="str">
        <f t="shared" ref="D643:D706" si="20">TEXT(C643,"YYYY-mm")</f>
        <v>2024-12</v>
      </c>
      <c r="E643">
        <v>5</v>
      </c>
      <c r="F643">
        <v>682.8</v>
      </c>
      <c r="G643" t="s">
        <v>1818</v>
      </c>
      <c r="H643" t="s">
        <v>3302</v>
      </c>
      <c r="I643" t="s">
        <v>3305</v>
      </c>
      <c r="J643">
        <v>3</v>
      </c>
      <c r="K643" t="str">
        <f t="shared" ref="K643:K706" si="21">IF(J643&gt;=4, "Excellent", IF(J643&gt;=3, "Good", IF(J643&gt;2,"Bad","Poor")))</f>
        <v>Good</v>
      </c>
      <c r="L643">
        <v>3414</v>
      </c>
      <c r="M643" t="str">
        <f>IF(E643*F643=L643,"ok","Wrong")</f>
        <v>ok</v>
      </c>
    </row>
    <row r="644" spans="1:13" x14ac:dyDescent="0.3">
      <c r="A644" t="s">
        <v>627</v>
      </c>
      <c r="B644" t="s">
        <v>1658</v>
      </c>
      <c r="C644" s="2">
        <v>45835</v>
      </c>
      <c r="D644" s="2" t="str">
        <f t="shared" si="20"/>
        <v>2025-06</v>
      </c>
      <c r="E644">
        <v>8</v>
      </c>
      <c r="F644">
        <v>77.66</v>
      </c>
      <c r="G644" t="s">
        <v>2276</v>
      </c>
      <c r="H644" t="s">
        <v>3303</v>
      </c>
      <c r="I644" t="s">
        <v>3305</v>
      </c>
      <c r="J644">
        <v>1</v>
      </c>
      <c r="K644" t="str">
        <f t="shared" si="21"/>
        <v>Poor</v>
      </c>
      <c r="L644">
        <v>621.28</v>
      </c>
      <c r="M644" t="str">
        <f>IF(E644*F644=L644,"ok","Wrong")</f>
        <v>ok</v>
      </c>
    </row>
    <row r="645" spans="1:13" x14ac:dyDescent="0.3">
      <c r="A645" t="s">
        <v>628</v>
      </c>
      <c r="B645" t="s">
        <v>1656</v>
      </c>
      <c r="C645" s="2">
        <v>45361</v>
      </c>
      <c r="D645" s="2" t="str">
        <f t="shared" si="20"/>
        <v>2024-03</v>
      </c>
      <c r="E645">
        <v>6</v>
      </c>
      <c r="F645">
        <v>17.149999999999999</v>
      </c>
      <c r="G645" t="s">
        <v>2277</v>
      </c>
      <c r="H645" t="s">
        <v>3301</v>
      </c>
      <c r="I645" t="s">
        <v>3304</v>
      </c>
      <c r="J645">
        <v>4</v>
      </c>
      <c r="K645" t="str">
        <f t="shared" si="21"/>
        <v>Excellent</v>
      </c>
      <c r="L645">
        <v>102.9</v>
      </c>
      <c r="M645" t="str">
        <f>IF(E645*F645=L645,"ok","Wrong")</f>
        <v>ok</v>
      </c>
    </row>
    <row r="646" spans="1:13" x14ac:dyDescent="0.3">
      <c r="A646" t="s">
        <v>629</v>
      </c>
      <c r="B646" t="s">
        <v>1656</v>
      </c>
      <c r="C646" s="2">
        <v>45430</v>
      </c>
      <c r="D646" s="2" t="str">
        <f t="shared" si="20"/>
        <v>2024-05</v>
      </c>
      <c r="E646">
        <v>8</v>
      </c>
      <c r="F646">
        <v>69.55</v>
      </c>
      <c r="G646" t="s">
        <v>2278</v>
      </c>
      <c r="H646" t="s">
        <v>3301</v>
      </c>
      <c r="I646" t="s">
        <v>3304</v>
      </c>
      <c r="J646">
        <v>3</v>
      </c>
      <c r="K646" t="str">
        <f t="shared" si="21"/>
        <v>Good</v>
      </c>
      <c r="L646">
        <v>556.4</v>
      </c>
      <c r="M646" t="str">
        <f>IF(E646*F646=L646,"ok","Wrong")</f>
        <v>ok</v>
      </c>
    </row>
    <row r="647" spans="1:13" x14ac:dyDescent="0.3">
      <c r="A647" t="s">
        <v>630</v>
      </c>
      <c r="B647" t="s">
        <v>1652</v>
      </c>
      <c r="C647" s="2">
        <v>45792</v>
      </c>
      <c r="D647" s="2" t="str">
        <f t="shared" si="20"/>
        <v>2025-05</v>
      </c>
      <c r="E647">
        <v>1</v>
      </c>
      <c r="F647">
        <v>51.54</v>
      </c>
      <c r="G647" t="s">
        <v>2279</v>
      </c>
      <c r="H647" t="s">
        <v>3303</v>
      </c>
      <c r="I647" t="s">
        <v>3305</v>
      </c>
      <c r="J647">
        <v>5</v>
      </c>
      <c r="K647" t="str">
        <f t="shared" si="21"/>
        <v>Excellent</v>
      </c>
      <c r="L647">
        <v>51.54</v>
      </c>
      <c r="M647" t="str">
        <f>IF(E647*F647=L647,"ok","Wrong")</f>
        <v>ok</v>
      </c>
    </row>
    <row r="648" spans="1:13" x14ac:dyDescent="0.3">
      <c r="A648" t="s">
        <v>631</v>
      </c>
      <c r="B648" t="s">
        <v>1652</v>
      </c>
      <c r="C648" s="2">
        <v>45248</v>
      </c>
      <c r="D648" s="2" t="str">
        <f t="shared" si="20"/>
        <v>2023-11</v>
      </c>
      <c r="E648">
        <v>5</v>
      </c>
      <c r="F648">
        <v>185.82</v>
      </c>
      <c r="G648" t="s">
        <v>2280</v>
      </c>
      <c r="H648" t="s">
        <v>3301</v>
      </c>
      <c r="I648" t="s">
        <v>3304</v>
      </c>
      <c r="J648">
        <v>1</v>
      </c>
      <c r="K648" t="str">
        <f t="shared" si="21"/>
        <v>Poor</v>
      </c>
      <c r="L648">
        <v>929.09999999999991</v>
      </c>
      <c r="M648" t="str">
        <f>IF(E648*F648=L648,"ok","Wrong")</f>
        <v>ok</v>
      </c>
    </row>
    <row r="649" spans="1:13" x14ac:dyDescent="0.3">
      <c r="A649" t="s">
        <v>632</v>
      </c>
      <c r="B649" t="s">
        <v>1653</v>
      </c>
      <c r="C649" s="2">
        <v>45786</v>
      </c>
      <c r="D649" s="2" t="str">
        <f t="shared" si="20"/>
        <v>2025-05</v>
      </c>
      <c r="E649">
        <v>2</v>
      </c>
      <c r="F649">
        <v>420.24</v>
      </c>
      <c r="G649" t="s">
        <v>2281</v>
      </c>
      <c r="H649" t="s">
        <v>3303</v>
      </c>
      <c r="I649" t="s">
        <v>3308</v>
      </c>
      <c r="J649">
        <v>4</v>
      </c>
      <c r="K649" t="str">
        <f t="shared" si="21"/>
        <v>Excellent</v>
      </c>
      <c r="L649">
        <v>840.48</v>
      </c>
      <c r="M649" t="str">
        <f>IF(E649*F649=L649,"ok","Wrong")</f>
        <v>ok</v>
      </c>
    </row>
    <row r="650" spans="1:13" x14ac:dyDescent="0.3">
      <c r="A650" t="s">
        <v>523</v>
      </c>
      <c r="B650" t="s">
        <v>1652</v>
      </c>
      <c r="C650" s="2">
        <v>45528</v>
      </c>
      <c r="D650" s="2" t="str">
        <f t="shared" si="20"/>
        <v>2024-08</v>
      </c>
      <c r="E650">
        <v>5</v>
      </c>
      <c r="F650">
        <v>114.53</v>
      </c>
      <c r="G650" t="s">
        <v>2172</v>
      </c>
      <c r="H650" t="s">
        <v>3303</v>
      </c>
      <c r="I650" t="s">
        <v>3307</v>
      </c>
      <c r="J650">
        <v>1</v>
      </c>
      <c r="K650" t="str">
        <f t="shared" si="21"/>
        <v>Poor</v>
      </c>
      <c r="L650">
        <v>572.65</v>
      </c>
      <c r="M650" t="str">
        <f>IF(E650*F650=L650,"ok","Wrong")</f>
        <v>ok</v>
      </c>
    </row>
    <row r="651" spans="1:13" x14ac:dyDescent="0.3">
      <c r="A651" t="s">
        <v>633</v>
      </c>
      <c r="B651" t="s">
        <v>1653</v>
      </c>
      <c r="C651" s="2">
        <v>45643</v>
      </c>
      <c r="D651" s="2" t="str">
        <f t="shared" si="20"/>
        <v>2024-12</v>
      </c>
      <c r="E651">
        <v>2</v>
      </c>
      <c r="F651">
        <v>265.33999999999997</v>
      </c>
      <c r="G651" t="s">
        <v>2282</v>
      </c>
      <c r="H651" t="s">
        <v>3303</v>
      </c>
      <c r="I651" t="s">
        <v>3305</v>
      </c>
      <c r="J651">
        <v>2</v>
      </c>
      <c r="K651" t="str">
        <f t="shared" si="21"/>
        <v>Poor</v>
      </c>
      <c r="L651">
        <v>530.67999999999995</v>
      </c>
      <c r="M651" t="str">
        <f>IF(E651*F651=L651,"ok","Wrong")</f>
        <v>ok</v>
      </c>
    </row>
    <row r="652" spans="1:13" x14ac:dyDescent="0.3">
      <c r="A652" t="s">
        <v>634</v>
      </c>
      <c r="B652" t="s">
        <v>1656</v>
      </c>
      <c r="C652" s="2">
        <v>44927</v>
      </c>
      <c r="D652" s="2" t="str">
        <f t="shared" si="20"/>
        <v>2023-01</v>
      </c>
      <c r="E652">
        <v>4</v>
      </c>
      <c r="F652">
        <v>757.23</v>
      </c>
      <c r="G652" t="s">
        <v>2283</v>
      </c>
      <c r="H652" t="s">
        <v>3301</v>
      </c>
      <c r="I652" t="s">
        <v>3304</v>
      </c>
      <c r="J652">
        <v>5</v>
      </c>
      <c r="K652" t="str">
        <f t="shared" si="21"/>
        <v>Excellent</v>
      </c>
      <c r="L652">
        <v>3028.92</v>
      </c>
      <c r="M652" t="str">
        <f>IF(E652*F652=L652,"ok","Wrong")</f>
        <v>ok</v>
      </c>
    </row>
    <row r="653" spans="1:13" x14ac:dyDescent="0.3">
      <c r="A653" t="s">
        <v>635</v>
      </c>
      <c r="B653" t="s">
        <v>1657</v>
      </c>
      <c r="C653" s="2">
        <v>45566</v>
      </c>
      <c r="D653" s="2" t="str">
        <f t="shared" si="20"/>
        <v>2024-10</v>
      </c>
      <c r="E653">
        <v>1</v>
      </c>
      <c r="F653">
        <v>698.52</v>
      </c>
      <c r="G653" t="s">
        <v>2284</v>
      </c>
      <c r="H653" t="s">
        <v>3303</v>
      </c>
      <c r="I653" t="s">
        <v>3307</v>
      </c>
      <c r="J653">
        <v>1</v>
      </c>
      <c r="K653" t="str">
        <f t="shared" si="21"/>
        <v>Poor</v>
      </c>
      <c r="L653">
        <v>698.52</v>
      </c>
      <c r="M653" t="str">
        <f>IF(E653*F653=L653,"ok","Wrong")</f>
        <v>ok</v>
      </c>
    </row>
    <row r="654" spans="1:13" x14ac:dyDescent="0.3">
      <c r="A654" t="s">
        <v>636</v>
      </c>
      <c r="B654" t="s">
        <v>1653</v>
      </c>
      <c r="C654" s="2">
        <v>45634</v>
      </c>
      <c r="D654" s="2" t="str">
        <f t="shared" si="20"/>
        <v>2024-12</v>
      </c>
      <c r="E654">
        <v>8</v>
      </c>
      <c r="F654">
        <v>377.44</v>
      </c>
      <c r="G654" t="s">
        <v>2285</v>
      </c>
      <c r="H654" t="s">
        <v>3302</v>
      </c>
      <c r="I654" t="s">
        <v>3308</v>
      </c>
      <c r="J654">
        <v>5</v>
      </c>
      <c r="K654" t="str">
        <f t="shared" si="21"/>
        <v>Excellent</v>
      </c>
      <c r="L654">
        <v>3019.52</v>
      </c>
      <c r="M654" t="str">
        <f>IF(E654*F654=L654,"ok","Wrong")</f>
        <v>ok</v>
      </c>
    </row>
    <row r="655" spans="1:13" x14ac:dyDescent="0.3">
      <c r="A655" t="s">
        <v>637</v>
      </c>
      <c r="B655" t="s">
        <v>1654</v>
      </c>
      <c r="C655" s="2">
        <v>45255</v>
      </c>
      <c r="D655" s="2" t="str">
        <f t="shared" si="20"/>
        <v>2023-11</v>
      </c>
      <c r="E655">
        <v>3</v>
      </c>
      <c r="F655">
        <v>103.61</v>
      </c>
      <c r="G655" t="s">
        <v>2286</v>
      </c>
      <c r="H655" t="s">
        <v>3302</v>
      </c>
      <c r="I655" t="s">
        <v>3308</v>
      </c>
      <c r="J655">
        <v>4</v>
      </c>
      <c r="K655" t="str">
        <f t="shared" si="21"/>
        <v>Excellent</v>
      </c>
      <c r="L655">
        <v>310.83</v>
      </c>
      <c r="M655" t="str">
        <f>IF(E655*F655=L655,"ok","Wrong")</f>
        <v>ok</v>
      </c>
    </row>
    <row r="656" spans="1:13" x14ac:dyDescent="0.3">
      <c r="A656" t="s">
        <v>638</v>
      </c>
      <c r="B656" t="s">
        <v>1658</v>
      </c>
      <c r="C656" s="2">
        <v>45371</v>
      </c>
      <c r="D656" s="2" t="str">
        <f t="shared" si="20"/>
        <v>2024-03</v>
      </c>
      <c r="E656">
        <v>2</v>
      </c>
      <c r="F656">
        <v>504.13</v>
      </c>
      <c r="G656" t="s">
        <v>2287</v>
      </c>
      <c r="H656" t="s">
        <v>3301</v>
      </c>
      <c r="I656" t="s">
        <v>3304</v>
      </c>
      <c r="J656">
        <v>2</v>
      </c>
      <c r="K656" t="str">
        <f t="shared" si="21"/>
        <v>Poor</v>
      </c>
      <c r="L656">
        <v>1008.26</v>
      </c>
      <c r="M656" t="str">
        <f>IF(E656*F656=L656,"ok","Wrong")</f>
        <v>ok</v>
      </c>
    </row>
    <row r="657" spans="1:13" x14ac:dyDescent="0.3">
      <c r="A657" t="s">
        <v>639</v>
      </c>
      <c r="B657" t="s">
        <v>1658</v>
      </c>
      <c r="C657" s="2">
        <v>45237</v>
      </c>
      <c r="D657" s="2" t="str">
        <f t="shared" si="20"/>
        <v>2023-11</v>
      </c>
      <c r="E657">
        <v>6</v>
      </c>
      <c r="F657">
        <v>574.6</v>
      </c>
      <c r="G657" t="s">
        <v>2288</v>
      </c>
      <c r="H657" t="s">
        <v>3302</v>
      </c>
      <c r="I657" t="s">
        <v>3305</v>
      </c>
      <c r="J657">
        <v>2</v>
      </c>
      <c r="K657" t="str">
        <f t="shared" si="21"/>
        <v>Poor</v>
      </c>
      <c r="L657">
        <v>3447.6</v>
      </c>
      <c r="M657" t="str">
        <f>IF(E657*F657=L657,"ok","Wrong")</f>
        <v>ok</v>
      </c>
    </row>
    <row r="658" spans="1:13" x14ac:dyDescent="0.3">
      <c r="A658" t="s">
        <v>640</v>
      </c>
      <c r="B658" t="s">
        <v>1655</v>
      </c>
      <c r="C658" s="2">
        <v>45702</v>
      </c>
      <c r="D658" s="2" t="str">
        <f t="shared" si="20"/>
        <v>2025-02</v>
      </c>
      <c r="E658">
        <v>2</v>
      </c>
      <c r="F658">
        <v>201.7</v>
      </c>
      <c r="G658" t="s">
        <v>2289</v>
      </c>
      <c r="H658" t="s">
        <v>3302</v>
      </c>
      <c r="I658" t="s">
        <v>3305</v>
      </c>
      <c r="J658">
        <v>1</v>
      </c>
      <c r="K658" t="str">
        <f t="shared" si="21"/>
        <v>Poor</v>
      </c>
      <c r="L658">
        <v>403.4</v>
      </c>
      <c r="M658" t="str">
        <f>IF(E658*F658=L658,"ok","Wrong")</f>
        <v>ok</v>
      </c>
    </row>
    <row r="659" spans="1:13" x14ac:dyDescent="0.3">
      <c r="A659" t="s">
        <v>641</v>
      </c>
      <c r="B659" t="s">
        <v>1654</v>
      </c>
      <c r="C659" s="2">
        <v>44975</v>
      </c>
      <c r="D659" s="2" t="str">
        <f t="shared" si="20"/>
        <v>2023-02</v>
      </c>
      <c r="E659">
        <v>3</v>
      </c>
      <c r="F659">
        <v>330.27</v>
      </c>
      <c r="G659" t="s">
        <v>2290</v>
      </c>
      <c r="H659" t="s">
        <v>3303</v>
      </c>
      <c r="I659" t="s">
        <v>3308</v>
      </c>
      <c r="J659">
        <v>2</v>
      </c>
      <c r="K659" t="str">
        <f t="shared" si="21"/>
        <v>Poor</v>
      </c>
      <c r="L659">
        <v>990.81</v>
      </c>
      <c r="M659" t="str">
        <f>IF(E659*F659=L659,"ok","Wrong")</f>
        <v>ok</v>
      </c>
    </row>
    <row r="660" spans="1:13" x14ac:dyDescent="0.3">
      <c r="A660" t="s">
        <v>443</v>
      </c>
      <c r="B660" t="s">
        <v>1652</v>
      </c>
      <c r="C660" s="2">
        <v>45019</v>
      </c>
      <c r="D660" s="2" t="str">
        <f t="shared" si="20"/>
        <v>2023-04</v>
      </c>
      <c r="E660">
        <v>3</v>
      </c>
      <c r="F660">
        <v>116.05</v>
      </c>
      <c r="G660" t="s">
        <v>2092</v>
      </c>
      <c r="H660" t="s">
        <v>3303</v>
      </c>
      <c r="I660" t="s">
        <v>3304</v>
      </c>
      <c r="J660">
        <v>1</v>
      </c>
      <c r="K660" t="str">
        <f t="shared" si="21"/>
        <v>Poor</v>
      </c>
      <c r="L660">
        <v>348.15</v>
      </c>
      <c r="M660" t="str">
        <f>IF(E660*F660=L660,"ok","Wrong")</f>
        <v>ok</v>
      </c>
    </row>
    <row r="661" spans="1:13" x14ac:dyDescent="0.3">
      <c r="A661" t="s">
        <v>642</v>
      </c>
      <c r="B661" t="s">
        <v>1656</v>
      </c>
      <c r="C661" s="2">
        <v>45708</v>
      </c>
      <c r="D661" s="2" t="str">
        <f t="shared" si="20"/>
        <v>2025-02</v>
      </c>
      <c r="E661">
        <v>8</v>
      </c>
      <c r="F661">
        <v>204.55</v>
      </c>
      <c r="G661" t="s">
        <v>2291</v>
      </c>
      <c r="H661" t="s">
        <v>3303</v>
      </c>
      <c r="I661" t="s">
        <v>3307</v>
      </c>
      <c r="J661">
        <v>5</v>
      </c>
      <c r="K661" t="str">
        <f t="shared" si="21"/>
        <v>Excellent</v>
      </c>
      <c r="L661">
        <v>1636.4</v>
      </c>
      <c r="M661" t="str">
        <f>IF(E661*F661=L661,"ok","Wrong")</f>
        <v>ok</v>
      </c>
    </row>
    <row r="662" spans="1:13" x14ac:dyDescent="0.3">
      <c r="A662" t="s">
        <v>643</v>
      </c>
      <c r="B662" t="s">
        <v>1653</v>
      </c>
      <c r="C662" s="2">
        <v>45231</v>
      </c>
      <c r="D662" s="2" t="str">
        <f t="shared" si="20"/>
        <v>2023-11</v>
      </c>
      <c r="E662">
        <v>2</v>
      </c>
      <c r="F662">
        <v>638.58000000000004</v>
      </c>
      <c r="G662" t="s">
        <v>2292</v>
      </c>
      <c r="H662" t="s">
        <v>3302</v>
      </c>
      <c r="I662" t="s">
        <v>3305</v>
      </c>
      <c r="J662">
        <v>1</v>
      </c>
      <c r="K662" t="str">
        <f t="shared" si="21"/>
        <v>Poor</v>
      </c>
      <c r="L662">
        <v>1277.1600000000001</v>
      </c>
      <c r="M662" t="str">
        <f>IF(E662*F662=L662,"ok","Wrong")</f>
        <v>ok</v>
      </c>
    </row>
    <row r="663" spans="1:13" x14ac:dyDescent="0.3">
      <c r="A663" t="s">
        <v>644</v>
      </c>
      <c r="B663" t="s">
        <v>1658</v>
      </c>
      <c r="C663" s="2">
        <v>45081</v>
      </c>
      <c r="D663" s="2" t="str">
        <f t="shared" si="20"/>
        <v>2023-06</v>
      </c>
      <c r="E663">
        <v>5</v>
      </c>
      <c r="F663">
        <v>434.71</v>
      </c>
      <c r="G663" t="s">
        <v>2293</v>
      </c>
      <c r="H663" t="s">
        <v>3301</v>
      </c>
      <c r="I663" t="s">
        <v>3308</v>
      </c>
      <c r="J663">
        <v>5</v>
      </c>
      <c r="K663" t="str">
        <f t="shared" si="21"/>
        <v>Excellent</v>
      </c>
      <c r="L663">
        <v>2173.5500000000002</v>
      </c>
      <c r="M663" t="str">
        <f>IF(E663*F663=L663,"ok","Wrong")</f>
        <v>ok</v>
      </c>
    </row>
    <row r="664" spans="1:13" x14ac:dyDescent="0.3">
      <c r="A664" t="s">
        <v>645</v>
      </c>
      <c r="B664" t="s">
        <v>1654</v>
      </c>
      <c r="C664" s="2">
        <v>45156</v>
      </c>
      <c r="D664" s="2" t="str">
        <f t="shared" si="20"/>
        <v>2023-08</v>
      </c>
      <c r="E664">
        <v>1</v>
      </c>
      <c r="F664">
        <v>247.15</v>
      </c>
      <c r="G664" t="s">
        <v>2294</v>
      </c>
      <c r="H664" t="s">
        <v>3302</v>
      </c>
      <c r="I664" t="s">
        <v>3304</v>
      </c>
      <c r="J664">
        <v>1</v>
      </c>
      <c r="K664" t="str">
        <f t="shared" si="21"/>
        <v>Poor</v>
      </c>
      <c r="L664">
        <v>247.15</v>
      </c>
      <c r="M664" t="str">
        <f>IF(E664*F664=L664,"ok","Wrong")</f>
        <v>ok</v>
      </c>
    </row>
    <row r="665" spans="1:13" x14ac:dyDescent="0.3">
      <c r="A665" t="s">
        <v>646</v>
      </c>
      <c r="B665" t="s">
        <v>1658</v>
      </c>
      <c r="C665" s="2">
        <v>44927</v>
      </c>
      <c r="D665" s="2" t="str">
        <f t="shared" si="20"/>
        <v>2023-01</v>
      </c>
      <c r="E665">
        <v>8</v>
      </c>
      <c r="F665">
        <v>616.36</v>
      </c>
      <c r="G665" t="s">
        <v>2295</v>
      </c>
      <c r="H665" t="s">
        <v>3302</v>
      </c>
      <c r="I665" t="s">
        <v>3307</v>
      </c>
      <c r="J665">
        <v>5</v>
      </c>
      <c r="K665" t="str">
        <f t="shared" si="21"/>
        <v>Excellent</v>
      </c>
      <c r="L665">
        <v>4930.88</v>
      </c>
      <c r="M665" t="str">
        <f>IF(E665*F665=L665,"ok","Wrong")</f>
        <v>ok</v>
      </c>
    </row>
    <row r="666" spans="1:13" x14ac:dyDescent="0.3">
      <c r="A666" t="s">
        <v>647</v>
      </c>
      <c r="B666" t="s">
        <v>1654</v>
      </c>
      <c r="C666" s="2">
        <v>45675</v>
      </c>
      <c r="D666" s="2" t="str">
        <f t="shared" si="20"/>
        <v>2025-01</v>
      </c>
      <c r="E666">
        <v>7</v>
      </c>
      <c r="F666">
        <v>287.77999999999997</v>
      </c>
      <c r="G666" t="s">
        <v>2296</v>
      </c>
      <c r="H666" t="s">
        <v>3302</v>
      </c>
      <c r="I666" t="s">
        <v>3306</v>
      </c>
      <c r="J666">
        <v>4</v>
      </c>
      <c r="K666" t="str">
        <f t="shared" si="21"/>
        <v>Excellent</v>
      </c>
      <c r="L666">
        <v>2014.46</v>
      </c>
      <c r="M666" t="str">
        <f>IF(E666*F666=L666,"ok","Wrong")</f>
        <v>ok</v>
      </c>
    </row>
    <row r="667" spans="1:13" x14ac:dyDescent="0.3">
      <c r="A667" t="s">
        <v>648</v>
      </c>
      <c r="B667" t="s">
        <v>1658</v>
      </c>
      <c r="C667" s="2">
        <v>45153</v>
      </c>
      <c r="D667" s="2" t="str">
        <f t="shared" si="20"/>
        <v>2023-08</v>
      </c>
      <c r="E667">
        <v>4</v>
      </c>
      <c r="F667">
        <v>746.8</v>
      </c>
      <c r="G667" t="s">
        <v>2297</v>
      </c>
      <c r="H667" t="s">
        <v>3301</v>
      </c>
      <c r="I667" t="s">
        <v>3308</v>
      </c>
      <c r="J667">
        <v>5</v>
      </c>
      <c r="K667" t="str">
        <f t="shared" si="21"/>
        <v>Excellent</v>
      </c>
      <c r="L667">
        <v>2987.2</v>
      </c>
      <c r="M667" t="str">
        <f>IF(E667*F667=L667,"ok","Wrong")</f>
        <v>ok</v>
      </c>
    </row>
    <row r="668" spans="1:13" x14ac:dyDescent="0.3">
      <c r="A668" t="s">
        <v>649</v>
      </c>
      <c r="B668" t="s">
        <v>1653</v>
      </c>
      <c r="C668" s="2">
        <v>45422</v>
      </c>
      <c r="D668" s="2" t="str">
        <f t="shared" si="20"/>
        <v>2024-05</v>
      </c>
      <c r="E668">
        <v>6</v>
      </c>
      <c r="F668">
        <v>76.42</v>
      </c>
      <c r="G668" t="s">
        <v>2298</v>
      </c>
      <c r="H668" t="s">
        <v>3301</v>
      </c>
      <c r="I668" t="s">
        <v>3304</v>
      </c>
      <c r="J668">
        <v>3</v>
      </c>
      <c r="K668" t="str">
        <f t="shared" si="21"/>
        <v>Good</v>
      </c>
      <c r="L668">
        <v>458.52</v>
      </c>
      <c r="M668" t="str">
        <f>IF(E668*F668=L668,"ok","Wrong")</f>
        <v>ok</v>
      </c>
    </row>
    <row r="669" spans="1:13" x14ac:dyDescent="0.3">
      <c r="A669" t="s">
        <v>650</v>
      </c>
      <c r="B669" t="s">
        <v>1652</v>
      </c>
      <c r="C669" s="2">
        <v>45588</v>
      </c>
      <c r="D669" s="2" t="str">
        <f t="shared" si="20"/>
        <v>2024-10</v>
      </c>
      <c r="E669">
        <v>5</v>
      </c>
      <c r="F669">
        <v>382.32</v>
      </c>
      <c r="G669" t="s">
        <v>2299</v>
      </c>
      <c r="H669" t="s">
        <v>3303</v>
      </c>
      <c r="I669" t="s">
        <v>3305</v>
      </c>
      <c r="J669">
        <v>3</v>
      </c>
      <c r="K669" t="str">
        <f t="shared" si="21"/>
        <v>Good</v>
      </c>
      <c r="L669">
        <v>1911.6</v>
      </c>
      <c r="M669" t="str">
        <f>IF(E669*F669=L669,"ok","Wrong")</f>
        <v>ok</v>
      </c>
    </row>
    <row r="670" spans="1:13" x14ac:dyDescent="0.3">
      <c r="A670" t="s">
        <v>651</v>
      </c>
      <c r="B670" t="s">
        <v>1656</v>
      </c>
      <c r="C670" s="2">
        <v>45335</v>
      </c>
      <c r="D670" s="2" t="str">
        <f t="shared" si="20"/>
        <v>2024-02</v>
      </c>
      <c r="E670">
        <v>6</v>
      </c>
      <c r="F670">
        <v>295.33999999999997</v>
      </c>
      <c r="G670" t="s">
        <v>2300</v>
      </c>
      <c r="H670" t="s">
        <v>3303</v>
      </c>
      <c r="I670" t="s">
        <v>3305</v>
      </c>
      <c r="J670">
        <v>3</v>
      </c>
      <c r="K670" t="str">
        <f t="shared" si="21"/>
        <v>Good</v>
      </c>
      <c r="L670">
        <v>1772.04</v>
      </c>
      <c r="M670" t="str">
        <f>IF(E670*F670=L670,"ok","Wrong")</f>
        <v>ok</v>
      </c>
    </row>
    <row r="671" spans="1:13" x14ac:dyDescent="0.3">
      <c r="A671" t="s">
        <v>652</v>
      </c>
      <c r="B671" t="s">
        <v>1657</v>
      </c>
      <c r="C671" s="2">
        <v>44971</v>
      </c>
      <c r="D671" s="2" t="str">
        <f t="shared" si="20"/>
        <v>2023-02</v>
      </c>
      <c r="E671">
        <v>4</v>
      </c>
      <c r="F671">
        <v>350.18</v>
      </c>
      <c r="G671" t="s">
        <v>2301</v>
      </c>
      <c r="H671" t="s">
        <v>3303</v>
      </c>
      <c r="I671" t="s">
        <v>3305</v>
      </c>
      <c r="J671">
        <v>5</v>
      </c>
      <c r="K671" t="str">
        <f t="shared" si="21"/>
        <v>Excellent</v>
      </c>
      <c r="L671">
        <v>1400.72</v>
      </c>
      <c r="M671" t="str">
        <f>IF(E671*F671=L671,"ok","Wrong")</f>
        <v>ok</v>
      </c>
    </row>
    <row r="672" spans="1:13" x14ac:dyDescent="0.3">
      <c r="A672" t="s">
        <v>653</v>
      </c>
      <c r="B672" t="s">
        <v>1654</v>
      </c>
      <c r="C672" s="2">
        <v>45101</v>
      </c>
      <c r="D672" s="2" t="str">
        <f t="shared" si="20"/>
        <v>2023-06</v>
      </c>
      <c r="E672">
        <v>1</v>
      </c>
      <c r="F672">
        <v>580.23</v>
      </c>
      <c r="G672" t="s">
        <v>2302</v>
      </c>
      <c r="H672" t="s">
        <v>3301</v>
      </c>
      <c r="I672" t="s">
        <v>3307</v>
      </c>
      <c r="J672">
        <v>4</v>
      </c>
      <c r="K672" t="str">
        <f t="shared" si="21"/>
        <v>Excellent</v>
      </c>
      <c r="L672">
        <v>580.23</v>
      </c>
      <c r="M672" t="str">
        <f>IF(E672*F672=L672,"ok","Wrong")</f>
        <v>ok</v>
      </c>
    </row>
    <row r="673" spans="1:13" x14ac:dyDescent="0.3">
      <c r="A673" t="s">
        <v>654</v>
      </c>
      <c r="B673" t="s">
        <v>1658</v>
      </c>
      <c r="C673" s="2">
        <v>45334</v>
      </c>
      <c r="D673" s="2" t="str">
        <f t="shared" si="20"/>
        <v>2024-02</v>
      </c>
      <c r="E673">
        <v>8</v>
      </c>
      <c r="F673">
        <v>605.27</v>
      </c>
      <c r="G673" t="s">
        <v>2303</v>
      </c>
      <c r="H673" t="s">
        <v>3301</v>
      </c>
      <c r="I673" t="s">
        <v>3306</v>
      </c>
      <c r="J673">
        <v>5</v>
      </c>
      <c r="K673" t="str">
        <f t="shared" si="21"/>
        <v>Excellent</v>
      </c>
      <c r="L673">
        <v>4842.16</v>
      </c>
      <c r="M673" t="str">
        <f>IF(E673*F673=L673,"ok","Wrong")</f>
        <v>ok</v>
      </c>
    </row>
    <row r="674" spans="1:13" x14ac:dyDescent="0.3">
      <c r="A674" t="s">
        <v>655</v>
      </c>
      <c r="B674" t="s">
        <v>1654</v>
      </c>
      <c r="C674" s="2">
        <v>45534</v>
      </c>
      <c r="D674" s="2" t="str">
        <f t="shared" si="20"/>
        <v>2024-08</v>
      </c>
      <c r="E674">
        <v>4</v>
      </c>
      <c r="F674">
        <v>604.77</v>
      </c>
      <c r="G674" t="s">
        <v>2304</v>
      </c>
      <c r="H674" t="s">
        <v>3303</v>
      </c>
      <c r="I674" t="s">
        <v>3305</v>
      </c>
      <c r="J674">
        <v>5</v>
      </c>
      <c r="K674" t="str">
        <f t="shared" si="21"/>
        <v>Excellent</v>
      </c>
      <c r="L674">
        <v>2419.08</v>
      </c>
      <c r="M674" t="str">
        <f>IF(E674*F674=L674,"ok","Wrong")</f>
        <v>ok</v>
      </c>
    </row>
    <row r="675" spans="1:13" x14ac:dyDescent="0.3">
      <c r="A675" t="s">
        <v>656</v>
      </c>
      <c r="B675" t="s">
        <v>1658</v>
      </c>
      <c r="C675" s="2">
        <v>45406</v>
      </c>
      <c r="D675" s="2" t="str">
        <f t="shared" si="20"/>
        <v>2024-04</v>
      </c>
      <c r="E675">
        <v>8</v>
      </c>
      <c r="F675">
        <v>456.32</v>
      </c>
      <c r="G675" t="s">
        <v>2305</v>
      </c>
      <c r="H675" t="s">
        <v>3302</v>
      </c>
      <c r="I675" t="s">
        <v>3307</v>
      </c>
      <c r="J675">
        <v>2</v>
      </c>
      <c r="K675" t="str">
        <f t="shared" si="21"/>
        <v>Poor</v>
      </c>
      <c r="L675">
        <v>3650.56</v>
      </c>
      <c r="M675" t="str">
        <f>IF(E675*F675=L675,"ok","Wrong")</f>
        <v>ok</v>
      </c>
    </row>
    <row r="676" spans="1:13" x14ac:dyDescent="0.3">
      <c r="A676" t="s">
        <v>657</v>
      </c>
      <c r="B676" t="s">
        <v>1657</v>
      </c>
      <c r="C676" s="2">
        <v>45356</v>
      </c>
      <c r="D676" s="2" t="str">
        <f t="shared" si="20"/>
        <v>2024-03</v>
      </c>
      <c r="E676">
        <v>2</v>
      </c>
      <c r="F676">
        <v>757.62</v>
      </c>
      <c r="G676" t="s">
        <v>2306</v>
      </c>
      <c r="H676" t="s">
        <v>3302</v>
      </c>
      <c r="I676" t="s">
        <v>3308</v>
      </c>
      <c r="J676">
        <v>1</v>
      </c>
      <c r="K676" t="str">
        <f t="shared" si="21"/>
        <v>Poor</v>
      </c>
      <c r="L676">
        <v>1515.24</v>
      </c>
      <c r="M676" t="str">
        <f>IF(E676*F676=L676,"ok","Wrong")</f>
        <v>ok</v>
      </c>
    </row>
    <row r="677" spans="1:13" x14ac:dyDescent="0.3">
      <c r="A677" t="s">
        <v>658</v>
      </c>
      <c r="B677" t="s">
        <v>1652</v>
      </c>
      <c r="C677" s="2">
        <v>45579</v>
      </c>
      <c r="D677" s="2" t="str">
        <f t="shared" si="20"/>
        <v>2024-10</v>
      </c>
      <c r="E677">
        <v>2</v>
      </c>
      <c r="F677">
        <v>322.20999999999998</v>
      </c>
      <c r="G677" t="s">
        <v>2307</v>
      </c>
      <c r="H677" t="s">
        <v>3302</v>
      </c>
      <c r="I677" t="s">
        <v>3305</v>
      </c>
      <c r="J677">
        <v>2</v>
      </c>
      <c r="K677" t="str">
        <f t="shared" si="21"/>
        <v>Poor</v>
      </c>
      <c r="L677">
        <v>644.41999999999996</v>
      </c>
      <c r="M677" t="str">
        <f>IF(E677*F677=L677,"ok","Wrong")</f>
        <v>ok</v>
      </c>
    </row>
    <row r="678" spans="1:13" x14ac:dyDescent="0.3">
      <c r="A678" t="s">
        <v>659</v>
      </c>
      <c r="B678" t="s">
        <v>1655</v>
      </c>
      <c r="C678" s="2">
        <v>45826</v>
      </c>
      <c r="D678" s="2" t="str">
        <f t="shared" si="20"/>
        <v>2025-06</v>
      </c>
      <c r="E678">
        <v>3</v>
      </c>
      <c r="F678">
        <v>195.52</v>
      </c>
      <c r="G678" t="s">
        <v>2308</v>
      </c>
      <c r="H678" t="s">
        <v>3303</v>
      </c>
      <c r="I678" t="s">
        <v>3308</v>
      </c>
      <c r="J678">
        <v>1</v>
      </c>
      <c r="K678" t="str">
        <f t="shared" si="21"/>
        <v>Poor</v>
      </c>
      <c r="L678">
        <v>586.56000000000006</v>
      </c>
      <c r="M678" t="str">
        <f>IF(E678*F678=L678,"ok","Wrong")</f>
        <v>ok</v>
      </c>
    </row>
    <row r="679" spans="1:13" x14ac:dyDescent="0.3">
      <c r="A679" t="s">
        <v>660</v>
      </c>
      <c r="B679" t="s">
        <v>1655</v>
      </c>
      <c r="C679" s="2">
        <v>45071</v>
      </c>
      <c r="D679" s="2" t="str">
        <f t="shared" si="20"/>
        <v>2023-05</v>
      </c>
      <c r="E679">
        <v>1</v>
      </c>
      <c r="F679">
        <v>614.88</v>
      </c>
      <c r="G679" t="s">
        <v>2309</v>
      </c>
      <c r="H679" t="s">
        <v>3301</v>
      </c>
      <c r="I679" t="s">
        <v>3305</v>
      </c>
      <c r="J679">
        <v>2</v>
      </c>
      <c r="K679" t="str">
        <f t="shared" si="21"/>
        <v>Poor</v>
      </c>
      <c r="L679">
        <v>614.88</v>
      </c>
      <c r="M679" t="str">
        <f>IF(E679*F679=L679,"ok","Wrong")</f>
        <v>ok</v>
      </c>
    </row>
    <row r="680" spans="1:13" x14ac:dyDescent="0.3">
      <c r="A680" t="s">
        <v>661</v>
      </c>
      <c r="B680" t="s">
        <v>1658</v>
      </c>
      <c r="C680" s="2">
        <v>45148</v>
      </c>
      <c r="D680" s="2" t="str">
        <f t="shared" si="20"/>
        <v>2023-08</v>
      </c>
      <c r="E680">
        <v>2</v>
      </c>
      <c r="F680">
        <v>408.62</v>
      </c>
      <c r="G680" t="s">
        <v>2310</v>
      </c>
      <c r="H680" t="s">
        <v>3302</v>
      </c>
      <c r="I680" t="s">
        <v>3307</v>
      </c>
      <c r="J680">
        <v>5</v>
      </c>
      <c r="K680" t="str">
        <f t="shared" si="21"/>
        <v>Excellent</v>
      </c>
      <c r="L680">
        <v>817.24</v>
      </c>
      <c r="M680" t="str">
        <f>IF(E680*F680=L680,"ok","Wrong")</f>
        <v>ok</v>
      </c>
    </row>
    <row r="681" spans="1:13" x14ac:dyDescent="0.3">
      <c r="A681" t="s">
        <v>662</v>
      </c>
      <c r="B681" t="s">
        <v>1653</v>
      </c>
      <c r="C681" s="2">
        <v>45033</v>
      </c>
      <c r="D681" s="2" t="str">
        <f t="shared" si="20"/>
        <v>2023-04</v>
      </c>
      <c r="E681">
        <v>3</v>
      </c>
      <c r="F681">
        <v>754.36</v>
      </c>
      <c r="G681" t="s">
        <v>2311</v>
      </c>
      <c r="H681" t="s">
        <v>3302</v>
      </c>
      <c r="I681" t="s">
        <v>3308</v>
      </c>
      <c r="J681">
        <v>2</v>
      </c>
      <c r="K681" t="str">
        <f t="shared" si="21"/>
        <v>Poor</v>
      </c>
      <c r="L681">
        <v>2263.08</v>
      </c>
      <c r="M681" t="str">
        <f>IF(E681*F681=L681,"ok","Wrong")</f>
        <v>ok</v>
      </c>
    </row>
    <row r="682" spans="1:13" x14ac:dyDescent="0.3">
      <c r="A682" t="s">
        <v>663</v>
      </c>
      <c r="B682" t="s">
        <v>1653</v>
      </c>
      <c r="C682" s="2">
        <v>44935</v>
      </c>
      <c r="D682" s="2" t="str">
        <f t="shared" si="20"/>
        <v>2023-01</v>
      </c>
      <c r="E682">
        <v>8</v>
      </c>
      <c r="F682">
        <v>356.19</v>
      </c>
      <c r="G682" t="s">
        <v>2312</v>
      </c>
      <c r="H682" t="s">
        <v>3301</v>
      </c>
      <c r="I682" t="s">
        <v>3304</v>
      </c>
      <c r="J682">
        <v>4</v>
      </c>
      <c r="K682" t="str">
        <f t="shared" si="21"/>
        <v>Excellent</v>
      </c>
      <c r="L682">
        <v>2849.52</v>
      </c>
      <c r="M682" t="str">
        <f>IF(E682*F682=L682,"ok","Wrong")</f>
        <v>ok</v>
      </c>
    </row>
    <row r="683" spans="1:13" x14ac:dyDescent="0.3">
      <c r="A683" t="s">
        <v>664</v>
      </c>
      <c r="B683" t="s">
        <v>1654</v>
      </c>
      <c r="C683" s="2">
        <v>45838</v>
      </c>
      <c r="D683" s="2" t="str">
        <f t="shared" si="20"/>
        <v>2025-06</v>
      </c>
      <c r="E683">
        <v>3</v>
      </c>
      <c r="F683">
        <v>141.28</v>
      </c>
      <c r="G683" t="s">
        <v>2313</v>
      </c>
      <c r="H683" t="s">
        <v>3303</v>
      </c>
      <c r="I683" t="s">
        <v>3308</v>
      </c>
      <c r="J683">
        <v>5</v>
      </c>
      <c r="K683" t="str">
        <f t="shared" si="21"/>
        <v>Excellent</v>
      </c>
      <c r="L683">
        <v>423.84</v>
      </c>
      <c r="M683" t="str">
        <f>IF(E683*F683=L683,"ok","Wrong")</f>
        <v>ok</v>
      </c>
    </row>
    <row r="684" spans="1:13" x14ac:dyDescent="0.3">
      <c r="A684" t="s">
        <v>665</v>
      </c>
      <c r="B684" t="s">
        <v>1654</v>
      </c>
      <c r="C684" s="2">
        <v>45272</v>
      </c>
      <c r="D684" s="2" t="str">
        <f t="shared" si="20"/>
        <v>2023-12</v>
      </c>
      <c r="E684">
        <v>5</v>
      </c>
      <c r="F684">
        <v>739.13</v>
      </c>
      <c r="G684" t="s">
        <v>2314</v>
      </c>
      <c r="H684" t="s">
        <v>3301</v>
      </c>
      <c r="I684" t="s">
        <v>3306</v>
      </c>
      <c r="J684">
        <v>4</v>
      </c>
      <c r="K684" t="str">
        <f t="shared" si="21"/>
        <v>Excellent</v>
      </c>
      <c r="L684">
        <v>3695.65</v>
      </c>
      <c r="M684" t="str">
        <f>IF(E684*F684=L684,"ok","Wrong")</f>
        <v>ok</v>
      </c>
    </row>
    <row r="685" spans="1:13" x14ac:dyDescent="0.3">
      <c r="A685" t="s">
        <v>666</v>
      </c>
      <c r="B685" t="s">
        <v>1658</v>
      </c>
      <c r="C685" s="2">
        <v>45086</v>
      </c>
      <c r="D685" s="2" t="str">
        <f t="shared" si="20"/>
        <v>2023-06</v>
      </c>
      <c r="E685">
        <v>6</v>
      </c>
      <c r="F685">
        <v>187.11</v>
      </c>
      <c r="G685" t="s">
        <v>2315</v>
      </c>
      <c r="H685" t="s">
        <v>3302</v>
      </c>
      <c r="I685" t="s">
        <v>3305</v>
      </c>
      <c r="J685">
        <v>1</v>
      </c>
      <c r="K685" t="str">
        <f t="shared" si="21"/>
        <v>Poor</v>
      </c>
      <c r="L685">
        <v>1122.6600000000001</v>
      </c>
      <c r="M685" t="str">
        <f>IF(E685*F685=L685,"ok","Wrong")</f>
        <v>ok</v>
      </c>
    </row>
    <row r="686" spans="1:13" x14ac:dyDescent="0.3">
      <c r="A686" t="s">
        <v>667</v>
      </c>
      <c r="B686" t="s">
        <v>1652</v>
      </c>
      <c r="C686" s="2">
        <v>45227</v>
      </c>
      <c r="D686" s="2" t="str">
        <f t="shared" si="20"/>
        <v>2023-10</v>
      </c>
      <c r="E686">
        <v>8</v>
      </c>
      <c r="F686">
        <v>250.47</v>
      </c>
      <c r="G686" t="s">
        <v>2316</v>
      </c>
      <c r="H686" t="s">
        <v>3303</v>
      </c>
      <c r="I686" t="s">
        <v>3305</v>
      </c>
      <c r="J686">
        <v>5</v>
      </c>
      <c r="K686" t="str">
        <f t="shared" si="21"/>
        <v>Excellent</v>
      </c>
      <c r="L686">
        <v>2003.76</v>
      </c>
      <c r="M686" t="str">
        <f>IF(E686*F686=L686,"ok","Wrong")</f>
        <v>ok</v>
      </c>
    </row>
    <row r="687" spans="1:13" x14ac:dyDescent="0.3">
      <c r="A687" t="s">
        <v>668</v>
      </c>
      <c r="B687" t="s">
        <v>1655</v>
      </c>
      <c r="C687" s="2">
        <v>45566</v>
      </c>
      <c r="D687" s="2" t="str">
        <f t="shared" si="20"/>
        <v>2024-10</v>
      </c>
      <c r="E687">
        <v>5</v>
      </c>
      <c r="F687">
        <v>22.01</v>
      </c>
      <c r="G687" t="s">
        <v>2317</v>
      </c>
      <c r="H687" t="s">
        <v>3303</v>
      </c>
      <c r="I687" t="s">
        <v>3305</v>
      </c>
      <c r="J687">
        <v>4</v>
      </c>
      <c r="K687" t="str">
        <f t="shared" si="21"/>
        <v>Excellent</v>
      </c>
      <c r="L687">
        <v>110.05</v>
      </c>
      <c r="M687" t="str">
        <f>IF(E687*F687=L687,"ok","Wrong")</f>
        <v>ok</v>
      </c>
    </row>
    <row r="688" spans="1:13" x14ac:dyDescent="0.3">
      <c r="A688" t="s">
        <v>669</v>
      </c>
      <c r="B688" t="s">
        <v>1655</v>
      </c>
      <c r="C688" s="2">
        <v>45328</v>
      </c>
      <c r="D688" s="2" t="str">
        <f t="shared" si="20"/>
        <v>2024-02</v>
      </c>
      <c r="E688">
        <v>2</v>
      </c>
      <c r="F688">
        <v>591.47</v>
      </c>
      <c r="G688" t="s">
        <v>2318</v>
      </c>
      <c r="H688" t="s">
        <v>3303</v>
      </c>
      <c r="I688" t="s">
        <v>3304</v>
      </c>
      <c r="J688">
        <v>1</v>
      </c>
      <c r="K688" t="str">
        <f t="shared" si="21"/>
        <v>Poor</v>
      </c>
      <c r="L688">
        <v>1182.94</v>
      </c>
      <c r="M688" t="str">
        <f>IF(E688*F688=L688,"ok","Wrong")</f>
        <v>ok</v>
      </c>
    </row>
    <row r="689" spans="1:13" x14ac:dyDescent="0.3">
      <c r="A689" t="s">
        <v>670</v>
      </c>
      <c r="B689" t="s">
        <v>1653</v>
      </c>
      <c r="C689" s="2">
        <v>45837</v>
      </c>
      <c r="D689" s="2" t="str">
        <f t="shared" si="20"/>
        <v>2025-06</v>
      </c>
      <c r="E689">
        <v>1</v>
      </c>
      <c r="F689">
        <v>626.28</v>
      </c>
      <c r="G689" t="s">
        <v>2319</v>
      </c>
      <c r="H689" t="s">
        <v>3303</v>
      </c>
      <c r="I689" t="s">
        <v>3305</v>
      </c>
      <c r="J689">
        <v>3</v>
      </c>
      <c r="K689" t="str">
        <f t="shared" si="21"/>
        <v>Good</v>
      </c>
      <c r="L689">
        <v>626.28</v>
      </c>
      <c r="M689" t="str">
        <f>IF(E689*F689=L689,"ok","Wrong")</f>
        <v>ok</v>
      </c>
    </row>
    <row r="690" spans="1:13" x14ac:dyDescent="0.3">
      <c r="A690" t="s">
        <v>505</v>
      </c>
      <c r="B690" t="s">
        <v>1658</v>
      </c>
      <c r="C690" s="2">
        <v>45786</v>
      </c>
      <c r="D690" s="2" t="str">
        <f t="shared" si="20"/>
        <v>2025-05</v>
      </c>
      <c r="E690">
        <v>8</v>
      </c>
      <c r="F690">
        <v>507.73</v>
      </c>
      <c r="G690" t="s">
        <v>2154</v>
      </c>
      <c r="H690" t="s">
        <v>3303</v>
      </c>
      <c r="I690" t="s">
        <v>3307</v>
      </c>
      <c r="J690">
        <v>5</v>
      </c>
      <c r="K690" t="str">
        <f t="shared" si="21"/>
        <v>Excellent</v>
      </c>
      <c r="L690">
        <v>4061.84</v>
      </c>
      <c r="M690" t="str">
        <f>IF(E690*F690=L690,"ok","Wrong")</f>
        <v>ok</v>
      </c>
    </row>
    <row r="691" spans="1:13" x14ac:dyDescent="0.3">
      <c r="A691" t="s">
        <v>671</v>
      </c>
      <c r="B691" t="s">
        <v>1653</v>
      </c>
      <c r="C691" s="2">
        <v>45650</v>
      </c>
      <c r="D691" s="2" t="str">
        <f t="shared" si="20"/>
        <v>2024-12</v>
      </c>
      <c r="E691">
        <v>6</v>
      </c>
      <c r="F691">
        <v>643.14</v>
      </c>
      <c r="G691" t="s">
        <v>2320</v>
      </c>
      <c r="H691" t="s">
        <v>3303</v>
      </c>
      <c r="I691" t="s">
        <v>3307</v>
      </c>
      <c r="J691">
        <v>1</v>
      </c>
      <c r="K691" t="str">
        <f t="shared" si="21"/>
        <v>Poor</v>
      </c>
      <c r="L691">
        <v>3858.84</v>
      </c>
      <c r="M691" t="str">
        <f>IF(E691*F691=L691,"ok","Wrong")</f>
        <v>ok</v>
      </c>
    </row>
    <row r="692" spans="1:13" x14ac:dyDescent="0.3">
      <c r="A692" t="s">
        <v>672</v>
      </c>
      <c r="B692" t="s">
        <v>1652</v>
      </c>
      <c r="C692" s="2">
        <v>45638</v>
      </c>
      <c r="D692" s="2" t="str">
        <f t="shared" si="20"/>
        <v>2024-12</v>
      </c>
      <c r="E692">
        <v>7</v>
      </c>
      <c r="F692">
        <v>391.81</v>
      </c>
      <c r="G692" t="s">
        <v>2321</v>
      </c>
      <c r="H692" t="s">
        <v>3302</v>
      </c>
      <c r="I692" t="s">
        <v>3304</v>
      </c>
      <c r="J692">
        <v>1</v>
      </c>
      <c r="K692" t="str">
        <f t="shared" si="21"/>
        <v>Poor</v>
      </c>
      <c r="L692">
        <v>2742.67</v>
      </c>
      <c r="M692" t="str">
        <f>IF(E692*F692=L692,"ok","Wrong")</f>
        <v>ok</v>
      </c>
    </row>
    <row r="693" spans="1:13" x14ac:dyDescent="0.3">
      <c r="A693" t="s">
        <v>673</v>
      </c>
      <c r="B693" t="s">
        <v>1653</v>
      </c>
      <c r="C693" s="2">
        <v>45785</v>
      </c>
      <c r="D693" s="2" t="str">
        <f t="shared" si="20"/>
        <v>2025-05</v>
      </c>
      <c r="E693">
        <v>6</v>
      </c>
      <c r="F693">
        <v>202.43</v>
      </c>
      <c r="G693" t="s">
        <v>2322</v>
      </c>
      <c r="H693" t="s">
        <v>3302</v>
      </c>
      <c r="I693" t="s">
        <v>3306</v>
      </c>
      <c r="J693">
        <v>2</v>
      </c>
      <c r="K693" t="str">
        <f t="shared" si="21"/>
        <v>Poor</v>
      </c>
      <c r="L693">
        <v>1214.58</v>
      </c>
      <c r="M693" t="str">
        <f>IF(E693*F693=L693,"ok","Wrong")</f>
        <v>ok</v>
      </c>
    </row>
    <row r="694" spans="1:13" x14ac:dyDescent="0.3">
      <c r="A694" t="s">
        <v>674</v>
      </c>
      <c r="B694" t="s">
        <v>1652</v>
      </c>
      <c r="C694" s="2">
        <v>45154</v>
      </c>
      <c r="D694" s="2" t="str">
        <f t="shared" si="20"/>
        <v>2023-08</v>
      </c>
      <c r="E694">
        <v>7</v>
      </c>
      <c r="F694">
        <v>659.11</v>
      </c>
      <c r="G694" t="s">
        <v>2323</v>
      </c>
      <c r="H694" t="s">
        <v>3301</v>
      </c>
      <c r="I694" t="s">
        <v>3308</v>
      </c>
      <c r="J694">
        <v>2</v>
      </c>
      <c r="K694" t="str">
        <f t="shared" si="21"/>
        <v>Poor</v>
      </c>
      <c r="L694">
        <v>4613.7700000000004</v>
      </c>
      <c r="M694" t="str">
        <f>IF(E694*F694=L694,"ok","Wrong")</f>
        <v>ok</v>
      </c>
    </row>
    <row r="695" spans="1:13" x14ac:dyDescent="0.3">
      <c r="A695" t="s">
        <v>675</v>
      </c>
      <c r="B695" t="s">
        <v>1657</v>
      </c>
      <c r="C695" s="2">
        <v>45238</v>
      </c>
      <c r="D695" s="2" t="str">
        <f t="shared" si="20"/>
        <v>2023-11</v>
      </c>
      <c r="E695">
        <v>2</v>
      </c>
      <c r="F695">
        <v>269.64999999999998</v>
      </c>
      <c r="G695" t="s">
        <v>2324</v>
      </c>
      <c r="H695" t="s">
        <v>3302</v>
      </c>
      <c r="I695" t="s">
        <v>3306</v>
      </c>
      <c r="J695">
        <v>3</v>
      </c>
      <c r="K695" t="str">
        <f t="shared" si="21"/>
        <v>Good</v>
      </c>
      <c r="L695">
        <v>539.29999999999995</v>
      </c>
      <c r="M695" t="str">
        <f>IF(E695*F695=L695,"ok","Wrong")</f>
        <v>ok</v>
      </c>
    </row>
    <row r="696" spans="1:13" x14ac:dyDescent="0.3">
      <c r="A696" t="s">
        <v>676</v>
      </c>
      <c r="B696" t="s">
        <v>1654</v>
      </c>
      <c r="C696" s="2">
        <v>45397</v>
      </c>
      <c r="D696" s="2" t="str">
        <f t="shared" si="20"/>
        <v>2024-04</v>
      </c>
      <c r="E696">
        <v>7</v>
      </c>
      <c r="F696">
        <v>161.44999999999999</v>
      </c>
      <c r="G696" t="s">
        <v>2325</v>
      </c>
      <c r="H696" t="s">
        <v>3303</v>
      </c>
      <c r="I696" t="s">
        <v>3307</v>
      </c>
      <c r="J696">
        <v>4</v>
      </c>
      <c r="K696" t="str">
        <f t="shared" si="21"/>
        <v>Excellent</v>
      </c>
      <c r="L696">
        <v>1130.1500000000001</v>
      </c>
      <c r="M696" t="str">
        <f>IF(E696*F696=L696,"ok","Wrong")</f>
        <v>ok</v>
      </c>
    </row>
    <row r="697" spans="1:13" x14ac:dyDescent="0.3">
      <c r="A697" t="s">
        <v>677</v>
      </c>
      <c r="B697" t="s">
        <v>1656</v>
      </c>
      <c r="C697" s="2">
        <v>45500</v>
      </c>
      <c r="D697" s="2" t="str">
        <f t="shared" si="20"/>
        <v>2024-07</v>
      </c>
      <c r="E697">
        <v>8</v>
      </c>
      <c r="F697">
        <v>254.9</v>
      </c>
      <c r="G697" t="s">
        <v>2326</v>
      </c>
      <c r="H697" t="s">
        <v>3303</v>
      </c>
      <c r="I697" t="s">
        <v>3304</v>
      </c>
      <c r="J697">
        <v>5</v>
      </c>
      <c r="K697" t="str">
        <f t="shared" si="21"/>
        <v>Excellent</v>
      </c>
      <c r="L697">
        <v>2039.2</v>
      </c>
      <c r="M697" t="str">
        <f>IF(E697*F697=L697,"ok","Wrong")</f>
        <v>ok</v>
      </c>
    </row>
    <row r="698" spans="1:13" x14ac:dyDescent="0.3">
      <c r="A698" t="s">
        <v>678</v>
      </c>
      <c r="B698" t="s">
        <v>1655</v>
      </c>
      <c r="C698" s="2">
        <v>45538</v>
      </c>
      <c r="D698" s="2" t="str">
        <f t="shared" si="20"/>
        <v>2024-09</v>
      </c>
      <c r="E698">
        <v>7</v>
      </c>
      <c r="F698">
        <v>333.9</v>
      </c>
      <c r="G698" t="s">
        <v>2327</v>
      </c>
      <c r="H698" t="s">
        <v>3303</v>
      </c>
      <c r="I698" t="s">
        <v>3306</v>
      </c>
      <c r="J698">
        <v>2</v>
      </c>
      <c r="K698" t="str">
        <f t="shared" si="21"/>
        <v>Poor</v>
      </c>
      <c r="L698">
        <v>2337.3000000000002</v>
      </c>
      <c r="M698" t="str">
        <f>IF(E698*F698=L698,"ok","Wrong")</f>
        <v>ok</v>
      </c>
    </row>
    <row r="699" spans="1:13" x14ac:dyDescent="0.3">
      <c r="A699" t="s">
        <v>679</v>
      </c>
      <c r="B699" t="s">
        <v>1657</v>
      </c>
      <c r="C699" s="2">
        <v>45438</v>
      </c>
      <c r="D699" s="2" t="str">
        <f t="shared" si="20"/>
        <v>2024-05</v>
      </c>
      <c r="E699">
        <v>5</v>
      </c>
      <c r="F699">
        <v>635.66</v>
      </c>
      <c r="G699" t="s">
        <v>2328</v>
      </c>
      <c r="H699" t="s">
        <v>3301</v>
      </c>
      <c r="I699" t="s">
        <v>3308</v>
      </c>
      <c r="J699">
        <v>1</v>
      </c>
      <c r="K699" t="str">
        <f t="shared" si="21"/>
        <v>Poor</v>
      </c>
      <c r="L699">
        <v>3178.3</v>
      </c>
      <c r="M699" t="str">
        <f>IF(E699*F699=L699,"ok","Wrong")</f>
        <v>ok</v>
      </c>
    </row>
    <row r="700" spans="1:13" x14ac:dyDescent="0.3">
      <c r="A700" t="s">
        <v>680</v>
      </c>
      <c r="B700" t="s">
        <v>1654</v>
      </c>
      <c r="C700" s="2">
        <v>45225</v>
      </c>
      <c r="D700" s="2" t="str">
        <f t="shared" si="20"/>
        <v>2023-10</v>
      </c>
      <c r="E700">
        <v>4</v>
      </c>
      <c r="F700">
        <v>454.98</v>
      </c>
      <c r="G700" t="s">
        <v>2329</v>
      </c>
      <c r="H700" t="s">
        <v>3303</v>
      </c>
      <c r="I700" t="s">
        <v>3304</v>
      </c>
      <c r="J700">
        <v>3</v>
      </c>
      <c r="K700" t="str">
        <f t="shared" si="21"/>
        <v>Good</v>
      </c>
      <c r="L700">
        <v>1819.92</v>
      </c>
      <c r="M700" t="str">
        <f>IF(E700*F700=L700,"ok","Wrong")</f>
        <v>ok</v>
      </c>
    </row>
    <row r="701" spans="1:13" x14ac:dyDescent="0.3">
      <c r="A701" t="s">
        <v>681</v>
      </c>
      <c r="B701" t="s">
        <v>1658</v>
      </c>
      <c r="C701" s="2">
        <v>45365</v>
      </c>
      <c r="D701" s="2" t="str">
        <f t="shared" si="20"/>
        <v>2024-03</v>
      </c>
      <c r="E701">
        <v>7</v>
      </c>
      <c r="F701">
        <v>518.5</v>
      </c>
      <c r="G701" t="s">
        <v>2330</v>
      </c>
      <c r="H701" t="s">
        <v>3302</v>
      </c>
      <c r="I701" t="s">
        <v>3304</v>
      </c>
      <c r="J701">
        <v>3</v>
      </c>
      <c r="K701" t="str">
        <f t="shared" si="21"/>
        <v>Good</v>
      </c>
      <c r="L701">
        <v>3629.5</v>
      </c>
      <c r="M701" t="str">
        <f>IF(E701*F701=L701,"ok","Wrong")</f>
        <v>ok</v>
      </c>
    </row>
    <row r="702" spans="1:13" x14ac:dyDescent="0.3">
      <c r="A702" t="s">
        <v>682</v>
      </c>
      <c r="B702" t="s">
        <v>1654</v>
      </c>
      <c r="C702" s="2">
        <v>45071</v>
      </c>
      <c r="D702" s="2" t="str">
        <f t="shared" si="20"/>
        <v>2023-05</v>
      </c>
      <c r="E702">
        <v>4</v>
      </c>
      <c r="F702">
        <v>620.34</v>
      </c>
      <c r="G702" t="s">
        <v>2331</v>
      </c>
      <c r="H702" t="s">
        <v>3303</v>
      </c>
      <c r="I702" t="s">
        <v>3304</v>
      </c>
      <c r="J702">
        <v>2</v>
      </c>
      <c r="K702" t="str">
        <f t="shared" si="21"/>
        <v>Poor</v>
      </c>
      <c r="L702">
        <v>2481.36</v>
      </c>
      <c r="M702" t="str">
        <f>IF(E702*F702=L702,"ok","Wrong")</f>
        <v>ok</v>
      </c>
    </row>
    <row r="703" spans="1:13" x14ac:dyDescent="0.3">
      <c r="A703" t="s">
        <v>683</v>
      </c>
      <c r="B703" t="s">
        <v>1657</v>
      </c>
      <c r="C703" s="2">
        <v>45060</v>
      </c>
      <c r="D703" s="2" t="str">
        <f t="shared" si="20"/>
        <v>2023-05</v>
      </c>
      <c r="E703">
        <v>1</v>
      </c>
      <c r="F703">
        <v>746.81</v>
      </c>
      <c r="G703" t="s">
        <v>2332</v>
      </c>
      <c r="H703" t="s">
        <v>3303</v>
      </c>
      <c r="I703" t="s">
        <v>3308</v>
      </c>
      <c r="J703">
        <v>2</v>
      </c>
      <c r="K703" t="str">
        <f t="shared" si="21"/>
        <v>Poor</v>
      </c>
      <c r="L703">
        <v>746.81</v>
      </c>
      <c r="M703" t="str">
        <f>IF(E703*F703=L703,"ok","Wrong")</f>
        <v>ok</v>
      </c>
    </row>
    <row r="704" spans="1:13" x14ac:dyDescent="0.3">
      <c r="A704" t="s">
        <v>320</v>
      </c>
      <c r="B704" t="s">
        <v>1655</v>
      </c>
      <c r="C704" s="2">
        <v>45053</v>
      </c>
      <c r="D704" s="2" t="str">
        <f t="shared" si="20"/>
        <v>2023-05</v>
      </c>
      <c r="E704">
        <v>8</v>
      </c>
      <c r="F704">
        <v>58.61</v>
      </c>
      <c r="G704" t="s">
        <v>1969</v>
      </c>
      <c r="H704" t="s">
        <v>3302</v>
      </c>
      <c r="I704" t="s">
        <v>3308</v>
      </c>
      <c r="J704">
        <v>2</v>
      </c>
      <c r="K704" t="str">
        <f t="shared" si="21"/>
        <v>Poor</v>
      </c>
      <c r="L704">
        <v>468.88</v>
      </c>
      <c r="M704" t="str">
        <f>IF(E704*F704=L704,"ok","Wrong")</f>
        <v>ok</v>
      </c>
    </row>
    <row r="705" spans="1:13" x14ac:dyDescent="0.3">
      <c r="A705" t="s">
        <v>684</v>
      </c>
      <c r="B705" t="s">
        <v>1656</v>
      </c>
      <c r="C705" s="2">
        <v>45698</v>
      </c>
      <c r="D705" s="2" t="str">
        <f t="shared" si="20"/>
        <v>2025-02</v>
      </c>
      <c r="E705">
        <v>5</v>
      </c>
      <c r="F705">
        <v>315.82</v>
      </c>
      <c r="G705" t="s">
        <v>2333</v>
      </c>
      <c r="H705" t="s">
        <v>3301</v>
      </c>
      <c r="I705" t="s">
        <v>3307</v>
      </c>
      <c r="J705">
        <v>2</v>
      </c>
      <c r="K705" t="str">
        <f t="shared" si="21"/>
        <v>Poor</v>
      </c>
      <c r="L705">
        <v>1579.1</v>
      </c>
      <c r="M705" t="str">
        <f>IF(E705*F705=L705,"ok","Wrong")</f>
        <v>ok</v>
      </c>
    </row>
    <row r="706" spans="1:13" x14ac:dyDescent="0.3">
      <c r="A706" t="s">
        <v>685</v>
      </c>
      <c r="B706" t="s">
        <v>1656</v>
      </c>
      <c r="C706" s="2">
        <v>45677</v>
      </c>
      <c r="D706" s="2" t="str">
        <f t="shared" si="20"/>
        <v>2025-01</v>
      </c>
      <c r="E706">
        <v>7</v>
      </c>
      <c r="F706">
        <v>748.3</v>
      </c>
      <c r="G706" t="s">
        <v>2334</v>
      </c>
      <c r="H706" t="s">
        <v>3301</v>
      </c>
      <c r="I706" t="s">
        <v>3307</v>
      </c>
      <c r="J706">
        <v>3</v>
      </c>
      <c r="K706" t="str">
        <f t="shared" si="21"/>
        <v>Good</v>
      </c>
      <c r="L706">
        <v>5238.0999999999995</v>
      </c>
      <c r="M706" t="str">
        <f>IF(E706*F706=L706,"ok","Wrong")</f>
        <v>ok</v>
      </c>
    </row>
    <row r="707" spans="1:13" x14ac:dyDescent="0.3">
      <c r="A707" t="s">
        <v>686</v>
      </c>
      <c r="B707" t="s">
        <v>1658</v>
      </c>
      <c r="C707" s="2">
        <v>45360</v>
      </c>
      <c r="D707" s="2" t="str">
        <f t="shared" ref="D707:D770" si="22">TEXT(C707,"YYYY-mm")</f>
        <v>2024-03</v>
      </c>
      <c r="E707">
        <v>4</v>
      </c>
      <c r="F707">
        <v>480.82</v>
      </c>
      <c r="G707" t="s">
        <v>2335</v>
      </c>
      <c r="H707" t="s">
        <v>3302</v>
      </c>
      <c r="I707" t="s">
        <v>3306</v>
      </c>
      <c r="J707">
        <v>5</v>
      </c>
      <c r="K707" t="str">
        <f t="shared" ref="K707:K770" si="23">IF(J707&gt;=4, "Excellent", IF(J707&gt;=3, "Good", IF(J707&gt;2,"Bad","Poor")))</f>
        <v>Excellent</v>
      </c>
      <c r="L707">
        <v>1923.28</v>
      </c>
      <c r="M707" t="str">
        <f>IF(E707*F707=L707,"ok","Wrong")</f>
        <v>ok</v>
      </c>
    </row>
    <row r="708" spans="1:13" x14ac:dyDescent="0.3">
      <c r="A708" t="s">
        <v>687</v>
      </c>
      <c r="B708" t="s">
        <v>1655</v>
      </c>
      <c r="C708" s="2">
        <v>45066</v>
      </c>
      <c r="D708" s="2" t="str">
        <f t="shared" si="22"/>
        <v>2023-05</v>
      </c>
      <c r="E708">
        <v>8</v>
      </c>
      <c r="F708">
        <v>11.23</v>
      </c>
      <c r="G708" t="s">
        <v>2336</v>
      </c>
      <c r="H708" t="s">
        <v>3303</v>
      </c>
      <c r="I708" t="s">
        <v>3306</v>
      </c>
      <c r="J708">
        <v>2</v>
      </c>
      <c r="K708" t="str">
        <f t="shared" si="23"/>
        <v>Poor</v>
      </c>
      <c r="L708">
        <v>89.84</v>
      </c>
      <c r="M708" t="str">
        <f>IF(E708*F708=L708,"ok","Wrong")</f>
        <v>ok</v>
      </c>
    </row>
    <row r="709" spans="1:13" x14ac:dyDescent="0.3">
      <c r="A709" t="s">
        <v>688</v>
      </c>
      <c r="B709" t="s">
        <v>1657</v>
      </c>
      <c r="C709" s="2">
        <v>45253</v>
      </c>
      <c r="D709" s="2" t="str">
        <f t="shared" si="22"/>
        <v>2023-11</v>
      </c>
      <c r="E709">
        <v>2</v>
      </c>
      <c r="F709">
        <v>126.04</v>
      </c>
      <c r="G709" t="s">
        <v>2337</v>
      </c>
      <c r="H709" t="s">
        <v>3302</v>
      </c>
      <c r="I709" t="s">
        <v>3304</v>
      </c>
      <c r="J709">
        <v>5</v>
      </c>
      <c r="K709" t="str">
        <f t="shared" si="23"/>
        <v>Excellent</v>
      </c>
      <c r="L709">
        <v>252.08</v>
      </c>
      <c r="M709" t="str">
        <f>IF(E709*F709=L709,"ok","Wrong")</f>
        <v>ok</v>
      </c>
    </row>
    <row r="710" spans="1:13" x14ac:dyDescent="0.3">
      <c r="A710" t="s">
        <v>689</v>
      </c>
      <c r="B710" t="s">
        <v>1653</v>
      </c>
      <c r="C710" s="2">
        <v>45624</v>
      </c>
      <c r="D710" s="2" t="str">
        <f t="shared" si="22"/>
        <v>2024-11</v>
      </c>
      <c r="E710">
        <v>8</v>
      </c>
      <c r="F710">
        <v>22.26</v>
      </c>
      <c r="G710" t="s">
        <v>2338</v>
      </c>
      <c r="H710" t="s">
        <v>3302</v>
      </c>
      <c r="I710" t="s">
        <v>3305</v>
      </c>
      <c r="J710">
        <v>3</v>
      </c>
      <c r="K710" t="str">
        <f t="shared" si="23"/>
        <v>Good</v>
      </c>
      <c r="L710">
        <v>178.08</v>
      </c>
      <c r="M710" t="str">
        <f>IF(E710*F710=L710,"ok","Wrong")</f>
        <v>ok</v>
      </c>
    </row>
    <row r="711" spans="1:13" x14ac:dyDescent="0.3">
      <c r="A711" t="s">
        <v>690</v>
      </c>
      <c r="B711" t="s">
        <v>1652</v>
      </c>
      <c r="C711" s="2">
        <v>45605</v>
      </c>
      <c r="D711" s="2" t="str">
        <f t="shared" si="22"/>
        <v>2024-11</v>
      </c>
      <c r="E711">
        <v>8</v>
      </c>
      <c r="F711">
        <v>168.94</v>
      </c>
      <c r="G711" t="s">
        <v>2339</v>
      </c>
      <c r="H711" t="s">
        <v>3302</v>
      </c>
      <c r="I711" t="s">
        <v>3307</v>
      </c>
      <c r="J711">
        <v>1</v>
      </c>
      <c r="K711" t="str">
        <f t="shared" si="23"/>
        <v>Poor</v>
      </c>
      <c r="L711">
        <v>1351.52</v>
      </c>
      <c r="M711" t="str">
        <f>IF(E711*F711=L711,"ok","Wrong")</f>
        <v>ok</v>
      </c>
    </row>
    <row r="712" spans="1:13" x14ac:dyDescent="0.3">
      <c r="A712" t="s">
        <v>691</v>
      </c>
      <c r="B712" t="s">
        <v>1654</v>
      </c>
      <c r="C712" s="2">
        <v>45724</v>
      </c>
      <c r="D712" s="2" t="str">
        <f t="shared" si="22"/>
        <v>2025-03</v>
      </c>
      <c r="E712">
        <v>8</v>
      </c>
      <c r="F712">
        <v>16.07</v>
      </c>
      <c r="G712" t="s">
        <v>2340</v>
      </c>
      <c r="H712" t="s">
        <v>3302</v>
      </c>
      <c r="I712" t="s">
        <v>3307</v>
      </c>
      <c r="J712">
        <v>3</v>
      </c>
      <c r="K712" t="str">
        <f t="shared" si="23"/>
        <v>Good</v>
      </c>
      <c r="L712">
        <v>128.56</v>
      </c>
      <c r="M712" t="str">
        <f>IF(E712*F712=L712,"ok","Wrong")</f>
        <v>ok</v>
      </c>
    </row>
    <row r="713" spans="1:13" x14ac:dyDescent="0.3">
      <c r="A713" t="s">
        <v>692</v>
      </c>
      <c r="B713" t="s">
        <v>1658</v>
      </c>
      <c r="C713" s="2">
        <v>45429</v>
      </c>
      <c r="D713" s="2" t="str">
        <f t="shared" si="22"/>
        <v>2024-05</v>
      </c>
      <c r="E713">
        <v>6</v>
      </c>
      <c r="F713">
        <v>450.3</v>
      </c>
      <c r="G713" t="s">
        <v>2341</v>
      </c>
      <c r="H713" t="s">
        <v>3303</v>
      </c>
      <c r="I713" t="s">
        <v>3307</v>
      </c>
      <c r="J713">
        <v>1</v>
      </c>
      <c r="K713" t="str">
        <f t="shared" si="23"/>
        <v>Poor</v>
      </c>
      <c r="L713">
        <v>2701.8</v>
      </c>
      <c r="M713" t="str">
        <f>IF(E713*F713=L713,"ok","Wrong")</f>
        <v>ok</v>
      </c>
    </row>
    <row r="714" spans="1:13" x14ac:dyDescent="0.3">
      <c r="A714" t="s">
        <v>693</v>
      </c>
      <c r="B714" t="s">
        <v>1656</v>
      </c>
      <c r="C714" s="2">
        <v>45354</v>
      </c>
      <c r="D714" s="2" t="str">
        <f t="shared" si="22"/>
        <v>2024-03</v>
      </c>
      <c r="E714">
        <v>3</v>
      </c>
      <c r="F714">
        <v>457.26</v>
      </c>
      <c r="G714" t="s">
        <v>2342</v>
      </c>
      <c r="H714" t="s">
        <v>3302</v>
      </c>
      <c r="I714" t="s">
        <v>3304</v>
      </c>
      <c r="J714">
        <v>2</v>
      </c>
      <c r="K714" t="str">
        <f t="shared" si="23"/>
        <v>Poor</v>
      </c>
      <c r="L714">
        <v>1371.78</v>
      </c>
      <c r="M714" t="str">
        <f>IF(E714*F714=L714,"ok","Wrong")</f>
        <v>ok</v>
      </c>
    </row>
    <row r="715" spans="1:13" x14ac:dyDescent="0.3">
      <c r="A715" t="s">
        <v>694</v>
      </c>
      <c r="B715" t="s">
        <v>1658</v>
      </c>
      <c r="C715" s="2">
        <v>45262</v>
      </c>
      <c r="D715" s="2" t="str">
        <f t="shared" si="22"/>
        <v>2023-12</v>
      </c>
      <c r="E715">
        <v>8</v>
      </c>
      <c r="F715">
        <v>566.57000000000005</v>
      </c>
      <c r="G715" t="s">
        <v>2343</v>
      </c>
      <c r="H715" t="s">
        <v>3301</v>
      </c>
      <c r="I715" t="s">
        <v>3308</v>
      </c>
      <c r="J715">
        <v>2</v>
      </c>
      <c r="K715" t="str">
        <f t="shared" si="23"/>
        <v>Poor</v>
      </c>
      <c r="L715">
        <v>4532.5600000000004</v>
      </c>
      <c r="M715" t="str">
        <f>IF(E715*F715=L715,"ok","Wrong")</f>
        <v>ok</v>
      </c>
    </row>
    <row r="716" spans="1:13" x14ac:dyDescent="0.3">
      <c r="A716" t="s">
        <v>695</v>
      </c>
      <c r="B716" t="s">
        <v>1655</v>
      </c>
      <c r="C716" s="2">
        <v>45395</v>
      </c>
      <c r="D716" s="2" t="str">
        <f t="shared" si="22"/>
        <v>2024-04</v>
      </c>
      <c r="E716">
        <v>4</v>
      </c>
      <c r="F716">
        <v>718.59</v>
      </c>
      <c r="G716" t="s">
        <v>2344</v>
      </c>
      <c r="H716" t="s">
        <v>3303</v>
      </c>
      <c r="I716" t="s">
        <v>3308</v>
      </c>
      <c r="J716">
        <v>4</v>
      </c>
      <c r="K716" t="str">
        <f t="shared" si="23"/>
        <v>Excellent</v>
      </c>
      <c r="L716">
        <v>2874.36</v>
      </c>
      <c r="M716" t="str">
        <f>IF(E716*F716=L716,"ok","Wrong")</f>
        <v>ok</v>
      </c>
    </row>
    <row r="717" spans="1:13" x14ac:dyDescent="0.3">
      <c r="A717" t="s">
        <v>261</v>
      </c>
      <c r="B717" t="s">
        <v>1656</v>
      </c>
      <c r="C717" s="2">
        <v>45712</v>
      </c>
      <c r="D717" s="2" t="str">
        <f t="shared" si="22"/>
        <v>2025-02</v>
      </c>
      <c r="E717">
        <v>3</v>
      </c>
      <c r="F717">
        <v>404.76</v>
      </c>
      <c r="G717" t="s">
        <v>1910</v>
      </c>
      <c r="H717" t="s">
        <v>3302</v>
      </c>
      <c r="I717" t="s">
        <v>3307</v>
      </c>
      <c r="J717">
        <v>1</v>
      </c>
      <c r="K717" t="str">
        <f t="shared" si="23"/>
        <v>Poor</v>
      </c>
      <c r="L717">
        <v>1214.28</v>
      </c>
      <c r="M717" t="str">
        <f>IF(E717*F717=L717,"ok","Wrong")</f>
        <v>ok</v>
      </c>
    </row>
    <row r="718" spans="1:13" x14ac:dyDescent="0.3">
      <c r="A718" t="s">
        <v>696</v>
      </c>
      <c r="B718" t="s">
        <v>1655</v>
      </c>
      <c r="C718" s="2">
        <v>45436</v>
      </c>
      <c r="D718" s="2" t="str">
        <f t="shared" si="22"/>
        <v>2024-05</v>
      </c>
      <c r="E718">
        <v>1</v>
      </c>
      <c r="F718">
        <v>385.9</v>
      </c>
      <c r="G718" t="s">
        <v>2345</v>
      </c>
      <c r="H718" t="s">
        <v>3302</v>
      </c>
      <c r="I718" t="s">
        <v>3304</v>
      </c>
      <c r="J718">
        <v>2</v>
      </c>
      <c r="K718" t="str">
        <f t="shared" si="23"/>
        <v>Poor</v>
      </c>
      <c r="L718">
        <v>385.9</v>
      </c>
      <c r="M718" t="str">
        <f>IF(E718*F718=L718,"ok","Wrong")</f>
        <v>ok</v>
      </c>
    </row>
    <row r="719" spans="1:13" x14ac:dyDescent="0.3">
      <c r="A719" t="s">
        <v>697</v>
      </c>
      <c r="B719" t="s">
        <v>1656</v>
      </c>
      <c r="C719" s="2">
        <v>45514</v>
      </c>
      <c r="D719" s="2" t="str">
        <f t="shared" si="22"/>
        <v>2024-08</v>
      </c>
      <c r="E719">
        <v>8</v>
      </c>
      <c r="F719">
        <v>486.92</v>
      </c>
      <c r="G719" t="s">
        <v>2346</v>
      </c>
      <c r="H719" t="s">
        <v>3302</v>
      </c>
      <c r="I719" t="s">
        <v>3306</v>
      </c>
      <c r="J719">
        <v>4</v>
      </c>
      <c r="K719" t="str">
        <f t="shared" si="23"/>
        <v>Excellent</v>
      </c>
      <c r="L719">
        <v>3895.36</v>
      </c>
      <c r="M719" t="str">
        <f>IF(E719*F719=L719,"ok","Wrong")</f>
        <v>ok</v>
      </c>
    </row>
    <row r="720" spans="1:13" x14ac:dyDescent="0.3">
      <c r="A720" t="s">
        <v>698</v>
      </c>
      <c r="B720" t="s">
        <v>1658</v>
      </c>
      <c r="C720" s="2">
        <v>44953</v>
      </c>
      <c r="D720" s="2" t="str">
        <f t="shared" si="22"/>
        <v>2023-01</v>
      </c>
      <c r="E720">
        <v>2</v>
      </c>
      <c r="F720">
        <v>377.71</v>
      </c>
      <c r="G720" t="s">
        <v>2347</v>
      </c>
      <c r="H720" t="s">
        <v>3303</v>
      </c>
      <c r="I720" t="s">
        <v>3304</v>
      </c>
      <c r="J720">
        <v>2</v>
      </c>
      <c r="K720" t="str">
        <f t="shared" si="23"/>
        <v>Poor</v>
      </c>
      <c r="L720">
        <v>755.42</v>
      </c>
      <c r="M720" t="str">
        <f>IF(E720*F720=L720,"ok","Wrong")</f>
        <v>ok</v>
      </c>
    </row>
    <row r="721" spans="1:13" x14ac:dyDescent="0.3">
      <c r="A721" t="s">
        <v>699</v>
      </c>
      <c r="B721" t="s">
        <v>1655</v>
      </c>
      <c r="C721" s="2">
        <v>45347</v>
      </c>
      <c r="D721" s="2" t="str">
        <f t="shared" si="22"/>
        <v>2024-02</v>
      </c>
      <c r="E721">
        <v>2</v>
      </c>
      <c r="F721">
        <v>294.14</v>
      </c>
      <c r="G721" t="s">
        <v>2348</v>
      </c>
      <c r="H721" t="s">
        <v>3301</v>
      </c>
      <c r="I721" t="s">
        <v>3305</v>
      </c>
      <c r="J721">
        <v>3</v>
      </c>
      <c r="K721" t="str">
        <f t="shared" si="23"/>
        <v>Good</v>
      </c>
      <c r="L721">
        <v>588.28</v>
      </c>
      <c r="M721" t="str">
        <f>IF(E721*F721=L721,"ok","Wrong")</f>
        <v>ok</v>
      </c>
    </row>
    <row r="722" spans="1:13" x14ac:dyDescent="0.3">
      <c r="A722" t="s">
        <v>700</v>
      </c>
      <c r="B722" t="s">
        <v>1652</v>
      </c>
      <c r="C722" s="2">
        <v>45486</v>
      </c>
      <c r="D722" s="2" t="str">
        <f t="shared" si="22"/>
        <v>2024-07</v>
      </c>
      <c r="E722">
        <v>4</v>
      </c>
      <c r="F722">
        <v>793.47</v>
      </c>
      <c r="G722" t="s">
        <v>2349</v>
      </c>
      <c r="H722" t="s">
        <v>3301</v>
      </c>
      <c r="I722" t="s">
        <v>3304</v>
      </c>
      <c r="J722">
        <v>1</v>
      </c>
      <c r="K722" t="str">
        <f t="shared" si="23"/>
        <v>Poor</v>
      </c>
      <c r="L722">
        <v>3173.88</v>
      </c>
      <c r="M722" t="str">
        <f>IF(E722*F722=L722,"ok","Wrong")</f>
        <v>ok</v>
      </c>
    </row>
    <row r="723" spans="1:13" x14ac:dyDescent="0.3">
      <c r="A723" t="s">
        <v>701</v>
      </c>
      <c r="B723" t="s">
        <v>1655</v>
      </c>
      <c r="C723" s="2">
        <v>45224</v>
      </c>
      <c r="D723" s="2" t="str">
        <f t="shared" si="22"/>
        <v>2023-10</v>
      </c>
      <c r="E723">
        <v>4</v>
      </c>
      <c r="F723">
        <v>449.17</v>
      </c>
      <c r="G723" t="s">
        <v>2350</v>
      </c>
      <c r="H723" t="s">
        <v>3302</v>
      </c>
      <c r="I723" t="s">
        <v>3304</v>
      </c>
      <c r="J723">
        <v>2</v>
      </c>
      <c r="K723" t="str">
        <f t="shared" si="23"/>
        <v>Poor</v>
      </c>
      <c r="L723">
        <v>1796.68</v>
      </c>
      <c r="M723" t="str">
        <f>IF(E723*F723=L723,"ok","Wrong")</f>
        <v>ok</v>
      </c>
    </row>
    <row r="724" spans="1:13" x14ac:dyDescent="0.3">
      <c r="A724" t="s">
        <v>702</v>
      </c>
      <c r="B724" t="s">
        <v>1657</v>
      </c>
      <c r="C724" s="2">
        <v>45372</v>
      </c>
      <c r="D724" s="2" t="str">
        <f t="shared" si="22"/>
        <v>2024-03</v>
      </c>
      <c r="E724">
        <v>8</v>
      </c>
      <c r="F724">
        <v>70.27</v>
      </c>
      <c r="G724" t="s">
        <v>2351</v>
      </c>
      <c r="H724" t="s">
        <v>3302</v>
      </c>
      <c r="I724" t="s">
        <v>3307</v>
      </c>
      <c r="J724">
        <v>2</v>
      </c>
      <c r="K724" t="str">
        <f t="shared" si="23"/>
        <v>Poor</v>
      </c>
      <c r="L724">
        <v>562.16</v>
      </c>
      <c r="M724" t="str">
        <f>IF(E724*F724=L724,"ok","Wrong")</f>
        <v>ok</v>
      </c>
    </row>
    <row r="725" spans="1:13" x14ac:dyDescent="0.3">
      <c r="A725" t="s">
        <v>703</v>
      </c>
      <c r="B725" t="s">
        <v>1652</v>
      </c>
      <c r="C725" s="2">
        <v>45460</v>
      </c>
      <c r="D725" s="2" t="str">
        <f t="shared" si="22"/>
        <v>2024-06</v>
      </c>
      <c r="E725">
        <v>7</v>
      </c>
      <c r="F725">
        <v>612.41</v>
      </c>
      <c r="G725" t="s">
        <v>2352</v>
      </c>
      <c r="H725" t="s">
        <v>3303</v>
      </c>
      <c r="I725" t="s">
        <v>3308</v>
      </c>
      <c r="J725">
        <v>5</v>
      </c>
      <c r="K725" t="str">
        <f t="shared" si="23"/>
        <v>Excellent</v>
      </c>
      <c r="L725">
        <v>4286.87</v>
      </c>
      <c r="M725" t="str">
        <f>IF(E725*F725=L725,"ok","Wrong")</f>
        <v>ok</v>
      </c>
    </row>
    <row r="726" spans="1:13" x14ac:dyDescent="0.3">
      <c r="A726" t="s">
        <v>704</v>
      </c>
      <c r="B726" t="s">
        <v>1655</v>
      </c>
      <c r="C726" s="2">
        <v>45569</v>
      </c>
      <c r="D726" s="2" t="str">
        <f t="shared" si="22"/>
        <v>2024-10</v>
      </c>
      <c r="E726">
        <v>8</v>
      </c>
      <c r="F726">
        <v>349.4</v>
      </c>
      <c r="G726" t="s">
        <v>2353</v>
      </c>
      <c r="H726" t="s">
        <v>3302</v>
      </c>
      <c r="I726" t="s">
        <v>3305</v>
      </c>
      <c r="J726">
        <v>5</v>
      </c>
      <c r="K726" t="str">
        <f t="shared" si="23"/>
        <v>Excellent</v>
      </c>
      <c r="L726">
        <v>2795.2</v>
      </c>
      <c r="M726" t="str">
        <f>IF(E726*F726=L726,"ok","Wrong")</f>
        <v>ok</v>
      </c>
    </row>
    <row r="727" spans="1:13" x14ac:dyDescent="0.3">
      <c r="A727" t="s">
        <v>705</v>
      </c>
      <c r="B727" t="s">
        <v>1655</v>
      </c>
      <c r="C727" s="2">
        <v>45355</v>
      </c>
      <c r="D727" s="2" t="str">
        <f t="shared" si="22"/>
        <v>2024-03</v>
      </c>
      <c r="E727">
        <v>1</v>
      </c>
      <c r="F727">
        <v>113.78</v>
      </c>
      <c r="G727" t="s">
        <v>2354</v>
      </c>
      <c r="H727" t="s">
        <v>3302</v>
      </c>
      <c r="I727" t="s">
        <v>3307</v>
      </c>
      <c r="J727">
        <v>4</v>
      </c>
      <c r="K727" t="str">
        <f t="shared" si="23"/>
        <v>Excellent</v>
      </c>
      <c r="L727">
        <v>113.78</v>
      </c>
      <c r="M727" t="str">
        <f>IF(E727*F727=L727,"ok","Wrong")</f>
        <v>ok</v>
      </c>
    </row>
    <row r="728" spans="1:13" x14ac:dyDescent="0.3">
      <c r="A728" t="s">
        <v>706</v>
      </c>
      <c r="B728" t="s">
        <v>1658</v>
      </c>
      <c r="C728" s="2">
        <v>44996</v>
      </c>
      <c r="D728" s="2" t="str">
        <f t="shared" si="22"/>
        <v>2023-03</v>
      </c>
      <c r="E728">
        <v>4</v>
      </c>
      <c r="F728">
        <v>64.23</v>
      </c>
      <c r="G728" t="s">
        <v>2355</v>
      </c>
      <c r="H728" t="s">
        <v>3302</v>
      </c>
      <c r="I728" t="s">
        <v>3306</v>
      </c>
      <c r="J728">
        <v>4</v>
      </c>
      <c r="K728" t="str">
        <f t="shared" si="23"/>
        <v>Excellent</v>
      </c>
      <c r="L728">
        <v>256.92</v>
      </c>
      <c r="M728" t="str">
        <f>IF(E728*F728=L728,"ok","Wrong")</f>
        <v>ok</v>
      </c>
    </row>
    <row r="729" spans="1:13" x14ac:dyDescent="0.3">
      <c r="A729" t="s">
        <v>707</v>
      </c>
      <c r="B729" t="s">
        <v>1653</v>
      </c>
      <c r="C729" s="2">
        <v>45058</v>
      </c>
      <c r="D729" s="2" t="str">
        <f t="shared" si="22"/>
        <v>2023-05</v>
      </c>
      <c r="E729">
        <v>4</v>
      </c>
      <c r="F729">
        <v>176.79</v>
      </c>
      <c r="G729" t="s">
        <v>2356</v>
      </c>
      <c r="H729" t="s">
        <v>3301</v>
      </c>
      <c r="I729" t="s">
        <v>3307</v>
      </c>
      <c r="J729">
        <v>5</v>
      </c>
      <c r="K729" t="str">
        <f t="shared" si="23"/>
        <v>Excellent</v>
      </c>
      <c r="L729">
        <v>707.16</v>
      </c>
      <c r="M729" t="str">
        <f>IF(E729*F729=L729,"ok","Wrong")</f>
        <v>ok</v>
      </c>
    </row>
    <row r="730" spans="1:13" x14ac:dyDescent="0.3">
      <c r="A730" t="s">
        <v>708</v>
      </c>
      <c r="B730" t="s">
        <v>1655</v>
      </c>
      <c r="C730" s="2">
        <v>45207</v>
      </c>
      <c r="D730" s="2" t="str">
        <f t="shared" si="22"/>
        <v>2023-10</v>
      </c>
      <c r="E730">
        <v>1</v>
      </c>
      <c r="F730">
        <v>314.94</v>
      </c>
      <c r="G730" t="s">
        <v>2357</v>
      </c>
      <c r="H730" t="s">
        <v>3301</v>
      </c>
      <c r="I730" t="s">
        <v>3305</v>
      </c>
      <c r="J730">
        <v>2</v>
      </c>
      <c r="K730" t="str">
        <f t="shared" si="23"/>
        <v>Poor</v>
      </c>
      <c r="L730">
        <v>314.94</v>
      </c>
      <c r="M730" t="str">
        <f>IF(E730*F730=L730,"ok","Wrong")</f>
        <v>ok</v>
      </c>
    </row>
    <row r="731" spans="1:13" x14ac:dyDescent="0.3">
      <c r="A731" t="s">
        <v>709</v>
      </c>
      <c r="B731" t="s">
        <v>1655</v>
      </c>
      <c r="C731" s="2">
        <v>45756</v>
      </c>
      <c r="D731" s="2" t="str">
        <f t="shared" si="22"/>
        <v>2025-04</v>
      </c>
      <c r="E731">
        <v>4</v>
      </c>
      <c r="F731">
        <v>159.33000000000001</v>
      </c>
      <c r="G731" t="s">
        <v>2358</v>
      </c>
      <c r="H731" t="s">
        <v>3302</v>
      </c>
      <c r="I731" t="s">
        <v>3307</v>
      </c>
      <c r="J731">
        <v>3</v>
      </c>
      <c r="K731" t="str">
        <f t="shared" si="23"/>
        <v>Good</v>
      </c>
      <c r="L731">
        <v>637.32000000000005</v>
      </c>
      <c r="M731" t="str">
        <f>IF(E731*F731=L731,"ok","Wrong")</f>
        <v>ok</v>
      </c>
    </row>
    <row r="732" spans="1:13" x14ac:dyDescent="0.3">
      <c r="A732" t="s">
        <v>710</v>
      </c>
      <c r="B732" t="s">
        <v>1652</v>
      </c>
      <c r="C732" s="2">
        <v>45005</v>
      </c>
      <c r="D732" s="2" t="str">
        <f t="shared" si="22"/>
        <v>2023-03</v>
      </c>
      <c r="E732">
        <v>7</v>
      </c>
      <c r="F732">
        <v>497.96</v>
      </c>
      <c r="G732" t="s">
        <v>2359</v>
      </c>
      <c r="H732" t="s">
        <v>3302</v>
      </c>
      <c r="I732" t="s">
        <v>3308</v>
      </c>
      <c r="J732">
        <v>5</v>
      </c>
      <c r="K732" t="str">
        <f t="shared" si="23"/>
        <v>Excellent</v>
      </c>
      <c r="L732">
        <v>3485.72</v>
      </c>
      <c r="M732" t="str">
        <f>IF(E732*F732=L732,"ok","Wrong")</f>
        <v>ok</v>
      </c>
    </row>
    <row r="733" spans="1:13" x14ac:dyDescent="0.3">
      <c r="A733" t="s">
        <v>711</v>
      </c>
      <c r="B733" t="s">
        <v>1655</v>
      </c>
      <c r="C733" s="2">
        <v>45397</v>
      </c>
      <c r="D733" s="2" t="str">
        <f t="shared" si="22"/>
        <v>2024-04</v>
      </c>
      <c r="E733">
        <v>4</v>
      </c>
      <c r="F733">
        <v>775.29</v>
      </c>
      <c r="G733" t="s">
        <v>2360</v>
      </c>
      <c r="H733" t="s">
        <v>3303</v>
      </c>
      <c r="I733" t="s">
        <v>3304</v>
      </c>
      <c r="J733">
        <v>5</v>
      </c>
      <c r="K733" t="str">
        <f t="shared" si="23"/>
        <v>Excellent</v>
      </c>
      <c r="L733">
        <v>3101.16</v>
      </c>
      <c r="M733" t="str">
        <f>IF(E733*F733=L733,"ok","Wrong")</f>
        <v>ok</v>
      </c>
    </row>
    <row r="734" spans="1:13" x14ac:dyDescent="0.3">
      <c r="A734" t="s">
        <v>712</v>
      </c>
      <c r="B734" t="s">
        <v>1657</v>
      </c>
      <c r="C734" s="2">
        <v>45339</v>
      </c>
      <c r="D734" s="2" t="str">
        <f t="shared" si="22"/>
        <v>2024-02</v>
      </c>
      <c r="E734">
        <v>8</v>
      </c>
      <c r="F734">
        <v>675.18</v>
      </c>
      <c r="G734" t="s">
        <v>2361</v>
      </c>
      <c r="H734" t="s">
        <v>3302</v>
      </c>
      <c r="I734" t="s">
        <v>3307</v>
      </c>
      <c r="J734">
        <v>2</v>
      </c>
      <c r="K734" t="str">
        <f t="shared" si="23"/>
        <v>Poor</v>
      </c>
      <c r="L734">
        <v>5401.44</v>
      </c>
      <c r="M734" t="str">
        <f>IF(E734*F734=L734,"ok","Wrong")</f>
        <v>ok</v>
      </c>
    </row>
    <row r="735" spans="1:13" x14ac:dyDescent="0.3">
      <c r="A735" t="s">
        <v>713</v>
      </c>
      <c r="B735" t="s">
        <v>1654</v>
      </c>
      <c r="C735" s="2">
        <v>45478</v>
      </c>
      <c r="D735" s="2" t="str">
        <f t="shared" si="22"/>
        <v>2024-07</v>
      </c>
      <c r="E735">
        <v>4</v>
      </c>
      <c r="F735">
        <v>522.89</v>
      </c>
      <c r="G735" t="s">
        <v>2362</v>
      </c>
      <c r="H735" t="s">
        <v>3301</v>
      </c>
      <c r="I735" t="s">
        <v>3305</v>
      </c>
      <c r="J735">
        <v>4</v>
      </c>
      <c r="K735" t="str">
        <f t="shared" si="23"/>
        <v>Excellent</v>
      </c>
      <c r="L735">
        <v>2091.56</v>
      </c>
      <c r="M735" t="str">
        <f>IF(E735*F735=L735,"ok","Wrong")</f>
        <v>ok</v>
      </c>
    </row>
    <row r="736" spans="1:13" x14ac:dyDescent="0.3">
      <c r="A736" t="s">
        <v>714</v>
      </c>
      <c r="B736" t="s">
        <v>1655</v>
      </c>
      <c r="C736" s="2">
        <v>45779</v>
      </c>
      <c r="D736" s="2" t="str">
        <f t="shared" si="22"/>
        <v>2025-05</v>
      </c>
      <c r="E736">
        <v>6</v>
      </c>
      <c r="F736">
        <v>70.87</v>
      </c>
      <c r="G736" t="s">
        <v>2363</v>
      </c>
      <c r="H736" t="s">
        <v>3302</v>
      </c>
      <c r="I736" t="s">
        <v>3305</v>
      </c>
      <c r="J736">
        <v>4</v>
      </c>
      <c r="K736" t="str">
        <f t="shared" si="23"/>
        <v>Excellent</v>
      </c>
      <c r="L736">
        <v>425.22</v>
      </c>
      <c r="M736" t="str">
        <f>IF(E736*F736=L736,"ok","Wrong")</f>
        <v>ok</v>
      </c>
    </row>
    <row r="737" spans="1:13" x14ac:dyDescent="0.3">
      <c r="A737" t="s">
        <v>715</v>
      </c>
      <c r="B737" t="s">
        <v>1657</v>
      </c>
      <c r="C737" s="2">
        <v>45162</v>
      </c>
      <c r="D737" s="2" t="str">
        <f t="shared" si="22"/>
        <v>2023-08</v>
      </c>
      <c r="E737">
        <v>5</v>
      </c>
      <c r="F737">
        <v>383.03</v>
      </c>
      <c r="G737" t="s">
        <v>2364</v>
      </c>
      <c r="H737" t="s">
        <v>3303</v>
      </c>
      <c r="I737" t="s">
        <v>3308</v>
      </c>
      <c r="J737">
        <v>2</v>
      </c>
      <c r="K737" t="str">
        <f t="shared" si="23"/>
        <v>Poor</v>
      </c>
      <c r="L737">
        <v>1915.15</v>
      </c>
      <c r="M737" t="str">
        <f>IF(E737*F737=L737,"ok","Wrong")</f>
        <v>ok</v>
      </c>
    </row>
    <row r="738" spans="1:13" x14ac:dyDescent="0.3">
      <c r="A738" t="s">
        <v>716</v>
      </c>
      <c r="B738" t="s">
        <v>1656</v>
      </c>
      <c r="C738" s="2">
        <v>45417</v>
      </c>
      <c r="D738" s="2" t="str">
        <f t="shared" si="22"/>
        <v>2024-05</v>
      </c>
      <c r="E738">
        <v>5</v>
      </c>
      <c r="F738">
        <v>186.86</v>
      </c>
      <c r="G738" t="s">
        <v>2365</v>
      </c>
      <c r="H738" t="s">
        <v>3303</v>
      </c>
      <c r="I738" t="s">
        <v>3307</v>
      </c>
      <c r="J738">
        <v>2</v>
      </c>
      <c r="K738" t="str">
        <f t="shared" si="23"/>
        <v>Poor</v>
      </c>
      <c r="L738">
        <v>934.30000000000007</v>
      </c>
      <c r="M738" t="str">
        <f>IF(E738*F738=L738,"ok","Wrong")</f>
        <v>ok</v>
      </c>
    </row>
    <row r="739" spans="1:13" x14ac:dyDescent="0.3">
      <c r="A739" t="s">
        <v>262</v>
      </c>
      <c r="B739" t="s">
        <v>1653</v>
      </c>
      <c r="C739" s="2">
        <v>45363</v>
      </c>
      <c r="D739" s="2" t="str">
        <f t="shared" si="22"/>
        <v>2024-03</v>
      </c>
      <c r="E739">
        <v>5</v>
      </c>
      <c r="F739">
        <v>209.86</v>
      </c>
      <c r="G739" t="s">
        <v>1911</v>
      </c>
      <c r="H739" t="s">
        <v>3303</v>
      </c>
      <c r="I739" t="s">
        <v>3308</v>
      </c>
      <c r="J739">
        <v>5</v>
      </c>
      <c r="K739" t="str">
        <f t="shared" si="23"/>
        <v>Excellent</v>
      </c>
      <c r="L739">
        <v>1049.3</v>
      </c>
      <c r="M739" t="str">
        <f>IF(E739*F739=L739,"ok","Wrong")</f>
        <v>ok</v>
      </c>
    </row>
    <row r="740" spans="1:13" x14ac:dyDescent="0.3">
      <c r="A740" t="s">
        <v>717</v>
      </c>
      <c r="B740" t="s">
        <v>1655</v>
      </c>
      <c r="C740" s="2">
        <v>45078</v>
      </c>
      <c r="D740" s="2" t="str">
        <f t="shared" si="22"/>
        <v>2023-06</v>
      </c>
      <c r="E740">
        <v>1</v>
      </c>
      <c r="F740">
        <v>114.84</v>
      </c>
      <c r="G740" t="s">
        <v>2366</v>
      </c>
      <c r="H740" t="s">
        <v>3302</v>
      </c>
      <c r="I740" t="s">
        <v>3306</v>
      </c>
      <c r="J740">
        <v>5</v>
      </c>
      <c r="K740" t="str">
        <f t="shared" si="23"/>
        <v>Excellent</v>
      </c>
      <c r="L740">
        <v>114.84</v>
      </c>
      <c r="M740" t="str">
        <f>IF(E740*F740=L740,"ok","Wrong")</f>
        <v>ok</v>
      </c>
    </row>
    <row r="741" spans="1:13" x14ac:dyDescent="0.3">
      <c r="A741" t="s">
        <v>718</v>
      </c>
      <c r="B741" t="s">
        <v>1653</v>
      </c>
      <c r="C741" s="2">
        <v>45601</v>
      </c>
      <c r="D741" s="2" t="str">
        <f t="shared" si="22"/>
        <v>2024-11</v>
      </c>
      <c r="E741">
        <v>8</v>
      </c>
      <c r="F741">
        <v>374.39</v>
      </c>
      <c r="G741" t="s">
        <v>2367</v>
      </c>
      <c r="H741" t="s">
        <v>3303</v>
      </c>
      <c r="I741" t="s">
        <v>3305</v>
      </c>
      <c r="J741">
        <v>3</v>
      </c>
      <c r="K741" t="str">
        <f t="shared" si="23"/>
        <v>Good</v>
      </c>
      <c r="L741">
        <v>2995.12</v>
      </c>
      <c r="M741" t="str">
        <f>IF(E741*F741=L741,"ok","Wrong")</f>
        <v>ok</v>
      </c>
    </row>
    <row r="742" spans="1:13" x14ac:dyDescent="0.3">
      <c r="A742" t="s">
        <v>719</v>
      </c>
      <c r="B742" t="s">
        <v>1657</v>
      </c>
      <c r="C742" s="2">
        <v>45034</v>
      </c>
      <c r="D742" s="2" t="str">
        <f t="shared" si="22"/>
        <v>2023-04</v>
      </c>
      <c r="E742">
        <v>7</v>
      </c>
      <c r="F742">
        <v>494.18</v>
      </c>
      <c r="G742" t="s">
        <v>2368</v>
      </c>
      <c r="H742" t="s">
        <v>3301</v>
      </c>
      <c r="I742" t="s">
        <v>3308</v>
      </c>
      <c r="J742">
        <v>2</v>
      </c>
      <c r="K742" t="str">
        <f t="shared" si="23"/>
        <v>Poor</v>
      </c>
      <c r="L742">
        <v>3459.26</v>
      </c>
      <c r="M742" t="str">
        <f>IF(E742*F742=L742,"ok","Wrong")</f>
        <v>ok</v>
      </c>
    </row>
    <row r="743" spans="1:13" x14ac:dyDescent="0.3">
      <c r="A743" t="s">
        <v>720</v>
      </c>
      <c r="B743" t="s">
        <v>1653</v>
      </c>
      <c r="C743" s="2">
        <v>45239</v>
      </c>
      <c r="D743" s="2" t="str">
        <f t="shared" si="22"/>
        <v>2023-11</v>
      </c>
      <c r="E743">
        <v>4</v>
      </c>
      <c r="F743">
        <v>780.37</v>
      </c>
      <c r="G743" t="s">
        <v>2369</v>
      </c>
      <c r="H743" t="s">
        <v>3302</v>
      </c>
      <c r="I743" t="s">
        <v>3308</v>
      </c>
      <c r="J743">
        <v>2</v>
      </c>
      <c r="K743" t="str">
        <f t="shared" si="23"/>
        <v>Poor</v>
      </c>
      <c r="L743">
        <v>3121.48</v>
      </c>
      <c r="M743" t="str">
        <f>IF(E743*F743=L743,"ok","Wrong")</f>
        <v>ok</v>
      </c>
    </row>
    <row r="744" spans="1:13" x14ac:dyDescent="0.3">
      <c r="A744" t="s">
        <v>721</v>
      </c>
      <c r="B744" t="s">
        <v>1653</v>
      </c>
      <c r="C744" s="2">
        <v>45356</v>
      </c>
      <c r="D744" s="2" t="str">
        <f t="shared" si="22"/>
        <v>2024-03</v>
      </c>
      <c r="E744">
        <v>6</v>
      </c>
      <c r="F744">
        <v>766.8</v>
      </c>
      <c r="G744" t="s">
        <v>2370</v>
      </c>
      <c r="H744" t="s">
        <v>3302</v>
      </c>
      <c r="I744" t="s">
        <v>3305</v>
      </c>
      <c r="J744">
        <v>2</v>
      </c>
      <c r="K744" t="str">
        <f t="shared" si="23"/>
        <v>Poor</v>
      </c>
      <c r="L744">
        <v>4600.7999999999993</v>
      </c>
      <c r="M744" t="str">
        <f>IF(E744*F744=L744,"ok","Wrong")</f>
        <v>ok</v>
      </c>
    </row>
    <row r="745" spans="1:13" x14ac:dyDescent="0.3">
      <c r="A745" t="s">
        <v>388</v>
      </c>
      <c r="B745" t="s">
        <v>1657</v>
      </c>
      <c r="C745" s="2">
        <v>45227</v>
      </c>
      <c r="D745" s="2" t="str">
        <f t="shared" si="22"/>
        <v>2023-10</v>
      </c>
      <c r="E745">
        <v>7</v>
      </c>
      <c r="F745">
        <v>59.51</v>
      </c>
      <c r="G745" t="s">
        <v>2037</v>
      </c>
      <c r="H745" t="s">
        <v>3302</v>
      </c>
      <c r="I745" t="s">
        <v>3304</v>
      </c>
      <c r="J745">
        <v>3</v>
      </c>
      <c r="K745" t="str">
        <f t="shared" si="23"/>
        <v>Good</v>
      </c>
      <c r="L745">
        <v>416.57</v>
      </c>
      <c r="M745" t="str">
        <f>IF(E745*F745=L745,"ok","Wrong")</f>
        <v>ok</v>
      </c>
    </row>
    <row r="746" spans="1:13" x14ac:dyDescent="0.3">
      <c r="A746" t="s">
        <v>722</v>
      </c>
      <c r="B746" t="s">
        <v>1655</v>
      </c>
      <c r="C746" s="2">
        <v>45643</v>
      </c>
      <c r="D746" s="2" t="str">
        <f t="shared" si="22"/>
        <v>2024-12</v>
      </c>
      <c r="E746">
        <v>5</v>
      </c>
      <c r="F746">
        <v>457.47</v>
      </c>
      <c r="G746" t="s">
        <v>2371</v>
      </c>
      <c r="H746" t="s">
        <v>3302</v>
      </c>
      <c r="I746" t="s">
        <v>3307</v>
      </c>
      <c r="J746">
        <v>1</v>
      </c>
      <c r="K746" t="str">
        <f t="shared" si="23"/>
        <v>Poor</v>
      </c>
      <c r="L746">
        <v>2287.35</v>
      </c>
      <c r="M746" t="str">
        <f>IF(E746*F746=L746,"ok","Wrong")</f>
        <v>ok</v>
      </c>
    </row>
    <row r="747" spans="1:13" x14ac:dyDescent="0.3">
      <c r="A747" t="s">
        <v>723</v>
      </c>
      <c r="B747" t="s">
        <v>1657</v>
      </c>
      <c r="C747" s="2">
        <v>45834</v>
      </c>
      <c r="D747" s="2" t="str">
        <f t="shared" si="22"/>
        <v>2025-06</v>
      </c>
      <c r="E747">
        <v>2</v>
      </c>
      <c r="F747">
        <v>746.79</v>
      </c>
      <c r="G747" t="s">
        <v>2372</v>
      </c>
      <c r="H747" t="s">
        <v>3303</v>
      </c>
      <c r="I747" t="s">
        <v>3306</v>
      </c>
      <c r="J747">
        <v>1</v>
      </c>
      <c r="K747" t="str">
        <f t="shared" si="23"/>
        <v>Poor</v>
      </c>
      <c r="L747">
        <v>1493.58</v>
      </c>
      <c r="M747" t="str">
        <f>IF(E747*F747=L747,"ok","Wrong")</f>
        <v>ok</v>
      </c>
    </row>
    <row r="748" spans="1:13" x14ac:dyDescent="0.3">
      <c r="A748" t="s">
        <v>724</v>
      </c>
      <c r="B748" t="s">
        <v>1656</v>
      </c>
      <c r="C748" s="2">
        <v>45663</v>
      </c>
      <c r="D748" s="2" t="str">
        <f t="shared" si="22"/>
        <v>2025-01</v>
      </c>
      <c r="E748">
        <v>3</v>
      </c>
      <c r="F748">
        <v>406.07</v>
      </c>
      <c r="G748" t="s">
        <v>2373</v>
      </c>
      <c r="H748" t="s">
        <v>3301</v>
      </c>
      <c r="I748" t="s">
        <v>3304</v>
      </c>
      <c r="J748">
        <v>3</v>
      </c>
      <c r="K748" t="str">
        <f t="shared" si="23"/>
        <v>Good</v>
      </c>
      <c r="L748">
        <v>1218.21</v>
      </c>
      <c r="M748" t="str">
        <f>IF(E748*F748=L748,"ok","Wrong")</f>
        <v>ok</v>
      </c>
    </row>
    <row r="749" spans="1:13" x14ac:dyDescent="0.3">
      <c r="A749" t="s">
        <v>725</v>
      </c>
      <c r="B749" t="s">
        <v>1654</v>
      </c>
      <c r="C749" s="2">
        <v>45282</v>
      </c>
      <c r="D749" s="2" t="str">
        <f t="shared" si="22"/>
        <v>2023-12</v>
      </c>
      <c r="E749">
        <v>7</v>
      </c>
      <c r="F749">
        <v>450.13</v>
      </c>
      <c r="G749" t="s">
        <v>2374</v>
      </c>
      <c r="H749" t="s">
        <v>3303</v>
      </c>
      <c r="I749" t="s">
        <v>3307</v>
      </c>
      <c r="J749">
        <v>5</v>
      </c>
      <c r="K749" t="str">
        <f t="shared" si="23"/>
        <v>Excellent</v>
      </c>
      <c r="L749">
        <v>3150.91</v>
      </c>
      <c r="M749" t="str">
        <f>IF(E749*F749=L749,"ok","Wrong")</f>
        <v>ok</v>
      </c>
    </row>
    <row r="750" spans="1:13" x14ac:dyDescent="0.3">
      <c r="A750" t="s">
        <v>726</v>
      </c>
      <c r="B750" t="s">
        <v>1653</v>
      </c>
      <c r="C750" s="2">
        <v>45732</v>
      </c>
      <c r="D750" s="2" t="str">
        <f t="shared" si="22"/>
        <v>2025-03</v>
      </c>
      <c r="E750">
        <v>3</v>
      </c>
      <c r="F750">
        <v>253.17</v>
      </c>
      <c r="G750" t="s">
        <v>2375</v>
      </c>
      <c r="H750" t="s">
        <v>3302</v>
      </c>
      <c r="I750" t="s">
        <v>3308</v>
      </c>
      <c r="J750">
        <v>2</v>
      </c>
      <c r="K750" t="str">
        <f t="shared" si="23"/>
        <v>Poor</v>
      </c>
      <c r="L750">
        <v>759.51</v>
      </c>
      <c r="M750" t="str">
        <f>IF(E750*F750=L750,"ok","Wrong")</f>
        <v>ok</v>
      </c>
    </row>
    <row r="751" spans="1:13" x14ac:dyDescent="0.3">
      <c r="A751" t="s">
        <v>727</v>
      </c>
      <c r="B751" t="s">
        <v>1655</v>
      </c>
      <c r="C751" s="2">
        <v>45826</v>
      </c>
      <c r="D751" s="2" t="str">
        <f t="shared" si="22"/>
        <v>2025-06</v>
      </c>
      <c r="E751">
        <v>1</v>
      </c>
      <c r="F751">
        <v>52.44</v>
      </c>
      <c r="G751" t="s">
        <v>2376</v>
      </c>
      <c r="H751" t="s">
        <v>3301</v>
      </c>
      <c r="I751" t="s">
        <v>3306</v>
      </c>
      <c r="J751">
        <v>5</v>
      </c>
      <c r="K751" t="str">
        <f t="shared" si="23"/>
        <v>Excellent</v>
      </c>
      <c r="L751">
        <v>52.44</v>
      </c>
      <c r="M751" t="str">
        <f>IF(E751*F751=L751,"ok","Wrong")</f>
        <v>ok</v>
      </c>
    </row>
    <row r="752" spans="1:13" x14ac:dyDescent="0.3">
      <c r="A752" t="s">
        <v>530</v>
      </c>
      <c r="B752" t="s">
        <v>1652</v>
      </c>
      <c r="C752" s="2">
        <v>45148</v>
      </c>
      <c r="D752" s="2" t="str">
        <f t="shared" si="22"/>
        <v>2023-08</v>
      </c>
      <c r="E752">
        <v>5</v>
      </c>
      <c r="F752">
        <v>389.16</v>
      </c>
      <c r="G752" t="s">
        <v>2179</v>
      </c>
      <c r="H752" t="s">
        <v>3303</v>
      </c>
      <c r="I752" t="s">
        <v>3308</v>
      </c>
      <c r="J752">
        <v>3</v>
      </c>
      <c r="K752" t="str">
        <f t="shared" si="23"/>
        <v>Good</v>
      </c>
      <c r="L752">
        <v>1945.8</v>
      </c>
      <c r="M752" t="str">
        <f>IF(E752*F752=L752,"ok","Wrong")</f>
        <v>ok</v>
      </c>
    </row>
    <row r="753" spans="1:13" x14ac:dyDescent="0.3">
      <c r="A753" t="s">
        <v>728</v>
      </c>
      <c r="B753" t="s">
        <v>1654</v>
      </c>
      <c r="C753" s="2">
        <v>45393</v>
      </c>
      <c r="D753" s="2" t="str">
        <f t="shared" si="22"/>
        <v>2024-04</v>
      </c>
      <c r="E753">
        <v>6</v>
      </c>
      <c r="F753">
        <v>453.57</v>
      </c>
      <c r="G753" t="s">
        <v>2377</v>
      </c>
      <c r="H753" t="s">
        <v>3301</v>
      </c>
      <c r="I753" t="s">
        <v>3306</v>
      </c>
      <c r="J753">
        <v>1</v>
      </c>
      <c r="K753" t="str">
        <f t="shared" si="23"/>
        <v>Poor</v>
      </c>
      <c r="L753">
        <v>2721.42</v>
      </c>
      <c r="M753" t="str">
        <f>IF(E753*F753=L753,"ok","Wrong")</f>
        <v>ok</v>
      </c>
    </row>
    <row r="754" spans="1:13" x14ac:dyDescent="0.3">
      <c r="A754" t="s">
        <v>729</v>
      </c>
      <c r="B754" t="s">
        <v>1656</v>
      </c>
      <c r="C754" s="2">
        <v>45021</v>
      </c>
      <c r="D754" s="2" t="str">
        <f t="shared" si="22"/>
        <v>2023-04</v>
      </c>
      <c r="E754">
        <v>6</v>
      </c>
      <c r="F754">
        <v>137.88</v>
      </c>
      <c r="G754" t="s">
        <v>2378</v>
      </c>
      <c r="H754" t="s">
        <v>3301</v>
      </c>
      <c r="I754" t="s">
        <v>3306</v>
      </c>
      <c r="J754">
        <v>1</v>
      </c>
      <c r="K754" t="str">
        <f t="shared" si="23"/>
        <v>Poor</v>
      </c>
      <c r="L754">
        <v>827.28</v>
      </c>
      <c r="M754" t="str">
        <f>IF(E754*F754=L754,"ok","Wrong")</f>
        <v>ok</v>
      </c>
    </row>
    <row r="755" spans="1:13" x14ac:dyDescent="0.3">
      <c r="A755" t="s">
        <v>730</v>
      </c>
      <c r="B755" t="s">
        <v>1654</v>
      </c>
      <c r="C755" s="2">
        <v>45140</v>
      </c>
      <c r="D755" s="2" t="str">
        <f t="shared" si="22"/>
        <v>2023-08</v>
      </c>
      <c r="E755">
        <v>2</v>
      </c>
      <c r="F755">
        <v>183.53</v>
      </c>
      <c r="G755" t="s">
        <v>2379</v>
      </c>
      <c r="H755" t="s">
        <v>3301</v>
      </c>
      <c r="I755" t="s">
        <v>3304</v>
      </c>
      <c r="J755">
        <v>5</v>
      </c>
      <c r="K755" t="str">
        <f t="shared" si="23"/>
        <v>Excellent</v>
      </c>
      <c r="L755">
        <v>367.06</v>
      </c>
      <c r="M755" t="str">
        <f>IF(E755*F755=L755,"ok","Wrong")</f>
        <v>ok</v>
      </c>
    </row>
    <row r="756" spans="1:13" x14ac:dyDescent="0.3">
      <c r="A756" t="s">
        <v>731</v>
      </c>
      <c r="B756" t="s">
        <v>1652</v>
      </c>
      <c r="C756" s="2">
        <v>45297</v>
      </c>
      <c r="D756" s="2" t="str">
        <f t="shared" si="22"/>
        <v>2024-01</v>
      </c>
      <c r="E756">
        <v>5</v>
      </c>
      <c r="F756">
        <v>771.5</v>
      </c>
      <c r="G756" t="s">
        <v>2380</v>
      </c>
      <c r="H756" t="s">
        <v>3302</v>
      </c>
      <c r="I756" t="s">
        <v>3304</v>
      </c>
      <c r="J756">
        <v>4</v>
      </c>
      <c r="K756" t="str">
        <f t="shared" si="23"/>
        <v>Excellent</v>
      </c>
      <c r="L756">
        <v>3857.5</v>
      </c>
      <c r="M756" t="str">
        <f>IF(E756*F756=L756,"ok","Wrong")</f>
        <v>ok</v>
      </c>
    </row>
    <row r="757" spans="1:13" x14ac:dyDescent="0.3">
      <c r="A757" t="s">
        <v>732</v>
      </c>
      <c r="B757" t="s">
        <v>1656</v>
      </c>
      <c r="C757" s="2">
        <v>45058</v>
      </c>
      <c r="D757" s="2" t="str">
        <f t="shared" si="22"/>
        <v>2023-05</v>
      </c>
      <c r="E757">
        <v>6</v>
      </c>
      <c r="F757">
        <v>428.16</v>
      </c>
      <c r="G757" t="s">
        <v>2381</v>
      </c>
      <c r="H757" t="s">
        <v>3301</v>
      </c>
      <c r="I757" t="s">
        <v>3304</v>
      </c>
      <c r="J757">
        <v>3</v>
      </c>
      <c r="K757" t="str">
        <f t="shared" si="23"/>
        <v>Good</v>
      </c>
      <c r="L757">
        <v>2568.96</v>
      </c>
      <c r="M757" t="str">
        <f>IF(E757*F757=L757,"ok","Wrong")</f>
        <v>ok</v>
      </c>
    </row>
    <row r="758" spans="1:13" x14ac:dyDescent="0.3">
      <c r="A758" t="s">
        <v>733</v>
      </c>
      <c r="B758" t="s">
        <v>1658</v>
      </c>
      <c r="C758" s="2">
        <v>45700</v>
      </c>
      <c r="D758" s="2" t="str">
        <f t="shared" si="22"/>
        <v>2025-02</v>
      </c>
      <c r="E758">
        <v>8</v>
      </c>
      <c r="F758">
        <v>184.05</v>
      </c>
      <c r="G758" t="s">
        <v>2382</v>
      </c>
      <c r="H758" t="s">
        <v>3303</v>
      </c>
      <c r="I758" t="s">
        <v>3305</v>
      </c>
      <c r="J758">
        <v>5</v>
      </c>
      <c r="K758" t="str">
        <f t="shared" si="23"/>
        <v>Excellent</v>
      </c>
      <c r="L758">
        <v>1472.4</v>
      </c>
      <c r="M758" t="str">
        <f>IF(E758*F758=L758,"ok","Wrong")</f>
        <v>ok</v>
      </c>
    </row>
    <row r="759" spans="1:13" x14ac:dyDescent="0.3">
      <c r="A759" t="s">
        <v>734</v>
      </c>
      <c r="B759" t="s">
        <v>1653</v>
      </c>
      <c r="C759" s="2">
        <v>45793</v>
      </c>
      <c r="D759" s="2" t="str">
        <f t="shared" si="22"/>
        <v>2025-05</v>
      </c>
      <c r="E759">
        <v>8</v>
      </c>
      <c r="F759">
        <v>99.49</v>
      </c>
      <c r="G759" t="s">
        <v>2383</v>
      </c>
      <c r="H759" t="s">
        <v>3303</v>
      </c>
      <c r="I759" t="s">
        <v>3306</v>
      </c>
      <c r="J759">
        <v>2</v>
      </c>
      <c r="K759" t="str">
        <f t="shared" si="23"/>
        <v>Poor</v>
      </c>
      <c r="L759">
        <v>795.92</v>
      </c>
      <c r="M759" t="str">
        <f>IF(E759*F759=L759,"ok","Wrong")</f>
        <v>ok</v>
      </c>
    </row>
    <row r="760" spans="1:13" x14ac:dyDescent="0.3">
      <c r="A760" t="s">
        <v>735</v>
      </c>
      <c r="B760" t="s">
        <v>1654</v>
      </c>
      <c r="C760" s="2">
        <v>45200</v>
      </c>
      <c r="D760" s="2" t="str">
        <f t="shared" si="22"/>
        <v>2023-10</v>
      </c>
      <c r="E760">
        <v>7</v>
      </c>
      <c r="F760">
        <v>773.06</v>
      </c>
      <c r="G760" t="s">
        <v>2384</v>
      </c>
      <c r="H760" t="s">
        <v>3302</v>
      </c>
      <c r="I760" t="s">
        <v>3307</v>
      </c>
      <c r="J760">
        <v>5</v>
      </c>
      <c r="K760" t="str">
        <f t="shared" si="23"/>
        <v>Excellent</v>
      </c>
      <c r="L760">
        <v>5411.42</v>
      </c>
      <c r="M760" t="str">
        <f>IF(E760*F760=L760,"ok","Wrong")</f>
        <v>ok</v>
      </c>
    </row>
    <row r="761" spans="1:13" x14ac:dyDescent="0.3">
      <c r="A761" t="s">
        <v>736</v>
      </c>
      <c r="B761" t="s">
        <v>1653</v>
      </c>
      <c r="C761" s="2">
        <v>45428</v>
      </c>
      <c r="D761" s="2" t="str">
        <f t="shared" si="22"/>
        <v>2024-05</v>
      </c>
      <c r="E761">
        <v>8</v>
      </c>
      <c r="F761">
        <v>526.76</v>
      </c>
      <c r="G761" t="s">
        <v>2385</v>
      </c>
      <c r="H761" t="s">
        <v>3301</v>
      </c>
      <c r="I761" t="s">
        <v>3306</v>
      </c>
      <c r="J761">
        <v>2</v>
      </c>
      <c r="K761" t="str">
        <f t="shared" si="23"/>
        <v>Poor</v>
      </c>
      <c r="L761">
        <v>4214.08</v>
      </c>
      <c r="M761" t="str">
        <f>IF(E761*F761=L761,"ok","Wrong")</f>
        <v>ok</v>
      </c>
    </row>
    <row r="762" spans="1:13" x14ac:dyDescent="0.3">
      <c r="A762" t="s">
        <v>737</v>
      </c>
      <c r="B762" t="s">
        <v>1653</v>
      </c>
      <c r="C762" s="2">
        <v>45041</v>
      </c>
      <c r="D762" s="2" t="str">
        <f t="shared" si="22"/>
        <v>2023-04</v>
      </c>
      <c r="E762">
        <v>6</v>
      </c>
      <c r="F762">
        <v>98.54</v>
      </c>
      <c r="G762" t="s">
        <v>2386</v>
      </c>
      <c r="H762" t="s">
        <v>3301</v>
      </c>
      <c r="I762" t="s">
        <v>3308</v>
      </c>
      <c r="J762">
        <v>4</v>
      </c>
      <c r="K762" t="str">
        <f t="shared" si="23"/>
        <v>Excellent</v>
      </c>
      <c r="L762">
        <v>591.24</v>
      </c>
      <c r="M762" t="str">
        <f>IF(E762*F762=L762,"ok","Wrong")</f>
        <v>ok</v>
      </c>
    </row>
    <row r="763" spans="1:13" x14ac:dyDescent="0.3">
      <c r="A763" t="s">
        <v>738</v>
      </c>
      <c r="B763" t="s">
        <v>1658</v>
      </c>
      <c r="C763" s="2">
        <v>45693</v>
      </c>
      <c r="D763" s="2" t="str">
        <f t="shared" si="22"/>
        <v>2025-02</v>
      </c>
      <c r="E763">
        <v>7</v>
      </c>
      <c r="F763">
        <v>751.2</v>
      </c>
      <c r="G763" t="s">
        <v>2387</v>
      </c>
      <c r="H763" t="s">
        <v>3301</v>
      </c>
      <c r="I763" t="s">
        <v>3304</v>
      </c>
      <c r="J763">
        <v>5</v>
      </c>
      <c r="K763" t="str">
        <f t="shared" si="23"/>
        <v>Excellent</v>
      </c>
      <c r="L763">
        <v>5258.4000000000005</v>
      </c>
      <c r="M763" t="str">
        <f>IF(E763*F763=L763,"ok","Wrong")</f>
        <v>ok</v>
      </c>
    </row>
    <row r="764" spans="1:13" x14ac:dyDescent="0.3">
      <c r="A764" t="s">
        <v>739</v>
      </c>
      <c r="B764" t="s">
        <v>1658</v>
      </c>
      <c r="C764" s="2">
        <v>45199</v>
      </c>
      <c r="D764" s="2" t="str">
        <f t="shared" si="22"/>
        <v>2023-09</v>
      </c>
      <c r="E764">
        <v>2</v>
      </c>
      <c r="F764">
        <v>721.89</v>
      </c>
      <c r="G764" t="s">
        <v>2388</v>
      </c>
      <c r="H764" t="s">
        <v>3301</v>
      </c>
      <c r="I764" t="s">
        <v>3307</v>
      </c>
      <c r="J764">
        <v>5</v>
      </c>
      <c r="K764" t="str">
        <f t="shared" si="23"/>
        <v>Excellent</v>
      </c>
      <c r="L764">
        <v>1443.78</v>
      </c>
      <c r="M764" t="str">
        <f>IF(E764*F764=L764,"ok","Wrong")</f>
        <v>ok</v>
      </c>
    </row>
    <row r="765" spans="1:13" x14ac:dyDescent="0.3">
      <c r="A765" t="s">
        <v>740</v>
      </c>
      <c r="B765" t="s">
        <v>1654</v>
      </c>
      <c r="C765" s="2">
        <v>45555</v>
      </c>
      <c r="D765" s="2" t="str">
        <f t="shared" si="22"/>
        <v>2024-09</v>
      </c>
      <c r="E765">
        <v>4</v>
      </c>
      <c r="F765">
        <v>709.04</v>
      </c>
      <c r="G765" t="s">
        <v>2389</v>
      </c>
      <c r="H765" t="s">
        <v>3301</v>
      </c>
      <c r="I765" t="s">
        <v>3305</v>
      </c>
      <c r="J765">
        <v>2</v>
      </c>
      <c r="K765" t="str">
        <f t="shared" si="23"/>
        <v>Poor</v>
      </c>
      <c r="L765">
        <v>2836.16</v>
      </c>
      <c r="M765" t="str">
        <f>IF(E765*F765=L765,"ok","Wrong")</f>
        <v>ok</v>
      </c>
    </row>
    <row r="766" spans="1:13" x14ac:dyDescent="0.3">
      <c r="A766" t="s">
        <v>741</v>
      </c>
      <c r="B766" t="s">
        <v>1658</v>
      </c>
      <c r="C766" s="2">
        <v>45241</v>
      </c>
      <c r="D766" s="2" t="str">
        <f t="shared" si="22"/>
        <v>2023-11</v>
      </c>
      <c r="E766">
        <v>1</v>
      </c>
      <c r="F766">
        <v>776.79</v>
      </c>
      <c r="G766" t="s">
        <v>2390</v>
      </c>
      <c r="H766" t="s">
        <v>3303</v>
      </c>
      <c r="I766" t="s">
        <v>3308</v>
      </c>
      <c r="J766">
        <v>2</v>
      </c>
      <c r="K766" t="str">
        <f t="shared" si="23"/>
        <v>Poor</v>
      </c>
      <c r="L766">
        <v>776.79</v>
      </c>
      <c r="M766" t="str">
        <f>IF(E766*F766=L766,"ok","Wrong")</f>
        <v>ok</v>
      </c>
    </row>
    <row r="767" spans="1:13" x14ac:dyDescent="0.3">
      <c r="A767" t="s">
        <v>742</v>
      </c>
      <c r="B767" t="s">
        <v>1657</v>
      </c>
      <c r="C767" s="2">
        <v>45325</v>
      </c>
      <c r="D767" s="2" t="str">
        <f t="shared" si="22"/>
        <v>2024-02</v>
      </c>
      <c r="E767">
        <v>3</v>
      </c>
      <c r="F767">
        <v>635.16999999999996</v>
      </c>
      <c r="G767" t="s">
        <v>2391</v>
      </c>
      <c r="H767" t="s">
        <v>3302</v>
      </c>
      <c r="I767" t="s">
        <v>3308</v>
      </c>
      <c r="J767">
        <v>2</v>
      </c>
      <c r="K767" t="str">
        <f t="shared" si="23"/>
        <v>Poor</v>
      </c>
      <c r="L767">
        <v>1905.51</v>
      </c>
      <c r="M767" t="str">
        <f>IF(E767*F767=L767,"ok","Wrong")</f>
        <v>ok</v>
      </c>
    </row>
    <row r="768" spans="1:13" x14ac:dyDescent="0.3">
      <c r="A768" t="s">
        <v>743</v>
      </c>
      <c r="B768" t="s">
        <v>1652</v>
      </c>
      <c r="C768" s="2">
        <v>45233</v>
      </c>
      <c r="D768" s="2" t="str">
        <f t="shared" si="22"/>
        <v>2023-11</v>
      </c>
      <c r="E768">
        <v>3</v>
      </c>
      <c r="F768">
        <v>773.11</v>
      </c>
      <c r="G768" t="s">
        <v>2392</v>
      </c>
      <c r="H768" t="s">
        <v>3303</v>
      </c>
      <c r="I768" t="s">
        <v>3305</v>
      </c>
      <c r="J768">
        <v>4</v>
      </c>
      <c r="K768" t="str">
        <f t="shared" si="23"/>
        <v>Excellent</v>
      </c>
      <c r="L768">
        <v>2319.33</v>
      </c>
      <c r="M768" t="str">
        <f>IF(E768*F768=L768,"ok","Wrong")</f>
        <v>ok</v>
      </c>
    </row>
    <row r="769" spans="1:13" x14ac:dyDescent="0.3">
      <c r="A769" t="s">
        <v>744</v>
      </c>
      <c r="B769" t="s">
        <v>1656</v>
      </c>
      <c r="C769" s="2">
        <v>45242</v>
      </c>
      <c r="D769" s="2" t="str">
        <f t="shared" si="22"/>
        <v>2023-11</v>
      </c>
      <c r="E769">
        <v>8</v>
      </c>
      <c r="F769">
        <v>397.16</v>
      </c>
      <c r="G769" t="s">
        <v>2393</v>
      </c>
      <c r="H769" t="s">
        <v>3301</v>
      </c>
      <c r="I769" t="s">
        <v>3307</v>
      </c>
      <c r="J769">
        <v>2</v>
      </c>
      <c r="K769" t="str">
        <f t="shared" si="23"/>
        <v>Poor</v>
      </c>
      <c r="L769">
        <v>3177.28</v>
      </c>
      <c r="M769" t="str">
        <f>IF(E769*F769=L769,"ok","Wrong")</f>
        <v>ok</v>
      </c>
    </row>
    <row r="770" spans="1:13" x14ac:dyDescent="0.3">
      <c r="A770" t="s">
        <v>745</v>
      </c>
      <c r="B770" t="s">
        <v>1658</v>
      </c>
      <c r="C770" s="2">
        <v>45668</v>
      </c>
      <c r="D770" s="2" t="str">
        <f t="shared" si="22"/>
        <v>2025-01</v>
      </c>
      <c r="E770">
        <v>7</v>
      </c>
      <c r="F770">
        <v>404.2</v>
      </c>
      <c r="G770" t="s">
        <v>2394</v>
      </c>
      <c r="H770" t="s">
        <v>3301</v>
      </c>
      <c r="I770" t="s">
        <v>3308</v>
      </c>
      <c r="J770">
        <v>1</v>
      </c>
      <c r="K770" t="str">
        <f t="shared" si="23"/>
        <v>Poor</v>
      </c>
      <c r="L770">
        <v>2829.4</v>
      </c>
      <c r="M770" t="str">
        <f>IF(E770*F770=L770,"ok","Wrong")</f>
        <v>ok</v>
      </c>
    </row>
    <row r="771" spans="1:13" x14ac:dyDescent="0.3">
      <c r="A771" t="s">
        <v>746</v>
      </c>
      <c r="B771" t="s">
        <v>1656</v>
      </c>
      <c r="C771" s="2">
        <v>45836</v>
      </c>
      <c r="D771" s="2" t="str">
        <f t="shared" ref="D771:D834" si="24">TEXT(C771,"YYYY-mm")</f>
        <v>2025-06</v>
      </c>
      <c r="E771">
        <v>5</v>
      </c>
      <c r="F771">
        <v>375.93</v>
      </c>
      <c r="G771" t="s">
        <v>2395</v>
      </c>
      <c r="H771" t="s">
        <v>3302</v>
      </c>
      <c r="I771" t="s">
        <v>3304</v>
      </c>
      <c r="J771">
        <v>2</v>
      </c>
      <c r="K771" t="str">
        <f t="shared" ref="K771:K834" si="25">IF(J771&gt;=4, "Excellent", IF(J771&gt;=3, "Good", IF(J771&gt;2,"Bad","Poor")))</f>
        <v>Poor</v>
      </c>
      <c r="L771">
        <v>1879.65</v>
      </c>
      <c r="M771" t="str">
        <f>IF(E771*F771=L771,"ok","Wrong")</f>
        <v>ok</v>
      </c>
    </row>
    <row r="772" spans="1:13" x14ac:dyDescent="0.3">
      <c r="A772" t="s">
        <v>747</v>
      </c>
      <c r="B772" t="s">
        <v>1658</v>
      </c>
      <c r="C772" s="2">
        <v>45579</v>
      </c>
      <c r="D772" s="2" t="str">
        <f t="shared" si="24"/>
        <v>2024-10</v>
      </c>
      <c r="E772">
        <v>8</v>
      </c>
      <c r="F772">
        <v>651.34</v>
      </c>
      <c r="G772" t="s">
        <v>2396</v>
      </c>
      <c r="H772" t="s">
        <v>3302</v>
      </c>
      <c r="I772" t="s">
        <v>3306</v>
      </c>
      <c r="J772">
        <v>5</v>
      </c>
      <c r="K772" t="str">
        <f t="shared" si="25"/>
        <v>Excellent</v>
      </c>
      <c r="L772">
        <v>5210.72</v>
      </c>
      <c r="M772" t="str">
        <f>IF(E772*F772=L772,"ok","Wrong")</f>
        <v>ok</v>
      </c>
    </row>
    <row r="773" spans="1:13" x14ac:dyDescent="0.3">
      <c r="A773" t="s">
        <v>748</v>
      </c>
      <c r="B773" t="s">
        <v>1654</v>
      </c>
      <c r="C773" s="2">
        <v>45709</v>
      </c>
      <c r="D773" s="2" t="str">
        <f t="shared" si="24"/>
        <v>2025-02</v>
      </c>
      <c r="E773">
        <v>7</v>
      </c>
      <c r="F773">
        <v>77.790000000000006</v>
      </c>
      <c r="G773" t="s">
        <v>2397</v>
      </c>
      <c r="H773" t="s">
        <v>3301</v>
      </c>
      <c r="I773" t="s">
        <v>3304</v>
      </c>
      <c r="J773">
        <v>5</v>
      </c>
      <c r="K773" t="str">
        <f t="shared" si="25"/>
        <v>Excellent</v>
      </c>
      <c r="L773">
        <v>544.53000000000009</v>
      </c>
      <c r="M773" t="str">
        <f>IF(E773*F773=L773,"ok","Wrong")</f>
        <v>ok</v>
      </c>
    </row>
    <row r="774" spans="1:13" x14ac:dyDescent="0.3">
      <c r="A774" t="s">
        <v>749</v>
      </c>
      <c r="B774" t="s">
        <v>1653</v>
      </c>
      <c r="C774" s="2">
        <v>45584</v>
      </c>
      <c r="D774" s="2" t="str">
        <f t="shared" si="24"/>
        <v>2024-10</v>
      </c>
      <c r="E774">
        <v>3</v>
      </c>
      <c r="F774">
        <v>556.14</v>
      </c>
      <c r="G774" t="s">
        <v>2398</v>
      </c>
      <c r="H774" t="s">
        <v>3303</v>
      </c>
      <c r="I774" t="s">
        <v>3307</v>
      </c>
      <c r="J774">
        <v>4</v>
      </c>
      <c r="K774" t="str">
        <f t="shared" si="25"/>
        <v>Excellent</v>
      </c>
      <c r="L774">
        <v>1668.42</v>
      </c>
      <c r="M774" t="str">
        <f>IF(E774*F774=L774,"ok","Wrong")</f>
        <v>ok</v>
      </c>
    </row>
    <row r="775" spans="1:13" x14ac:dyDescent="0.3">
      <c r="A775" t="s">
        <v>282</v>
      </c>
      <c r="B775" t="s">
        <v>1653</v>
      </c>
      <c r="C775" s="2">
        <v>45085</v>
      </c>
      <c r="D775" s="2" t="str">
        <f t="shared" si="24"/>
        <v>2023-06</v>
      </c>
      <c r="E775">
        <v>2</v>
      </c>
      <c r="F775">
        <v>544.39</v>
      </c>
      <c r="G775" t="s">
        <v>1931</v>
      </c>
      <c r="H775" t="s">
        <v>3301</v>
      </c>
      <c r="I775" t="s">
        <v>3307</v>
      </c>
      <c r="J775">
        <v>2</v>
      </c>
      <c r="K775" t="str">
        <f t="shared" si="25"/>
        <v>Poor</v>
      </c>
      <c r="L775">
        <v>1088.78</v>
      </c>
      <c r="M775" t="str">
        <f>IF(E775*F775=L775,"ok","Wrong")</f>
        <v>ok</v>
      </c>
    </row>
    <row r="776" spans="1:13" x14ac:dyDescent="0.3">
      <c r="A776" t="s">
        <v>750</v>
      </c>
      <c r="B776" t="s">
        <v>1657</v>
      </c>
      <c r="C776" s="2">
        <v>45659</v>
      </c>
      <c r="D776" s="2" t="str">
        <f t="shared" si="24"/>
        <v>2025-01</v>
      </c>
      <c r="E776">
        <v>7</v>
      </c>
      <c r="F776">
        <v>387.04</v>
      </c>
      <c r="G776" t="s">
        <v>2399</v>
      </c>
      <c r="H776" t="s">
        <v>3302</v>
      </c>
      <c r="I776" t="s">
        <v>3304</v>
      </c>
      <c r="J776">
        <v>2</v>
      </c>
      <c r="K776" t="str">
        <f t="shared" si="25"/>
        <v>Poor</v>
      </c>
      <c r="L776">
        <v>2709.28</v>
      </c>
      <c r="M776" t="str">
        <f>IF(E776*F776=L776,"ok","Wrong")</f>
        <v>ok</v>
      </c>
    </row>
    <row r="777" spans="1:13" x14ac:dyDescent="0.3">
      <c r="A777" t="s">
        <v>751</v>
      </c>
      <c r="B777" t="s">
        <v>1654</v>
      </c>
      <c r="C777" s="2">
        <v>45813</v>
      </c>
      <c r="D777" s="2" t="str">
        <f t="shared" si="24"/>
        <v>2025-06</v>
      </c>
      <c r="E777">
        <v>4</v>
      </c>
      <c r="F777">
        <v>711.67</v>
      </c>
      <c r="G777" t="s">
        <v>2400</v>
      </c>
      <c r="H777" t="s">
        <v>3302</v>
      </c>
      <c r="I777" t="s">
        <v>3306</v>
      </c>
      <c r="J777">
        <v>5</v>
      </c>
      <c r="K777" t="str">
        <f t="shared" si="25"/>
        <v>Excellent</v>
      </c>
      <c r="L777">
        <v>2846.68</v>
      </c>
      <c r="M777" t="str">
        <f>IF(E777*F777=L777,"ok","Wrong")</f>
        <v>ok</v>
      </c>
    </row>
    <row r="778" spans="1:13" x14ac:dyDescent="0.3">
      <c r="A778" t="s">
        <v>752</v>
      </c>
      <c r="B778" t="s">
        <v>1653</v>
      </c>
      <c r="C778" s="2">
        <v>45449</v>
      </c>
      <c r="D778" s="2" t="str">
        <f t="shared" si="24"/>
        <v>2024-06</v>
      </c>
      <c r="E778">
        <v>1</v>
      </c>
      <c r="F778">
        <v>347.08</v>
      </c>
      <c r="G778" t="s">
        <v>2401</v>
      </c>
      <c r="H778" t="s">
        <v>3301</v>
      </c>
      <c r="I778" t="s">
        <v>3306</v>
      </c>
      <c r="J778">
        <v>2</v>
      </c>
      <c r="K778" t="str">
        <f t="shared" si="25"/>
        <v>Poor</v>
      </c>
      <c r="L778">
        <v>347.08</v>
      </c>
      <c r="M778" t="str">
        <f>IF(E778*F778=L778,"ok","Wrong")</f>
        <v>ok</v>
      </c>
    </row>
    <row r="779" spans="1:13" x14ac:dyDescent="0.3">
      <c r="A779" t="s">
        <v>753</v>
      </c>
      <c r="B779" t="s">
        <v>1656</v>
      </c>
      <c r="C779" s="2">
        <v>44985</v>
      </c>
      <c r="D779" s="2" t="str">
        <f t="shared" si="24"/>
        <v>2023-02</v>
      </c>
      <c r="E779">
        <v>8</v>
      </c>
      <c r="F779">
        <v>147.6</v>
      </c>
      <c r="G779" t="s">
        <v>2402</v>
      </c>
      <c r="H779" t="s">
        <v>3302</v>
      </c>
      <c r="I779" t="s">
        <v>3304</v>
      </c>
      <c r="J779">
        <v>4</v>
      </c>
      <c r="K779" t="str">
        <f t="shared" si="25"/>
        <v>Excellent</v>
      </c>
      <c r="L779">
        <v>1180.8</v>
      </c>
      <c r="M779" t="str">
        <f>IF(E779*F779=L779,"ok","Wrong")</f>
        <v>ok</v>
      </c>
    </row>
    <row r="780" spans="1:13" x14ac:dyDescent="0.3">
      <c r="A780" t="s">
        <v>754</v>
      </c>
      <c r="B780" t="s">
        <v>1653</v>
      </c>
      <c r="C780" s="2">
        <v>45540</v>
      </c>
      <c r="D780" s="2" t="str">
        <f t="shared" si="24"/>
        <v>2024-09</v>
      </c>
      <c r="E780">
        <v>5</v>
      </c>
      <c r="F780">
        <v>390.16</v>
      </c>
      <c r="G780" t="s">
        <v>2403</v>
      </c>
      <c r="H780" t="s">
        <v>3302</v>
      </c>
      <c r="I780" t="s">
        <v>3308</v>
      </c>
      <c r="J780">
        <v>3</v>
      </c>
      <c r="K780" t="str">
        <f t="shared" si="25"/>
        <v>Good</v>
      </c>
      <c r="L780">
        <v>1950.8</v>
      </c>
      <c r="M780" t="str">
        <f>IF(E780*F780=L780,"ok","Wrong")</f>
        <v>ok</v>
      </c>
    </row>
    <row r="781" spans="1:13" x14ac:dyDescent="0.3">
      <c r="A781" t="s">
        <v>755</v>
      </c>
      <c r="B781" t="s">
        <v>1658</v>
      </c>
      <c r="C781" s="2">
        <v>45204</v>
      </c>
      <c r="D781" s="2" t="str">
        <f t="shared" si="24"/>
        <v>2023-10</v>
      </c>
      <c r="E781">
        <v>1</v>
      </c>
      <c r="F781">
        <v>782.08</v>
      </c>
      <c r="G781" t="s">
        <v>2404</v>
      </c>
      <c r="H781" t="s">
        <v>3303</v>
      </c>
      <c r="I781" t="s">
        <v>3306</v>
      </c>
      <c r="J781">
        <v>4</v>
      </c>
      <c r="K781" t="str">
        <f t="shared" si="25"/>
        <v>Excellent</v>
      </c>
      <c r="L781">
        <v>782.08</v>
      </c>
      <c r="M781" t="str">
        <f>IF(E781*F781=L781,"ok","Wrong")</f>
        <v>ok</v>
      </c>
    </row>
    <row r="782" spans="1:13" x14ac:dyDescent="0.3">
      <c r="A782" t="s">
        <v>756</v>
      </c>
      <c r="B782" t="s">
        <v>1656</v>
      </c>
      <c r="C782" s="2">
        <v>45657</v>
      </c>
      <c r="D782" s="2" t="str">
        <f t="shared" si="24"/>
        <v>2024-12</v>
      </c>
      <c r="E782">
        <v>7</v>
      </c>
      <c r="F782">
        <v>170.39</v>
      </c>
      <c r="G782" t="s">
        <v>2405</v>
      </c>
      <c r="H782" t="s">
        <v>3302</v>
      </c>
      <c r="I782" t="s">
        <v>3306</v>
      </c>
      <c r="J782">
        <v>3</v>
      </c>
      <c r="K782" t="str">
        <f t="shared" si="25"/>
        <v>Good</v>
      </c>
      <c r="L782">
        <v>1192.73</v>
      </c>
      <c r="M782" t="str">
        <f>IF(E782*F782=L782,"ok","Wrong")</f>
        <v>ok</v>
      </c>
    </row>
    <row r="783" spans="1:13" x14ac:dyDescent="0.3">
      <c r="A783" t="s">
        <v>757</v>
      </c>
      <c r="B783" t="s">
        <v>1656</v>
      </c>
      <c r="C783" s="2">
        <v>45374</v>
      </c>
      <c r="D783" s="2" t="str">
        <f t="shared" si="24"/>
        <v>2024-03</v>
      </c>
      <c r="E783">
        <v>2</v>
      </c>
      <c r="F783">
        <v>352.65</v>
      </c>
      <c r="G783" t="s">
        <v>2406</v>
      </c>
      <c r="H783" t="s">
        <v>3303</v>
      </c>
      <c r="I783" t="s">
        <v>3308</v>
      </c>
      <c r="J783">
        <v>2</v>
      </c>
      <c r="K783" t="str">
        <f t="shared" si="25"/>
        <v>Poor</v>
      </c>
      <c r="L783">
        <v>705.3</v>
      </c>
      <c r="M783" t="str">
        <f>IF(E783*F783=L783,"ok","Wrong")</f>
        <v>ok</v>
      </c>
    </row>
    <row r="784" spans="1:13" x14ac:dyDescent="0.3">
      <c r="A784" t="s">
        <v>758</v>
      </c>
      <c r="B784" t="s">
        <v>1655</v>
      </c>
      <c r="C784" s="2">
        <v>44929</v>
      </c>
      <c r="D784" s="2" t="str">
        <f t="shared" si="24"/>
        <v>2023-01</v>
      </c>
      <c r="E784">
        <v>6</v>
      </c>
      <c r="F784">
        <v>98.82</v>
      </c>
      <c r="G784" t="s">
        <v>2407</v>
      </c>
      <c r="H784" t="s">
        <v>3302</v>
      </c>
      <c r="I784" t="s">
        <v>3308</v>
      </c>
      <c r="J784">
        <v>1</v>
      </c>
      <c r="K784" t="str">
        <f t="shared" si="25"/>
        <v>Poor</v>
      </c>
      <c r="L784">
        <v>592.91999999999996</v>
      </c>
      <c r="M784" t="str">
        <f>IF(E784*F784=L784,"ok","Wrong")</f>
        <v>ok</v>
      </c>
    </row>
    <row r="785" spans="1:13" x14ac:dyDescent="0.3">
      <c r="A785" t="s">
        <v>759</v>
      </c>
      <c r="B785" t="s">
        <v>1656</v>
      </c>
      <c r="C785" s="2">
        <v>45489</v>
      </c>
      <c r="D785" s="2" t="str">
        <f t="shared" si="24"/>
        <v>2024-07</v>
      </c>
      <c r="E785">
        <v>4</v>
      </c>
      <c r="F785">
        <v>175.63</v>
      </c>
      <c r="G785" t="s">
        <v>2408</v>
      </c>
      <c r="H785" t="s">
        <v>3303</v>
      </c>
      <c r="I785" t="s">
        <v>3308</v>
      </c>
      <c r="J785">
        <v>4</v>
      </c>
      <c r="K785" t="str">
        <f t="shared" si="25"/>
        <v>Excellent</v>
      </c>
      <c r="L785">
        <v>702.52</v>
      </c>
      <c r="M785" t="str">
        <f>IF(E785*F785=L785,"ok","Wrong")</f>
        <v>ok</v>
      </c>
    </row>
    <row r="786" spans="1:13" x14ac:dyDescent="0.3">
      <c r="A786" t="s">
        <v>760</v>
      </c>
      <c r="B786" t="s">
        <v>1657</v>
      </c>
      <c r="C786" s="2">
        <v>45114</v>
      </c>
      <c r="D786" s="2" t="str">
        <f t="shared" si="24"/>
        <v>2023-07</v>
      </c>
      <c r="E786">
        <v>3</v>
      </c>
      <c r="F786">
        <v>325.83999999999997</v>
      </c>
      <c r="G786" t="s">
        <v>2409</v>
      </c>
      <c r="H786" t="s">
        <v>3302</v>
      </c>
      <c r="I786" t="s">
        <v>3306</v>
      </c>
      <c r="J786">
        <v>1</v>
      </c>
      <c r="K786" t="str">
        <f t="shared" si="25"/>
        <v>Poor</v>
      </c>
      <c r="L786">
        <v>977.52</v>
      </c>
      <c r="M786" t="str">
        <f>IF(E786*F786=L786,"ok","Wrong")</f>
        <v>ok</v>
      </c>
    </row>
    <row r="787" spans="1:13" x14ac:dyDescent="0.3">
      <c r="A787" t="s">
        <v>761</v>
      </c>
      <c r="B787" t="s">
        <v>1657</v>
      </c>
      <c r="C787" s="2">
        <v>45169</v>
      </c>
      <c r="D787" s="2" t="str">
        <f t="shared" si="24"/>
        <v>2023-08</v>
      </c>
      <c r="E787">
        <v>1</v>
      </c>
      <c r="F787">
        <v>13.47</v>
      </c>
      <c r="G787" t="s">
        <v>2410</v>
      </c>
      <c r="H787" t="s">
        <v>3302</v>
      </c>
      <c r="I787" t="s">
        <v>3308</v>
      </c>
      <c r="J787">
        <v>1</v>
      </c>
      <c r="K787" t="str">
        <f t="shared" si="25"/>
        <v>Poor</v>
      </c>
      <c r="L787">
        <v>13.47</v>
      </c>
      <c r="M787" t="str">
        <f>IF(E787*F787=L787,"ok","Wrong")</f>
        <v>ok</v>
      </c>
    </row>
    <row r="788" spans="1:13" x14ac:dyDescent="0.3">
      <c r="A788" t="s">
        <v>647</v>
      </c>
      <c r="B788" t="s">
        <v>1658</v>
      </c>
      <c r="C788" s="2">
        <v>45076</v>
      </c>
      <c r="D788" s="2" t="str">
        <f t="shared" si="24"/>
        <v>2023-05</v>
      </c>
      <c r="E788">
        <v>5</v>
      </c>
      <c r="F788">
        <v>343.43</v>
      </c>
      <c r="G788" t="s">
        <v>2296</v>
      </c>
      <c r="H788" t="s">
        <v>3302</v>
      </c>
      <c r="I788" t="s">
        <v>3305</v>
      </c>
      <c r="J788">
        <v>5</v>
      </c>
      <c r="K788" t="str">
        <f t="shared" si="25"/>
        <v>Excellent</v>
      </c>
      <c r="L788">
        <v>1717.15</v>
      </c>
      <c r="M788" t="str">
        <f>IF(E788*F788=L788,"ok","Wrong")</f>
        <v>ok</v>
      </c>
    </row>
    <row r="789" spans="1:13" x14ac:dyDescent="0.3">
      <c r="A789" t="s">
        <v>762</v>
      </c>
      <c r="B789" t="s">
        <v>1656</v>
      </c>
      <c r="C789" s="2">
        <v>44958</v>
      </c>
      <c r="D789" s="2" t="str">
        <f t="shared" si="24"/>
        <v>2023-02</v>
      </c>
      <c r="E789">
        <v>4</v>
      </c>
      <c r="F789">
        <v>14.21</v>
      </c>
      <c r="G789" t="s">
        <v>2411</v>
      </c>
      <c r="H789" t="s">
        <v>3302</v>
      </c>
      <c r="I789" t="s">
        <v>3306</v>
      </c>
      <c r="J789">
        <v>3</v>
      </c>
      <c r="K789" t="str">
        <f t="shared" si="25"/>
        <v>Good</v>
      </c>
      <c r="L789">
        <v>56.84</v>
      </c>
      <c r="M789" t="str">
        <f>IF(E789*F789=L789,"ok","Wrong")</f>
        <v>ok</v>
      </c>
    </row>
    <row r="790" spans="1:13" x14ac:dyDescent="0.3">
      <c r="A790" t="s">
        <v>763</v>
      </c>
      <c r="B790" t="s">
        <v>1655</v>
      </c>
      <c r="C790" s="2">
        <v>45157</v>
      </c>
      <c r="D790" s="2" t="str">
        <f t="shared" si="24"/>
        <v>2023-08</v>
      </c>
      <c r="E790">
        <v>4</v>
      </c>
      <c r="F790">
        <v>776.74</v>
      </c>
      <c r="G790" t="s">
        <v>2412</v>
      </c>
      <c r="H790" t="s">
        <v>3302</v>
      </c>
      <c r="I790" t="s">
        <v>3307</v>
      </c>
      <c r="J790">
        <v>4</v>
      </c>
      <c r="K790" t="str">
        <f t="shared" si="25"/>
        <v>Excellent</v>
      </c>
      <c r="L790">
        <v>3106.96</v>
      </c>
      <c r="M790" t="str">
        <f>IF(E790*F790=L790,"ok","Wrong")</f>
        <v>ok</v>
      </c>
    </row>
    <row r="791" spans="1:13" x14ac:dyDescent="0.3">
      <c r="A791" t="s">
        <v>764</v>
      </c>
      <c r="B791" t="s">
        <v>1655</v>
      </c>
      <c r="C791" s="2">
        <v>45290</v>
      </c>
      <c r="D791" s="2" t="str">
        <f t="shared" si="24"/>
        <v>2023-12</v>
      </c>
      <c r="E791">
        <v>8</v>
      </c>
      <c r="F791">
        <v>389.64</v>
      </c>
      <c r="G791" t="s">
        <v>2413</v>
      </c>
      <c r="H791" t="s">
        <v>3302</v>
      </c>
      <c r="I791" t="s">
        <v>3306</v>
      </c>
      <c r="J791">
        <v>4</v>
      </c>
      <c r="K791" t="str">
        <f t="shared" si="25"/>
        <v>Excellent</v>
      </c>
      <c r="L791">
        <v>3117.12</v>
      </c>
      <c r="M791" t="str">
        <f>IF(E791*F791=L791,"ok","Wrong")</f>
        <v>ok</v>
      </c>
    </row>
    <row r="792" spans="1:13" x14ac:dyDescent="0.3">
      <c r="A792" t="s">
        <v>765</v>
      </c>
      <c r="B792" t="s">
        <v>1658</v>
      </c>
      <c r="C792" s="2">
        <v>45488</v>
      </c>
      <c r="D792" s="2" t="str">
        <f t="shared" si="24"/>
        <v>2024-07</v>
      </c>
      <c r="E792">
        <v>5</v>
      </c>
      <c r="F792">
        <v>762.58</v>
      </c>
      <c r="G792" t="s">
        <v>2414</v>
      </c>
      <c r="H792" t="s">
        <v>3301</v>
      </c>
      <c r="I792" t="s">
        <v>3305</v>
      </c>
      <c r="J792">
        <v>1</v>
      </c>
      <c r="K792" t="str">
        <f t="shared" si="25"/>
        <v>Poor</v>
      </c>
      <c r="L792">
        <v>3812.9</v>
      </c>
      <c r="M792" t="str">
        <f>IF(E792*F792=L792,"ok","Wrong")</f>
        <v>ok</v>
      </c>
    </row>
    <row r="793" spans="1:13" x14ac:dyDescent="0.3">
      <c r="A793" t="s">
        <v>766</v>
      </c>
      <c r="B793" t="s">
        <v>1656</v>
      </c>
      <c r="C793" s="2">
        <v>45715</v>
      </c>
      <c r="D793" s="2" t="str">
        <f t="shared" si="24"/>
        <v>2025-02</v>
      </c>
      <c r="E793">
        <v>7</v>
      </c>
      <c r="F793">
        <v>369.21</v>
      </c>
      <c r="G793" t="s">
        <v>2415</v>
      </c>
      <c r="H793" t="s">
        <v>3303</v>
      </c>
      <c r="I793" t="s">
        <v>3307</v>
      </c>
      <c r="J793">
        <v>1</v>
      </c>
      <c r="K793" t="str">
        <f t="shared" si="25"/>
        <v>Poor</v>
      </c>
      <c r="L793">
        <v>2584.4699999999998</v>
      </c>
      <c r="M793" t="str">
        <f>IF(E793*F793=L793,"ok","Wrong")</f>
        <v>ok</v>
      </c>
    </row>
    <row r="794" spans="1:13" x14ac:dyDescent="0.3">
      <c r="A794" t="s">
        <v>767</v>
      </c>
      <c r="B794" t="s">
        <v>1655</v>
      </c>
      <c r="C794" s="2">
        <v>45287</v>
      </c>
      <c r="D794" s="2" t="str">
        <f t="shared" si="24"/>
        <v>2023-12</v>
      </c>
      <c r="E794">
        <v>5</v>
      </c>
      <c r="F794">
        <v>551.55999999999995</v>
      </c>
      <c r="G794" t="s">
        <v>2416</v>
      </c>
      <c r="H794" t="s">
        <v>3301</v>
      </c>
      <c r="I794" t="s">
        <v>3305</v>
      </c>
      <c r="J794">
        <v>3</v>
      </c>
      <c r="K794" t="str">
        <f t="shared" si="25"/>
        <v>Good</v>
      </c>
      <c r="L794">
        <v>2757.8</v>
      </c>
      <c r="M794" t="str">
        <f>IF(E794*F794=L794,"ok","Wrong")</f>
        <v>ok</v>
      </c>
    </row>
    <row r="795" spans="1:13" x14ac:dyDescent="0.3">
      <c r="A795" t="s">
        <v>768</v>
      </c>
      <c r="B795" t="s">
        <v>1654</v>
      </c>
      <c r="C795" s="2">
        <v>45235</v>
      </c>
      <c r="D795" s="2" t="str">
        <f t="shared" si="24"/>
        <v>2023-11</v>
      </c>
      <c r="E795">
        <v>1</v>
      </c>
      <c r="F795">
        <v>475.81</v>
      </c>
      <c r="G795" t="s">
        <v>2417</v>
      </c>
      <c r="H795" t="s">
        <v>3302</v>
      </c>
      <c r="I795" t="s">
        <v>3304</v>
      </c>
      <c r="J795">
        <v>3</v>
      </c>
      <c r="K795" t="str">
        <f t="shared" si="25"/>
        <v>Good</v>
      </c>
      <c r="L795">
        <v>475.81</v>
      </c>
      <c r="M795" t="str">
        <f>IF(E795*F795=L795,"ok","Wrong")</f>
        <v>ok</v>
      </c>
    </row>
    <row r="796" spans="1:13" x14ac:dyDescent="0.3">
      <c r="A796" t="s">
        <v>769</v>
      </c>
      <c r="B796" t="s">
        <v>1652</v>
      </c>
      <c r="C796" s="2">
        <v>45799</v>
      </c>
      <c r="D796" s="2" t="str">
        <f t="shared" si="24"/>
        <v>2025-05</v>
      </c>
      <c r="E796">
        <v>4</v>
      </c>
      <c r="F796">
        <v>139.85</v>
      </c>
      <c r="G796" t="s">
        <v>2418</v>
      </c>
      <c r="H796" t="s">
        <v>3302</v>
      </c>
      <c r="I796" t="s">
        <v>3308</v>
      </c>
      <c r="J796">
        <v>3</v>
      </c>
      <c r="K796" t="str">
        <f t="shared" si="25"/>
        <v>Good</v>
      </c>
      <c r="L796">
        <v>559.4</v>
      </c>
      <c r="M796" t="str">
        <f>IF(E796*F796=L796,"ok","Wrong")</f>
        <v>ok</v>
      </c>
    </row>
    <row r="797" spans="1:13" x14ac:dyDescent="0.3">
      <c r="A797" t="s">
        <v>770</v>
      </c>
      <c r="B797" t="s">
        <v>1658</v>
      </c>
      <c r="C797" s="2">
        <v>45180</v>
      </c>
      <c r="D797" s="2" t="str">
        <f t="shared" si="24"/>
        <v>2023-09</v>
      </c>
      <c r="E797">
        <v>8</v>
      </c>
      <c r="F797">
        <v>615.47</v>
      </c>
      <c r="G797" t="s">
        <v>2419</v>
      </c>
      <c r="H797" t="s">
        <v>3302</v>
      </c>
      <c r="I797" t="s">
        <v>3307</v>
      </c>
      <c r="J797">
        <v>2</v>
      </c>
      <c r="K797" t="str">
        <f t="shared" si="25"/>
        <v>Poor</v>
      </c>
      <c r="L797">
        <v>4923.76</v>
      </c>
      <c r="M797" t="str">
        <f>IF(E797*F797=L797,"ok","Wrong")</f>
        <v>ok</v>
      </c>
    </row>
    <row r="798" spans="1:13" x14ac:dyDescent="0.3">
      <c r="A798" t="s">
        <v>771</v>
      </c>
      <c r="B798" t="s">
        <v>1655</v>
      </c>
      <c r="C798" s="2">
        <v>45413</v>
      </c>
      <c r="D798" s="2" t="str">
        <f t="shared" si="24"/>
        <v>2024-05</v>
      </c>
      <c r="E798">
        <v>8</v>
      </c>
      <c r="F798">
        <v>149.28</v>
      </c>
      <c r="G798" t="s">
        <v>2420</v>
      </c>
      <c r="H798" t="s">
        <v>3302</v>
      </c>
      <c r="I798" t="s">
        <v>3307</v>
      </c>
      <c r="J798">
        <v>3</v>
      </c>
      <c r="K798" t="str">
        <f t="shared" si="25"/>
        <v>Good</v>
      </c>
      <c r="L798">
        <v>1194.24</v>
      </c>
      <c r="M798" t="str">
        <f>IF(E798*F798=L798,"ok","Wrong")</f>
        <v>ok</v>
      </c>
    </row>
    <row r="799" spans="1:13" x14ac:dyDescent="0.3">
      <c r="A799" t="s">
        <v>772</v>
      </c>
      <c r="B799" t="s">
        <v>1652</v>
      </c>
      <c r="C799" s="2">
        <v>44976</v>
      </c>
      <c r="D799" s="2" t="str">
        <f t="shared" si="24"/>
        <v>2023-02</v>
      </c>
      <c r="E799">
        <v>7</v>
      </c>
      <c r="F799">
        <v>345.77</v>
      </c>
      <c r="G799" t="s">
        <v>2421</v>
      </c>
      <c r="H799" t="s">
        <v>3303</v>
      </c>
      <c r="I799" t="s">
        <v>3307</v>
      </c>
      <c r="J799">
        <v>3</v>
      </c>
      <c r="K799" t="str">
        <f t="shared" si="25"/>
        <v>Good</v>
      </c>
      <c r="L799">
        <v>2420.39</v>
      </c>
      <c r="M799" t="str">
        <f>IF(E799*F799=L799,"ok","Wrong")</f>
        <v>ok</v>
      </c>
    </row>
    <row r="800" spans="1:13" x14ac:dyDescent="0.3">
      <c r="A800" t="s">
        <v>773</v>
      </c>
      <c r="B800" t="s">
        <v>1656</v>
      </c>
      <c r="C800" s="2">
        <v>45582</v>
      </c>
      <c r="D800" s="2" t="str">
        <f t="shared" si="24"/>
        <v>2024-10</v>
      </c>
      <c r="E800">
        <v>3</v>
      </c>
      <c r="F800">
        <v>583.25</v>
      </c>
      <c r="G800" t="s">
        <v>2422</v>
      </c>
      <c r="H800" t="s">
        <v>3301</v>
      </c>
      <c r="I800" t="s">
        <v>3304</v>
      </c>
      <c r="J800">
        <v>1</v>
      </c>
      <c r="K800" t="str">
        <f t="shared" si="25"/>
        <v>Poor</v>
      </c>
      <c r="L800">
        <v>1749.75</v>
      </c>
      <c r="M800" t="str">
        <f>IF(E800*F800=L800,"ok","Wrong")</f>
        <v>ok</v>
      </c>
    </row>
    <row r="801" spans="1:13" x14ac:dyDescent="0.3">
      <c r="A801" t="s">
        <v>774</v>
      </c>
      <c r="B801" t="s">
        <v>1653</v>
      </c>
      <c r="C801" s="2">
        <v>45411</v>
      </c>
      <c r="D801" s="2" t="str">
        <f t="shared" si="24"/>
        <v>2024-04</v>
      </c>
      <c r="E801">
        <v>2</v>
      </c>
      <c r="F801">
        <v>768.13</v>
      </c>
      <c r="G801" t="s">
        <v>2423</v>
      </c>
      <c r="H801" t="s">
        <v>3303</v>
      </c>
      <c r="I801" t="s">
        <v>3304</v>
      </c>
      <c r="J801">
        <v>2</v>
      </c>
      <c r="K801" t="str">
        <f t="shared" si="25"/>
        <v>Poor</v>
      </c>
      <c r="L801">
        <v>1536.26</v>
      </c>
      <c r="M801" t="str">
        <f>IF(E801*F801=L801,"ok","Wrong")</f>
        <v>ok</v>
      </c>
    </row>
    <row r="802" spans="1:13" x14ac:dyDescent="0.3">
      <c r="A802" t="s">
        <v>775</v>
      </c>
      <c r="B802" t="s">
        <v>1653</v>
      </c>
      <c r="C802" s="2">
        <v>45649</v>
      </c>
      <c r="D802" s="2" t="str">
        <f t="shared" si="24"/>
        <v>2024-12</v>
      </c>
      <c r="E802">
        <v>6</v>
      </c>
      <c r="F802">
        <v>500.14</v>
      </c>
      <c r="G802" t="s">
        <v>2424</v>
      </c>
      <c r="H802" t="s">
        <v>3301</v>
      </c>
      <c r="I802" t="s">
        <v>3308</v>
      </c>
      <c r="J802">
        <v>2</v>
      </c>
      <c r="K802" t="str">
        <f t="shared" si="25"/>
        <v>Poor</v>
      </c>
      <c r="L802">
        <v>3000.84</v>
      </c>
      <c r="M802" t="str">
        <f>IF(E802*F802=L802,"ok","Wrong")</f>
        <v>ok</v>
      </c>
    </row>
    <row r="803" spans="1:13" x14ac:dyDescent="0.3">
      <c r="A803" t="s">
        <v>776</v>
      </c>
      <c r="B803" t="s">
        <v>1658</v>
      </c>
      <c r="C803" s="2">
        <v>45517</v>
      </c>
      <c r="D803" s="2" t="str">
        <f t="shared" si="24"/>
        <v>2024-08</v>
      </c>
      <c r="E803">
        <v>1</v>
      </c>
      <c r="F803">
        <v>740.42</v>
      </c>
      <c r="G803" t="s">
        <v>2425</v>
      </c>
      <c r="H803" t="s">
        <v>3302</v>
      </c>
      <c r="I803" t="s">
        <v>3308</v>
      </c>
      <c r="J803">
        <v>4</v>
      </c>
      <c r="K803" t="str">
        <f t="shared" si="25"/>
        <v>Excellent</v>
      </c>
      <c r="L803">
        <v>740.42</v>
      </c>
      <c r="M803" t="str">
        <f>IF(E803*F803=L803,"ok","Wrong")</f>
        <v>ok</v>
      </c>
    </row>
    <row r="804" spans="1:13" x14ac:dyDescent="0.3">
      <c r="A804" t="s">
        <v>282</v>
      </c>
      <c r="B804" t="s">
        <v>1656</v>
      </c>
      <c r="C804" s="2">
        <v>44932</v>
      </c>
      <c r="D804" s="2" t="str">
        <f t="shared" si="24"/>
        <v>2023-01</v>
      </c>
      <c r="E804">
        <v>7</v>
      </c>
      <c r="F804">
        <v>579.37</v>
      </c>
      <c r="G804" t="s">
        <v>1931</v>
      </c>
      <c r="H804" t="s">
        <v>3302</v>
      </c>
      <c r="I804" t="s">
        <v>3308</v>
      </c>
      <c r="J804">
        <v>1</v>
      </c>
      <c r="K804" t="str">
        <f t="shared" si="25"/>
        <v>Poor</v>
      </c>
      <c r="L804">
        <v>4055.59</v>
      </c>
      <c r="M804" t="str">
        <f>IF(E804*F804=L804,"ok","Wrong")</f>
        <v>ok</v>
      </c>
    </row>
    <row r="805" spans="1:13" x14ac:dyDescent="0.3">
      <c r="A805" t="s">
        <v>777</v>
      </c>
      <c r="B805" t="s">
        <v>1652</v>
      </c>
      <c r="C805" s="2">
        <v>45459</v>
      </c>
      <c r="D805" s="2" t="str">
        <f t="shared" si="24"/>
        <v>2024-06</v>
      </c>
      <c r="E805">
        <v>7</v>
      </c>
      <c r="F805">
        <v>700.67</v>
      </c>
      <c r="G805" t="s">
        <v>2426</v>
      </c>
      <c r="H805" t="s">
        <v>3303</v>
      </c>
      <c r="I805" t="s">
        <v>3308</v>
      </c>
      <c r="J805">
        <v>2</v>
      </c>
      <c r="K805" t="str">
        <f t="shared" si="25"/>
        <v>Poor</v>
      </c>
      <c r="L805">
        <v>4904.6899999999996</v>
      </c>
      <c r="M805" t="str">
        <f>IF(E805*F805=L805,"ok","Wrong")</f>
        <v>ok</v>
      </c>
    </row>
    <row r="806" spans="1:13" x14ac:dyDescent="0.3">
      <c r="A806" t="s">
        <v>778</v>
      </c>
      <c r="B806" t="s">
        <v>1653</v>
      </c>
      <c r="C806" s="2">
        <v>45616</v>
      </c>
      <c r="D806" s="2" t="str">
        <f t="shared" si="24"/>
        <v>2024-11</v>
      </c>
      <c r="E806">
        <v>6</v>
      </c>
      <c r="F806">
        <v>289.11</v>
      </c>
      <c r="G806" t="s">
        <v>2427</v>
      </c>
      <c r="H806" t="s">
        <v>3302</v>
      </c>
      <c r="I806" t="s">
        <v>3307</v>
      </c>
      <c r="J806">
        <v>1</v>
      </c>
      <c r="K806" t="str">
        <f t="shared" si="25"/>
        <v>Poor</v>
      </c>
      <c r="L806">
        <v>1734.66</v>
      </c>
      <c r="M806" t="str">
        <f>IF(E806*F806=L806,"ok","Wrong")</f>
        <v>ok</v>
      </c>
    </row>
    <row r="807" spans="1:13" x14ac:dyDescent="0.3">
      <c r="A807" t="s">
        <v>779</v>
      </c>
      <c r="B807" t="s">
        <v>1654</v>
      </c>
      <c r="C807" s="2">
        <v>45564</v>
      </c>
      <c r="D807" s="2" t="str">
        <f t="shared" si="24"/>
        <v>2024-09</v>
      </c>
      <c r="E807">
        <v>2</v>
      </c>
      <c r="F807">
        <v>339.11</v>
      </c>
      <c r="G807" t="s">
        <v>2428</v>
      </c>
      <c r="H807" t="s">
        <v>3302</v>
      </c>
      <c r="I807" t="s">
        <v>3305</v>
      </c>
      <c r="J807">
        <v>5</v>
      </c>
      <c r="K807" t="str">
        <f t="shared" si="25"/>
        <v>Excellent</v>
      </c>
      <c r="L807">
        <v>678.22</v>
      </c>
      <c r="M807" t="str">
        <f>IF(E807*F807=L807,"ok","Wrong")</f>
        <v>ok</v>
      </c>
    </row>
    <row r="808" spans="1:13" x14ac:dyDescent="0.3">
      <c r="A808" t="s">
        <v>780</v>
      </c>
      <c r="B808" t="s">
        <v>1654</v>
      </c>
      <c r="C808" s="2">
        <v>45663</v>
      </c>
      <c r="D808" s="2" t="str">
        <f t="shared" si="24"/>
        <v>2025-01</v>
      </c>
      <c r="E808">
        <v>7</v>
      </c>
      <c r="F808">
        <v>206.05</v>
      </c>
      <c r="G808" t="s">
        <v>2429</v>
      </c>
      <c r="H808" t="s">
        <v>3302</v>
      </c>
      <c r="I808" t="s">
        <v>3307</v>
      </c>
      <c r="J808">
        <v>1</v>
      </c>
      <c r="K808" t="str">
        <f t="shared" si="25"/>
        <v>Poor</v>
      </c>
      <c r="L808">
        <v>1442.35</v>
      </c>
      <c r="M808" t="str">
        <f>IF(E808*F808=L808,"ok","Wrong")</f>
        <v>ok</v>
      </c>
    </row>
    <row r="809" spans="1:13" x14ac:dyDescent="0.3">
      <c r="A809" t="s">
        <v>781</v>
      </c>
      <c r="B809" t="s">
        <v>1657</v>
      </c>
      <c r="C809" s="2">
        <v>45719</v>
      </c>
      <c r="D809" s="2" t="str">
        <f t="shared" si="24"/>
        <v>2025-03</v>
      </c>
      <c r="E809">
        <v>1</v>
      </c>
      <c r="F809">
        <v>264.41000000000003</v>
      </c>
      <c r="G809" t="s">
        <v>2430</v>
      </c>
      <c r="H809" t="s">
        <v>3301</v>
      </c>
      <c r="I809" t="s">
        <v>3305</v>
      </c>
      <c r="J809">
        <v>3</v>
      </c>
      <c r="K809" t="str">
        <f t="shared" si="25"/>
        <v>Good</v>
      </c>
      <c r="L809">
        <v>264.41000000000003</v>
      </c>
      <c r="M809" t="str">
        <f>IF(E809*F809=L809,"ok","Wrong")</f>
        <v>ok</v>
      </c>
    </row>
    <row r="810" spans="1:13" x14ac:dyDescent="0.3">
      <c r="A810" t="s">
        <v>782</v>
      </c>
      <c r="B810" t="s">
        <v>1656</v>
      </c>
      <c r="C810" s="2">
        <v>45071</v>
      </c>
      <c r="D810" s="2" t="str">
        <f t="shared" si="24"/>
        <v>2023-05</v>
      </c>
      <c r="E810">
        <v>6</v>
      </c>
      <c r="F810">
        <v>31.97</v>
      </c>
      <c r="G810" t="s">
        <v>2431</v>
      </c>
      <c r="H810" t="s">
        <v>3301</v>
      </c>
      <c r="I810" t="s">
        <v>3307</v>
      </c>
      <c r="J810">
        <v>1</v>
      </c>
      <c r="K810" t="str">
        <f t="shared" si="25"/>
        <v>Poor</v>
      </c>
      <c r="L810">
        <v>191.82</v>
      </c>
      <c r="M810" t="str">
        <f>IF(E810*F810=L810,"ok","Wrong")</f>
        <v>ok</v>
      </c>
    </row>
    <row r="811" spans="1:13" x14ac:dyDescent="0.3">
      <c r="A811" t="s">
        <v>133</v>
      </c>
      <c r="B811" t="s">
        <v>1658</v>
      </c>
      <c r="C811" s="2">
        <v>45080</v>
      </c>
      <c r="D811" s="2" t="str">
        <f t="shared" si="24"/>
        <v>2023-06</v>
      </c>
      <c r="E811">
        <v>4</v>
      </c>
      <c r="F811">
        <v>210.3</v>
      </c>
      <c r="G811" t="s">
        <v>1782</v>
      </c>
      <c r="H811" t="s">
        <v>3302</v>
      </c>
      <c r="I811" t="s">
        <v>3307</v>
      </c>
      <c r="J811">
        <v>1</v>
      </c>
      <c r="K811" t="str">
        <f t="shared" si="25"/>
        <v>Poor</v>
      </c>
      <c r="L811">
        <v>841.2</v>
      </c>
      <c r="M811" t="str">
        <f>IF(E811*F811=L811,"ok","Wrong")</f>
        <v>ok</v>
      </c>
    </row>
    <row r="812" spans="1:13" x14ac:dyDescent="0.3">
      <c r="A812" t="s">
        <v>783</v>
      </c>
      <c r="B812" t="s">
        <v>1655</v>
      </c>
      <c r="C812" s="2">
        <v>45153</v>
      </c>
      <c r="D812" s="2" t="str">
        <f t="shared" si="24"/>
        <v>2023-08</v>
      </c>
      <c r="E812">
        <v>6</v>
      </c>
      <c r="F812">
        <v>338.59</v>
      </c>
      <c r="G812" t="s">
        <v>2432</v>
      </c>
      <c r="H812" t="s">
        <v>3303</v>
      </c>
      <c r="I812" t="s">
        <v>3308</v>
      </c>
      <c r="J812">
        <v>3</v>
      </c>
      <c r="K812" t="str">
        <f t="shared" si="25"/>
        <v>Good</v>
      </c>
      <c r="L812">
        <v>2031.54</v>
      </c>
      <c r="M812" t="str">
        <f>IF(E812*F812=L812,"ok","Wrong")</f>
        <v>ok</v>
      </c>
    </row>
    <row r="813" spans="1:13" x14ac:dyDescent="0.3">
      <c r="A813" t="s">
        <v>784</v>
      </c>
      <c r="B813" t="s">
        <v>1655</v>
      </c>
      <c r="C813" s="2">
        <v>45797</v>
      </c>
      <c r="D813" s="2" t="str">
        <f t="shared" si="24"/>
        <v>2025-05</v>
      </c>
      <c r="E813">
        <v>7</v>
      </c>
      <c r="F813">
        <v>666.05</v>
      </c>
      <c r="G813" t="s">
        <v>2433</v>
      </c>
      <c r="H813" t="s">
        <v>3303</v>
      </c>
      <c r="I813" t="s">
        <v>3304</v>
      </c>
      <c r="J813">
        <v>3</v>
      </c>
      <c r="K813" t="str">
        <f t="shared" si="25"/>
        <v>Good</v>
      </c>
      <c r="L813">
        <v>4662.3499999999995</v>
      </c>
      <c r="M813" t="str">
        <f>IF(E813*F813=L813,"ok","Wrong")</f>
        <v>ok</v>
      </c>
    </row>
    <row r="814" spans="1:13" x14ac:dyDescent="0.3">
      <c r="A814" t="s">
        <v>785</v>
      </c>
      <c r="B814" t="s">
        <v>1656</v>
      </c>
      <c r="C814" s="2">
        <v>45486</v>
      </c>
      <c r="D814" s="2" t="str">
        <f t="shared" si="24"/>
        <v>2024-07</v>
      </c>
      <c r="E814">
        <v>4</v>
      </c>
      <c r="F814">
        <v>126.37</v>
      </c>
      <c r="G814" t="s">
        <v>2434</v>
      </c>
      <c r="H814" t="s">
        <v>3301</v>
      </c>
      <c r="I814" t="s">
        <v>3307</v>
      </c>
      <c r="J814">
        <v>4</v>
      </c>
      <c r="K814" t="str">
        <f t="shared" si="25"/>
        <v>Excellent</v>
      </c>
      <c r="L814">
        <v>505.48</v>
      </c>
      <c r="M814" t="str">
        <f>IF(E814*F814=L814,"ok","Wrong")</f>
        <v>ok</v>
      </c>
    </row>
    <row r="815" spans="1:13" x14ac:dyDescent="0.3">
      <c r="A815" t="s">
        <v>786</v>
      </c>
      <c r="B815" t="s">
        <v>1657</v>
      </c>
      <c r="C815" s="2">
        <v>45338</v>
      </c>
      <c r="D815" s="2" t="str">
        <f t="shared" si="24"/>
        <v>2024-02</v>
      </c>
      <c r="E815">
        <v>3</v>
      </c>
      <c r="F815">
        <v>674.32</v>
      </c>
      <c r="G815" t="s">
        <v>2435</v>
      </c>
      <c r="H815" t="s">
        <v>3302</v>
      </c>
      <c r="I815" t="s">
        <v>3304</v>
      </c>
      <c r="J815">
        <v>5</v>
      </c>
      <c r="K815" t="str">
        <f t="shared" si="25"/>
        <v>Excellent</v>
      </c>
      <c r="L815">
        <v>2022.96</v>
      </c>
      <c r="M815" t="str">
        <f>IF(E815*F815=L815,"ok","Wrong")</f>
        <v>ok</v>
      </c>
    </row>
    <row r="816" spans="1:13" x14ac:dyDescent="0.3">
      <c r="A816" t="s">
        <v>248</v>
      </c>
      <c r="B816" t="s">
        <v>1657</v>
      </c>
      <c r="C816" s="2">
        <v>44961</v>
      </c>
      <c r="D816" s="2" t="str">
        <f t="shared" si="24"/>
        <v>2023-02</v>
      </c>
      <c r="E816">
        <v>8</v>
      </c>
      <c r="F816">
        <v>46.56</v>
      </c>
      <c r="G816" t="s">
        <v>1897</v>
      </c>
      <c r="H816" t="s">
        <v>3301</v>
      </c>
      <c r="I816" t="s">
        <v>3307</v>
      </c>
      <c r="J816">
        <v>5</v>
      </c>
      <c r="K816" t="str">
        <f t="shared" si="25"/>
        <v>Excellent</v>
      </c>
      <c r="L816">
        <v>372.48</v>
      </c>
      <c r="M816" t="str">
        <f>IF(E816*F816=L816,"ok","Wrong")</f>
        <v>ok</v>
      </c>
    </row>
    <row r="817" spans="1:13" x14ac:dyDescent="0.3">
      <c r="A817" t="s">
        <v>787</v>
      </c>
      <c r="B817" t="s">
        <v>1653</v>
      </c>
      <c r="C817" s="2">
        <v>45508</v>
      </c>
      <c r="D817" s="2" t="str">
        <f t="shared" si="24"/>
        <v>2024-08</v>
      </c>
      <c r="E817">
        <v>7</v>
      </c>
      <c r="F817">
        <v>287.95</v>
      </c>
      <c r="G817" t="s">
        <v>2436</v>
      </c>
      <c r="H817" t="s">
        <v>3303</v>
      </c>
      <c r="I817" t="s">
        <v>3306</v>
      </c>
      <c r="J817">
        <v>5</v>
      </c>
      <c r="K817" t="str">
        <f t="shared" si="25"/>
        <v>Excellent</v>
      </c>
      <c r="L817">
        <v>2015.65</v>
      </c>
      <c r="M817" t="str">
        <f>IF(E817*F817=L817,"ok","Wrong")</f>
        <v>ok</v>
      </c>
    </row>
    <row r="818" spans="1:13" x14ac:dyDescent="0.3">
      <c r="A818" t="s">
        <v>788</v>
      </c>
      <c r="B818" t="s">
        <v>1653</v>
      </c>
      <c r="C818" s="2">
        <v>45648</v>
      </c>
      <c r="D818" s="2" t="str">
        <f t="shared" si="24"/>
        <v>2024-12</v>
      </c>
      <c r="E818">
        <v>2</v>
      </c>
      <c r="F818">
        <v>285.51</v>
      </c>
      <c r="G818" t="s">
        <v>2437</v>
      </c>
      <c r="H818" t="s">
        <v>3303</v>
      </c>
      <c r="I818" t="s">
        <v>3308</v>
      </c>
      <c r="J818">
        <v>4</v>
      </c>
      <c r="K818" t="str">
        <f t="shared" si="25"/>
        <v>Excellent</v>
      </c>
      <c r="L818">
        <v>571.02</v>
      </c>
      <c r="M818" t="str">
        <f>IF(E818*F818=L818,"ok","Wrong")</f>
        <v>ok</v>
      </c>
    </row>
    <row r="819" spans="1:13" x14ac:dyDescent="0.3">
      <c r="A819" t="s">
        <v>789</v>
      </c>
      <c r="B819" t="s">
        <v>1658</v>
      </c>
      <c r="C819" s="2">
        <v>44986</v>
      </c>
      <c r="D819" s="2" t="str">
        <f t="shared" si="24"/>
        <v>2023-03</v>
      </c>
      <c r="E819">
        <v>3</v>
      </c>
      <c r="F819">
        <v>30.16</v>
      </c>
      <c r="G819" t="s">
        <v>2438</v>
      </c>
      <c r="H819" t="s">
        <v>3301</v>
      </c>
      <c r="I819" t="s">
        <v>3307</v>
      </c>
      <c r="J819">
        <v>1</v>
      </c>
      <c r="K819" t="str">
        <f t="shared" si="25"/>
        <v>Poor</v>
      </c>
      <c r="L819">
        <v>90.48</v>
      </c>
      <c r="M819" t="str">
        <f>IF(E819*F819=L819,"ok","Wrong")</f>
        <v>ok</v>
      </c>
    </row>
    <row r="820" spans="1:13" x14ac:dyDescent="0.3">
      <c r="A820" t="s">
        <v>790</v>
      </c>
      <c r="B820" t="s">
        <v>1652</v>
      </c>
      <c r="C820" s="2">
        <v>45221</v>
      </c>
      <c r="D820" s="2" t="str">
        <f t="shared" si="24"/>
        <v>2023-10</v>
      </c>
      <c r="E820">
        <v>1</v>
      </c>
      <c r="F820">
        <v>626.98</v>
      </c>
      <c r="G820" t="s">
        <v>2439</v>
      </c>
      <c r="H820" t="s">
        <v>3301</v>
      </c>
      <c r="I820" t="s">
        <v>3306</v>
      </c>
      <c r="J820">
        <v>3</v>
      </c>
      <c r="K820" t="str">
        <f t="shared" si="25"/>
        <v>Good</v>
      </c>
      <c r="L820">
        <v>626.98</v>
      </c>
      <c r="M820" t="str">
        <f>IF(E820*F820=L820,"ok","Wrong")</f>
        <v>ok</v>
      </c>
    </row>
    <row r="821" spans="1:13" x14ac:dyDescent="0.3">
      <c r="A821" t="s">
        <v>791</v>
      </c>
      <c r="B821" t="s">
        <v>1656</v>
      </c>
      <c r="C821" s="2">
        <v>45620</v>
      </c>
      <c r="D821" s="2" t="str">
        <f t="shared" si="24"/>
        <v>2024-11</v>
      </c>
      <c r="E821">
        <v>1</v>
      </c>
      <c r="F821">
        <v>89.17</v>
      </c>
      <c r="G821" t="s">
        <v>2440</v>
      </c>
      <c r="H821" t="s">
        <v>3303</v>
      </c>
      <c r="I821" t="s">
        <v>3308</v>
      </c>
      <c r="J821">
        <v>4</v>
      </c>
      <c r="K821" t="str">
        <f t="shared" si="25"/>
        <v>Excellent</v>
      </c>
      <c r="L821">
        <v>89.17</v>
      </c>
      <c r="M821" t="str">
        <f>IF(E821*F821=L821,"ok","Wrong")</f>
        <v>ok</v>
      </c>
    </row>
    <row r="822" spans="1:13" x14ac:dyDescent="0.3">
      <c r="A822" t="s">
        <v>792</v>
      </c>
      <c r="B822" t="s">
        <v>1655</v>
      </c>
      <c r="C822" s="2">
        <v>45758</v>
      </c>
      <c r="D822" s="2" t="str">
        <f t="shared" si="24"/>
        <v>2025-04</v>
      </c>
      <c r="E822">
        <v>7</v>
      </c>
      <c r="F822">
        <v>791.91</v>
      </c>
      <c r="G822" t="s">
        <v>2441</v>
      </c>
      <c r="H822" t="s">
        <v>3302</v>
      </c>
      <c r="I822" t="s">
        <v>3307</v>
      </c>
      <c r="J822">
        <v>2</v>
      </c>
      <c r="K822" t="str">
        <f t="shared" si="25"/>
        <v>Poor</v>
      </c>
      <c r="L822">
        <v>5543.37</v>
      </c>
      <c r="M822" t="str">
        <f>IF(E822*F822=L822,"ok","Wrong")</f>
        <v>ok</v>
      </c>
    </row>
    <row r="823" spans="1:13" x14ac:dyDescent="0.3">
      <c r="A823" t="s">
        <v>793</v>
      </c>
      <c r="B823" t="s">
        <v>1653</v>
      </c>
      <c r="C823" s="2">
        <v>44982</v>
      </c>
      <c r="D823" s="2" t="str">
        <f t="shared" si="24"/>
        <v>2023-02</v>
      </c>
      <c r="E823">
        <v>4</v>
      </c>
      <c r="F823">
        <v>612.47</v>
      </c>
      <c r="G823" t="s">
        <v>2442</v>
      </c>
      <c r="H823" t="s">
        <v>3303</v>
      </c>
      <c r="I823" t="s">
        <v>3307</v>
      </c>
      <c r="J823">
        <v>1</v>
      </c>
      <c r="K823" t="str">
        <f t="shared" si="25"/>
        <v>Poor</v>
      </c>
      <c r="L823">
        <v>2449.88</v>
      </c>
      <c r="M823" t="str">
        <f>IF(E823*F823=L823,"ok","Wrong")</f>
        <v>ok</v>
      </c>
    </row>
    <row r="824" spans="1:13" x14ac:dyDescent="0.3">
      <c r="A824" t="s">
        <v>794</v>
      </c>
      <c r="B824" t="s">
        <v>1655</v>
      </c>
      <c r="C824" s="2">
        <v>45261</v>
      </c>
      <c r="D824" s="2" t="str">
        <f t="shared" si="24"/>
        <v>2023-12</v>
      </c>
      <c r="E824">
        <v>3</v>
      </c>
      <c r="F824">
        <v>278.73</v>
      </c>
      <c r="G824" t="s">
        <v>2443</v>
      </c>
      <c r="H824" t="s">
        <v>3302</v>
      </c>
      <c r="I824" t="s">
        <v>3306</v>
      </c>
      <c r="J824">
        <v>5</v>
      </c>
      <c r="K824" t="str">
        <f t="shared" si="25"/>
        <v>Excellent</v>
      </c>
      <c r="L824">
        <v>836.19</v>
      </c>
      <c r="M824" t="str">
        <f>IF(E824*F824=L824,"ok","Wrong")</f>
        <v>ok</v>
      </c>
    </row>
    <row r="825" spans="1:13" x14ac:dyDescent="0.3">
      <c r="A825" t="s">
        <v>795</v>
      </c>
      <c r="B825" t="s">
        <v>1655</v>
      </c>
      <c r="C825" s="2">
        <v>45214</v>
      </c>
      <c r="D825" s="2" t="str">
        <f t="shared" si="24"/>
        <v>2023-10</v>
      </c>
      <c r="E825">
        <v>8</v>
      </c>
      <c r="F825">
        <v>383.65</v>
      </c>
      <c r="G825" t="s">
        <v>2444</v>
      </c>
      <c r="H825" t="s">
        <v>3302</v>
      </c>
      <c r="I825" t="s">
        <v>3306</v>
      </c>
      <c r="J825">
        <v>3</v>
      </c>
      <c r="K825" t="str">
        <f t="shared" si="25"/>
        <v>Good</v>
      </c>
      <c r="L825">
        <v>3069.2</v>
      </c>
      <c r="M825" t="str">
        <f>IF(E825*F825=L825,"ok","Wrong")</f>
        <v>ok</v>
      </c>
    </row>
    <row r="826" spans="1:13" x14ac:dyDescent="0.3">
      <c r="A826" t="s">
        <v>796</v>
      </c>
      <c r="B826" t="s">
        <v>1656</v>
      </c>
      <c r="C826" s="2">
        <v>45285</v>
      </c>
      <c r="D826" s="2" t="str">
        <f t="shared" si="24"/>
        <v>2023-12</v>
      </c>
      <c r="E826">
        <v>4</v>
      </c>
      <c r="F826">
        <v>472.35</v>
      </c>
      <c r="G826" t="s">
        <v>2445</v>
      </c>
      <c r="H826" t="s">
        <v>3302</v>
      </c>
      <c r="I826" t="s">
        <v>3305</v>
      </c>
      <c r="J826">
        <v>3</v>
      </c>
      <c r="K826" t="str">
        <f t="shared" si="25"/>
        <v>Good</v>
      </c>
      <c r="L826">
        <v>1889.4</v>
      </c>
      <c r="M826" t="str">
        <f>IF(E826*F826=L826,"ok","Wrong")</f>
        <v>ok</v>
      </c>
    </row>
    <row r="827" spans="1:13" x14ac:dyDescent="0.3">
      <c r="A827" t="s">
        <v>797</v>
      </c>
      <c r="B827" t="s">
        <v>1656</v>
      </c>
      <c r="C827" s="2">
        <v>45401</v>
      </c>
      <c r="D827" s="2" t="str">
        <f t="shared" si="24"/>
        <v>2024-04</v>
      </c>
      <c r="E827">
        <v>1</v>
      </c>
      <c r="F827">
        <v>438.65</v>
      </c>
      <c r="G827" t="s">
        <v>2446</v>
      </c>
      <c r="H827" t="s">
        <v>3303</v>
      </c>
      <c r="I827" t="s">
        <v>3306</v>
      </c>
      <c r="J827">
        <v>4</v>
      </c>
      <c r="K827" t="str">
        <f t="shared" si="25"/>
        <v>Excellent</v>
      </c>
      <c r="L827">
        <v>438.65</v>
      </c>
      <c r="M827" t="str">
        <f>IF(E827*F827=L827,"ok","Wrong")</f>
        <v>ok</v>
      </c>
    </row>
    <row r="828" spans="1:13" x14ac:dyDescent="0.3">
      <c r="A828" t="s">
        <v>798</v>
      </c>
      <c r="B828" t="s">
        <v>1654</v>
      </c>
      <c r="C828" s="2">
        <v>45799</v>
      </c>
      <c r="D828" s="2" t="str">
        <f t="shared" si="24"/>
        <v>2025-05</v>
      </c>
      <c r="E828">
        <v>5</v>
      </c>
      <c r="F828">
        <v>695.64</v>
      </c>
      <c r="G828" t="s">
        <v>2447</v>
      </c>
      <c r="H828" t="s">
        <v>3302</v>
      </c>
      <c r="I828" t="s">
        <v>3308</v>
      </c>
      <c r="J828">
        <v>5</v>
      </c>
      <c r="K828" t="str">
        <f t="shared" si="25"/>
        <v>Excellent</v>
      </c>
      <c r="L828">
        <v>3478.2</v>
      </c>
      <c r="M828" t="str">
        <f>IF(E828*F828=L828,"ok","Wrong")</f>
        <v>ok</v>
      </c>
    </row>
    <row r="829" spans="1:13" x14ac:dyDescent="0.3">
      <c r="A829" t="s">
        <v>799</v>
      </c>
      <c r="B829" t="s">
        <v>1653</v>
      </c>
      <c r="C829" s="2">
        <v>45787</v>
      </c>
      <c r="D829" s="2" t="str">
        <f t="shared" si="24"/>
        <v>2025-05</v>
      </c>
      <c r="E829">
        <v>8</v>
      </c>
      <c r="F829">
        <v>642.59</v>
      </c>
      <c r="G829" t="s">
        <v>2448</v>
      </c>
      <c r="H829" t="s">
        <v>3303</v>
      </c>
      <c r="I829" t="s">
        <v>3307</v>
      </c>
      <c r="J829">
        <v>5</v>
      </c>
      <c r="K829" t="str">
        <f t="shared" si="25"/>
        <v>Excellent</v>
      </c>
      <c r="L829">
        <v>5140.72</v>
      </c>
      <c r="M829" t="str">
        <f>IF(E829*F829=L829,"ok","Wrong")</f>
        <v>ok</v>
      </c>
    </row>
    <row r="830" spans="1:13" x14ac:dyDescent="0.3">
      <c r="A830" t="s">
        <v>800</v>
      </c>
      <c r="B830" t="s">
        <v>1658</v>
      </c>
      <c r="C830" s="2">
        <v>45741</v>
      </c>
      <c r="D830" s="2" t="str">
        <f t="shared" si="24"/>
        <v>2025-03</v>
      </c>
      <c r="E830">
        <v>2</v>
      </c>
      <c r="F830">
        <v>560.77</v>
      </c>
      <c r="G830" t="s">
        <v>2449</v>
      </c>
      <c r="H830" t="s">
        <v>3302</v>
      </c>
      <c r="I830" t="s">
        <v>3307</v>
      </c>
      <c r="J830">
        <v>5</v>
      </c>
      <c r="K830" t="str">
        <f t="shared" si="25"/>
        <v>Excellent</v>
      </c>
      <c r="L830">
        <v>1121.54</v>
      </c>
      <c r="M830" t="str">
        <f>IF(E830*F830=L830,"ok","Wrong")</f>
        <v>ok</v>
      </c>
    </row>
    <row r="831" spans="1:13" x14ac:dyDescent="0.3">
      <c r="A831" t="s">
        <v>801</v>
      </c>
      <c r="B831" t="s">
        <v>1658</v>
      </c>
      <c r="C831" s="2">
        <v>45818</v>
      </c>
      <c r="D831" s="2" t="str">
        <f t="shared" si="24"/>
        <v>2025-06</v>
      </c>
      <c r="E831">
        <v>6</v>
      </c>
      <c r="F831">
        <v>7.55</v>
      </c>
      <c r="G831" t="s">
        <v>2450</v>
      </c>
      <c r="H831" t="s">
        <v>3302</v>
      </c>
      <c r="I831" t="s">
        <v>3306</v>
      </c>
      <c r="J831">
        <v>5</v>
      </c>
      <c r="K831" t="str">
        <f t="shared" si="25"/>
        <v>Excellent</v>
      </c>
      <c r="L831">
        <v>45.3</v>
      </c>
      <c r="M831" t="str">
        <f>IF(E831*F831=L831,"ok","Wrong")</f>
        <v>ok</v>
      </c>
    </row>
    <row r="832" spans="1:13" x14ac:dyDescent="0.3">
      <c r="A832" t="s">
        <v>802</v>
      </c>
      <c r="B832" t="s">
        <v>1653</v>
      </c>
      <c r="C832" s="2">
        <v>45610</v>
      </c>
      <c r="D832" s="2" t="str">
        <f t="shared" si="24"/>
        <v>2024-11</v>
      </c>
      <c r="E832">
        <v>6</v>
      </c>
      <c r="F832">
        <v>256.02999999999997</v>
      </c>
      <c r="G832" t="s">
        <v>2451</v>
      </c>
      <c r="H832" t="s">
        <v>3302</v>
      </c>
      <c r="I832" t="s">
        <v>3307</v>
      </c>
      <c r="J832">
        <v>1</v>
      </c>
      <c r="K832" t="str">
        <f t="shared" si="25"/>
        <v>Poor</v>
      </c>
      <c r="L832">
        <v>1536.18</v>
      </c>
      <c r="M832" t="str">
        <f>IF(E832*F832=L832,"ok","Wrong")</f>
        <v>ok</v>
      </c>
    </row>
    <row r="833" spans="1:13" x14ac:dyDescent="0.3">
      <c r="A833" t="s">
        <v>803</v>
      </c>
      <c r="B833" t="s">
        <v>1657</v>
      </c>
      <c r="C833" s="2">
        <v>45246</v>
      </c>
      <c r="D833" s="2" t="str">
        <f t="shared" si="24"/>
        <v>2023-11</v>
      </c>
      <c r="E833">
        <v>8</v>
      </c>
      <c r="F833">
        <v>323.16000000000003</v>
      </c>
      <c r="G833" t="s">
        <v>2452</v>
      </c>
      <c r="H833" t="s">
        <v>3303</v>
      </c>
      <c r="I833" t="s">
        <v>3307</v>
      </c>
      <c r="J833">
        <v>1</v>
      </c>
      <c r="K833" t="str">
        <f t="shared" si="25"/>
        <v>Poor</v>
      </c>
      <c r="L833">
        <v>2585.2800000000002</v>
      </c>
      <c r="M833" t="str">
        <f>IF(E833*F833=L833,"ok","Wrong")</f>
        <v>ok</v>
      </c>
    </row>
    <row r="834" spans="1:13" x14ac:dyDescent="0.3">
      <c r="A834" t="s">
        <v>804</v>
      </c>
      <c r="B834" t="s">
        <v>1658</v>
      </c>
      <c r="C834" s="2">
        <v>45757</v>
      </c>
      <c r="D834" s="2" t="str">
        <f t="shared" si="24"/>
        <v>2025-04</v>
      </c>
      <c r="E834">
        <v>2</v>
      </c>
      <c r="F834">
        <v>665.61</v>
      </c>
      <c r="G834" t="s">
        <v>2453</v>
      </c>
      <c r="H834" t="s">
        <v>3301</v>
      </c>
      <c r="I834" t="s">
        <v>3306</v>
      </c>
      <c r="J834">
        <v>5</v>
      </c>
      <c r="K834" t="str">
        <f t="shared" si="25"/>
        <v>Excellent</v>
      </c>
      <c r="L834">
        <v>1331.22</v>
      </c>
      <c r="M834" t="str">
        <f>IF(E834*F834=L834,"ok","Wrong")</f>
        <v>ok</v>
      </c>
    </row>
    <row r="835" spans="1:13" x14ac:dyDescent="0.3">
      <c r="A835" t="s">
        <v>805</v>
      </c>
      <c r="B835" t="s">
        <v>1655</v>
      </c>
      <c r="C835" s="2">
        <v>45466</v>
      </c>
      <c r="D835" s="2" t="str">
        <f t="shared" ref="D835:D898" si="26">TEXT(C835,"YYYY-mm")</f>
        <v>2024-06</v>
      </c>
      <c r="E835">
        <v>8</v>
      </c>
      <c r="F835">
        <v>284.95</v>
      </c>
      <c r="G835" t="s">
        <v>2454</v>
      </c>
      <c r="H835" t="s">
        <v>3303</v>
      </c>
      <c r="I835" t="s">
        <v>3306</v>
      </c>
      <c r="J835">
        <v>2</v>
      </c>
      <c r="K835" t="str">
        <f t="shared" ref="K835:K898" si="27">IF(J835&gt;=4, "Excellent", IF(J835&gt;=3, "Good", IF(J835&gt;2,"Bad","Poor")))</f>
        <v>Poor</v>
      </c>
      <c r="L835">
        <v>2279.6</v>
      </c>
      <c r="M835" t="str">
        <f>IF(E835*F835=L835,"ok","Wrong")</f>
        <v>ok</v>
      </c>
    </row>
    <row r="836" spans="1:13" x14ac:dyDescent="0.3">
      <c r="A836" t="s">
        <v>806</v>
      </c>
      <c r="B836" t="s">
        <v>1653</v>
      </c>
      <c r="C836" s="2">
        <v>45531</v>
      </c>
      <c r="D836" s="2" t="str">
        <f t="shared" si="26"/>
        <v>2024-08</v>
      </c>
      <c r="E836">
        <v>7</v>
      </c>
      <c r="F836">
        <v>695.02</v>
      </c>
      <c r="G836" t="s">
        <v>2455</v>
      </c>
      <c r="H836" t="s">
        <v>3302</v>
      </c>
      <c r="I836" t="s">
        <v>3308</v>
      </c>
      <c r="J836">
        <v>3</v>
      </c>
      <c r="K836" t="str">
        <f t="shared" si="27"/>
        <v>Good</v>
      </c>
      <c r="L836">
        <v>4865.1399999999994</v>
      </c>
      <c r="M836" t="str">
        <f>IF(E836*F836=L836,"ok","Wrong")</f>
        <v>ok</v>
      </c>
    </row>
    <row r="837" spans="1:13" x14ac:dyDescent="0.3">
      <c r="A837" t="s">
        <v>807</v>
      </c>
      <c r="B837" t="s">
        <v>1656</v>
      </c>
      <c r="C837" s="2">
        <v>45369</v>
      </c>
      <c r="D837" s="2" t="str">
        <f t="shared" si="26"/>
        <v>2024-03</v>
      </c>
      <c r="E837">
        <v>4</v>
      </c>
      <c r="F837">
        <v>168.32</v>
      </c>
      <c r="G837" t="s">
        <v>2456</v>
      </c>
      <c r="H837" t="s">
        <v>3301</v>
      </c>
      <c r="I837" t="s">
        <v>3307</v>
      </c>
      <c r="J837">
        <v>5</v>
      </c>
      <c r="K837" t="str">
        <f t="shared" si="27"/>
        <v>Excellent</v>
      </c>
      <c r="L837">
        <v>673.28</v>
      </c>
      <c r="M837" t="str">
        <f>IF(E837*F837=L837,"ok","Wrong")</f>
        <v>ok</v>
      </c>
    </row>
    <row r="838" spans="1:13" x14ac:dyDescent="0.3">
      <c r="A838" t="s">
        <v>808</v>
      </c>
      <c r="B838" t="s">
        <v>1652</v>
      </c>
      <c r="C838" s="2">
        <v>45424</v>
      </c>
      <c r="D838" s="2" t="str">
        <f t="shared" si="26"/>
        <v>2024-05</v>
      </c>
      <c r="E838">
        <v>5</v>
      </c>
      <c r="F838">
        <v>226.71</v>
      </c>
      <c r="G838" t="s">
        <v>2457</v>
      </c>
      <c r="H838" t="s">
        <v>3301</v>
      </c>
      <c r="I838" t="s">
        <v>3307</v>
      </c>
      <c r="J838">
        <v>4</v>
      </c>
      <c r="K838" t="str">
        <f t="shared" si="27"/>
        <v>Excellent</v>
      </c>
      <c r="L838">
        <v>1133.55</v>
      </c>
      <c r="M838" t="str">
        <f>IF(E838*F838=L838,"ok","Wrong")</f>
        <v>ok</v>
      </c>
    </row>
    <row r="839" spans="1:13" x14ac:dyDescent="0.3">
      <c r="A839" t="s">
        <v>809</v>
      </c>
      <c r="B839" t="s">
        <v>1655</v>
      </c>
      <c r="C839" s="2">
        <v>45533</v>
      </c>
      <c r="D839" s="2" t="str">
        <f t="shared" si="26"/>
        <v>2024-08</v>
      </c>
      <c r="E839">
        <v>7</v>
      </c>
      <c r="F839">
        <v>606.16999999999996</v>
      </c>
      <c r="G839" t="s">
        <v>2458</v>
      </c>
      <c r="H839" t="s">
        <v>3302</v>
      </c>
      <c r="I839" t="s">
        <v>3308</v>
      </c>
      <c r="J839">
        <v>2</v>
      </c>
      <c r="K839" t="str">
        <f t="shared" si="27"/>
        <v>Poor</v>
      </c>
      <c r="L839">
        <v>4243.1899999999996</v>
      </c>
      <c r="M839" t="str">
        <f>IF(E839*F839=L839,"ok","Wrong")</f>
        <v>ok</v>
      </c>
    </row>
    <row r="840" spans="1:13" x14ac:dyDescent="0.3">
      <c r="A840" t="s">
        <v>810</v>
      </c>
      <c r="B840" t="s">
        <v>1655</v>
      </c>
      <c r="C840" s="2">
        <v>45687</v>
      </c>
      <c r="D840" s="2" t="str">
        <f t="shared" si="26"/>
        <v>2025-01</v>
      </c>
      <c r="E840">
        <v>5</v>
      </c>
      <c r="F840">
        <v>432.85</v>
      </c>
      <c r="G840" t="s">
        <v>2459</v>
      </c>
      <c r="H840" t="s">
        <v>3303</v>
      </c>
      <c r="I840" t="s">
        <v>3307</v>
      </c>
      <c r="J840">
        <v>5</v>
      </c>
      <c r="K840" t="str">
        <f t="shared" si="27"/>
        <v>Excellent</v>
      </c>
      <c r="L840">
        <v>2164.25</v>
      </c>
      <c r="M840" t="str">
        <f>IF(E840*F840=L840,"ok","Wrong")</f>
        <v>ok</v>
      </c>
    </row>
    <row r="841" spans="1:13" x14ac:dyDescent="0.3">
      <c r="A841" t="s">
        <v>811</v>
      </c>
      <c r="B841" t="s">
        <v>1654</v>
      </c>
      <c r="C841" s="2">
        <v>45275</v>
      </c>
      <c r="D841" s="2" t="str">
        <f t="shared" si="26"/>
        <v>2023-12</v>
      </c>
      <c r="E841">
        <v>3</v>
      </c>
      <c r="F841">
        <v>204.93</v>
      </c>
      <c r="G841" t="s">
        <v>2460</v>
      </c>
      <c r="H841" t="s">
        <v>3302</v>
      </c>
      <c r="I841" t="s">
        <v>3305</v>
      </c>
      <c r="J841">
        <v>3</v>
      </c>
      <c r="K841" t="str">
        <f t="shared" si="27"/>
        <v>Good</v>
      </c>
      <c r="L841">
        <v>614.79</v>
      </c>
      <c r="M841" t="str">
        <f>IF(E841*F841=L841,"ok","Wrong")</f>
        <v>ok</v>
      </c>
    </row>
    <row r="842" spans="1:13" x14ac:dyDescent="0.3">
      <c r="A842" t="s">
        <v>812</v>
      </c>
      <c r="B842" t="s">
        <v>1657</v>
      </c>
      <c r="C842" s="2">
        <v>45234</v>
      </c>
      <c r="D842" s="2" t="str">
        <f t="shared" si="26"/>
        <v>2023-11</v>
      </c>
      <c r="E842">
        <v>6</v>
      </c>
      <c r="F842">
        <v>548.88</v>
      </c>
      <c r="G842" t="s">
        <v>2461</v>
      </c>
      <c r="H842" t="s">
        <v>3301</v>
      </c>
      <c r="I842" t="s">
        <v>3304</v>
      </c>
      <c r="J842">
        <v>1</v>
      </c>
      <c r="K842" t="str">
        <f t="shared" si="27"/>
        <v>Poor</v>
      </c>
      <c r="L842">
        <v>3293.28</v>
      </c>
      <c r="M842" t="str">
        <f>IF(E842*F842=L842,"ok","Wrong")</f>
        <v>ok</v>
      </c>
    </row>
    <row r="843" spans="1:13" x14ac:dyDescent="0.3">
      <c r="A843" t="s">
        <v>813</v>
      </c>
      <c r="B843" t="s">
        <v>1657</v>
      </c>
      <c r="C843" s="2">
        <v>45735</v>
      </c>
      <c r="D843" s="2" t="str">
        <f t="shared" si="26"/>
        <v>2025-03</v>
      </c>
      <c r="E843">
        <v>8</v>
      </c>
      <c r="F843">
        <v>563.03</v>
      </c>
      <c r="G843" t="s">
        <v>2462</v>
      </c>
      <c r="H843" t="s">
        <v>3302</v>
      </c>
      <c r="I843" t="s">
        <v>3307</v>
      </c>
      <c r="J843">
        <v>1</v>
      </c>
      <c r="K843" t="str">
        <f t="shared" si="27"/>
        <v>Poor</v>
      </c>
      <c r="L843">
        <v>4504.24</v>
      </c>
      <c r="M843" t="str">
        <f>IF(E843*F843=L843,"ok","Wrong")</f>
        <v>ok</v>
      </c>
    </row>
    <row r="844" spans="1:13" x14ac:dyDescent="0.3">
      <c r="A844" t="s">
        <v>814</v>
      </c>
      <c r="B844" t="s">
        <v>1657</v>
      </c>
      <c r="C844" s="2">
        <v>45791</v>
      </c>
      <c r="D844" s="2" t="str">
        <f t="shared" si="26"/>
        <v>2025-05</v>
      </c>
      <c r="E844">
        <v>8</v>
      </c>
      <c r="F844">
        <v>620.6</v>
      </c>
      <c r="G844" t="s">
        <v>2463</v>
      </c>
      <c r="H844" t="s">
        <v>3302</v>
      </c>
      <c r="I844" t="s">
        <v>3306</v>
      </c>
      <c r="J844">
        <v>1</v>
      </c>
      <c r="K844" t="str">
        <f t="shared" si="27"/>
        <v>Poor</v>
      </c>
      <c r="L844">
        <v>4964.8</v>
      </c>
      <c r="M844" t="str">
        <f>IF(E844*F844=L844,"ok","Wrong")</f>
        <v>ok</v>
      </c>
    </row>
    <row r="845" spans="1:13" x14ac:dyDescent="0.3">
      <c r="A845" t="s">
        <v>815</v>
      </c>
      <c r="B845" t="s">
        <v>1652</v>
      </c>
      <c r="C845" s="2">
        <v>45335</v>
      </c>
      <c r="D845" s="2" t="str">
        <f t="shared" si="26"/>
        <v>2024-02</v>
      </c>
      <c r="E845">
        <v>1</v>
      </c>
      <c r="F845">
        <v>430.58</v>
      </c>
      <c r="G845" t="s">
        <v>2464</v>
      </c>
      <c r="H845" t="s">
        <v>3302</v>
      </c>
      <c r="I845" t="s">
        <v>3304</v>
      </c>
      <c r="J845">
        <v>5</v>
      </c>
      <c r="K845" t="str">
        <f t="shared" si="27"/>
        <v>Excellent</v>
      </c>
      <c r="L845">
        <v>430.58</v>
      </c>
      <c r="M845" t="str">
        <f>IF(E845*F845=L845,"ok","Wrong")</f>
        <v>ok</v>
      </c>
    </row>
    <row r="846" spans="1:13" x14ac:dyDescent="0.3">
      <c r="A846" t="s">
        <v>816</v>
      </c>
      <c r="B846" t="s">
        <v>1655</v>
      </c>
      <c r="C846" s="2">
        <v>45291</v>
      </c>
      <c r="D846" s="2" t="str">
        <f t="shared" si="26"/>
        <v>2023-12</v>
      </c>
      <c r="E846">
        <v>8</v>
      </c>
      <c r="F846">
        <v>506.43</v>
      </c>
      <c r="G846" t="s">
        <v>2465</v>
      </c>
      <c r="H846" t="s">
        <v>3303</v>
      </c>
      <c r="I846" t="s">
        <v>3307</v>
      </c>
      <c r="J846">
        <v>3</v>
      </c>
      <c r="K846" t="str">
        <f t="shared" si="27"/>
        <v>Good</v>
      </c>
      <c r="L846">
        <v>4051.44</v>
      </c>
      <c r="M846" t="str">
        <f>IF(E846*F846=L846,"ok","Wrong")</f>
        <v>ok</v>
      </c>
    </row>
    <row r="847" spans="1:13" x14ac:dyDescent="0.3">
      <c r="A847" t="s">
        <v>817</v>
      </c>
      <c r="B847" t="s">
        <v>1657</v>
      </c>
      <c r="C847" s="2">
        <v>45048</v>
      </c>
      <c r="D847" s="2" t="str">
        <f t="shared" si="26"/>
        <v>2023-05</v>
      </c>
      <c r="E847">
        <v>7</v>
      </c>
      <c r="F847">
        <v>555.39</v>
      </c>
      <c r="G847" t="s">
        <v>2466</v>
      </c>
      <c r="H847" t="s">
        <v>3301</v>
      </c>
      <c r="I847" t="s">
        <v>3308</v>
      </c>
      <c r="J847">
        <v>1</v>
      </c>
      <c r="K847" t="str">
        <f t="shared" si="27"/>
        <v>Poor</v>
      </c>
      <c r="L847">
        <v>3887.73</v>
      </c>
      <c r="M847" t="str">
        <f>IF(E847*F847=L847,"ok","Wrong")</f>
        <v>ok</v>
      </c>
    </row>
    <row r="848" spans="1:13" x14ac:dyDescent="0.3">
      <c r="A848" t="s">
        <v>818</v>
      </c>
      <c r="B848" t="s">
        <v>1656</v>
      </c>
      <c r="C848" s="2">
        <v>45251</v>
      </c>
      <c r="D848" s="2" t="str">
        <f t="shared" si="26"/>
        <v>2023-11</v>
      </c>
      <c r="E848">
        <v>1</v>
      </c>
      <c r="F848">
        <v>139.83000000000001</v>
      </c>
      <c r="G848" t="s">
        <v>2467</v>
      </c>
      <c r="H848" t="s">
        <v>3303</v>
      </c>
      <c r="I848" t="s">
        <v>3306</v>
      </c>
      <c r="J848">
        <v>5</v>
      </c>
      <c r="K848" t="str">
        <f t="shared" si="27"/>
        <v>Excellent</v>
      </c>
      <c r="L848">
        <v>139.83000000000001</v>
      </c>
      <c r="M848" t="str">
        <f>IF(E848*F848=L848,"ok","Wrong")</f>
        <v>ok</v>
      </c>
    </row>
    <row r="849" spans="1:13" x14ac:dyDescent="0.3">
      <c r="A849" t="s">
        <v>819</v>
      </c>
      <c r="B849" t="s">
        <v>1653</v>
      </c>
      <c r="C849" s="2">
        <v>45588</v>
      </c>
      <c r="D849" s="2" t="str">
        <f t="shared" si="26"/>
        <v>2024-10</v>
      </c>
      <c r="E849">
        <v>5</v>
      </c>
      <c r="F849">
        <v>85.4</v>
      </c>
      <c r="G849" t="s">
        <v>2468</v>
      </c>
      <c r="H849" t="s">
        <v>3301</v>
      </c>
      <c r="I849" t="s">
        <v>3305</v>
      </c>
      <c r="J849">
        <v>4</v>
      </c>
      <c r="K849" t="str">
        <f t="shared" si="27"/>
        <v>Excellent</v>
      </c>
      <c r="L849">
        <v>427</v>
      </c>
      <c r="M849" t="str">
        <f>IF(E849*F849=L849,"ok","Wrong")</f>
        <v>ok</v>
      </c>
    </row>
    <row r="850" spans="1:13" x14ac:dyDescent="0.3">
      <c r="A850" t="s">
        <v>820</v>
      </c>
      <c r="B850" t="s">
        <v>1652</v>
      </c>
      <c r="C850" s="2">
        <v>45363</v>
      </c>
      <c r="D850" s="2" t="str">
        <f t="shared" si="26"/>
        <v>2024-03</v>
      </c>
      <c r="E850">
        <v>8</v>
      </c>
      <c r="F850">
        <v>634.55999999999995</v>
      </c>
      <c r="G850" t="s">
        <v>2469</v>
      </c>
      <c r="H850" t="s">
        <v>3301</v>
      </c>
      <c r="I850" t="s">
        <v>3307</v>
      </c>
      <c r="J850">
        <v>4</v>
      </c>
      <c r="K850" t="str">
        <f t="shared" si="27"/>
        <v>Excellent</v>
      </c>
      <c r="L850">
        <v>5076.4799999999996</v>
      </c>
      <c r="M850" t="str">
        <f>IF(E850*F850=L850,"ok","Wrong")</f>
        <v>ok</v>
      </c>
    </row>
    <row r="851" spans="1:13" x14ac:dyDescent="0.3">
      <c r="A851" t="s">
        <v>821</v>
      </c>
      <c r="B851" t="s">
        <v>1656</v>
      </c>
      <c r="C851" s="2">
        <v>45644</v>
      </c>
      <c r="D851" s="2" t="str">
        <f t="shared" si="26"/>
        <v>2024-12</v>
      </c>
      <c r="E851">
        <v>8</v>
      </c>
      <c r="F851">
        <v>768.09</v>
      </c>
      <c r="G851" t="s">
        <v>2470</v>
      </c>
      <c r="H851" t="s">
        <v>3302</v>
      </c>
      <c r="I851" t="s">
        <v>3305</v>
      </c>
      <c r="J851">
        <v>1</v>
      </c>
      <c r="K851" t="str">
        <f t="shared" si="27"/>
        <v>Poor</v>
      </c>
      <c r="L851">
        <v>6144.72</v>
      </c>
      <c r="M851" t="str">
        <f>IF(E851*F851=L851,"ok","Wrong")</f>
        <v>ok</v>
      </c>
    </row>
    <row r="852" spans="1:13" x14ac:dyDescent="0.3">
      <c r="A852" t="s">
        <v>822</v>
      </c>
      <c r="B852" t="s">
        <v>1658</v>
      </c>
      <c r="C852" s="2">
        <v>45003</v>
      </c>
      <c r="D852" s="2" t="str">
        <f t="shared" si="26"/>
        <v>2023-03</v>
      </c>
      <c r="E852">
        <v>4</v>
      </c>
      <c r="F852">
        <v>592.34</v>
      </c>
      <c r="G852" t="s">
        <v>2471</v>
      </c>
      <c r="H852" t="s">
        <v>3302</v>
      </c>
      <c r="I852" t="s">
        <v>3308</v>
      </c>
      <c r="J852">
        <v>4</v>
      </c>
      <c r="K852" t="str">
        <f t="shared" si="27"/>
        <v>Excellent</v>
      </c>
      <c r="L852">
        <v>2369.36</v>
      </c>
      <c r="M852" t="str">
        <f>IF(E852*F852=L852,"ok","Wrong")</f>
        <v>ok</v>
      </c>
    </row>
    <row r="853" spans="1:13" x14ac:dyDescent="0.3">
      <c r="A853" t="s">
        <v>823</v>
      </c>
      <c r="B853" t="s">
        <v>1654</v>
      </c>
      <c r="C853" s="2">
        <v>45550</v>
      </c>
      <c r="D853" s="2" t="str">
        <f t="shared" si="26"/>
        <v>2024-09</v>
      </c>
      <c r="E853">
        <v>3</v>
      </c>
      <c r="F853">
        <v>256.5</v>
      </c>
      <c r="G853" t="s">
        <v>2472</v>
      </c>
      <c r="H853" t="s">
        <v>3301</v>
      </c>
      <c r="I853" t="s">
        <v>3307</v>
      </c>
      <c r="J853">
        <v>1</v>
      </c>
      <c r="K853" t="str">
        <f t="shared" si="27"/>
        <v>Poor</v>
      </c>
      <c r="L853">
        <v>769.5</v>
      </c>
      <c r="M853" t="str">
        <f>IF(E853*F853=L853,"ok","Wrong")</f>
        <v>ok</v>
      </c>
    </row>
    <row r="854" spans="1:13" x14ac:dyDescent="0.3">
      <c r="A854" t="s">
        <v>60</v>
      </c>
      <c r="B854" t="s">
        <v>1655</v>
      </c>
      <c r="C854" s="2">
        <v>45557</v>
      </c>
      <c r="D854" s="2" t="str">
        <f t="shared" si="26"/>
        <v>2024-09</v>
      </c>
      <c r="E854">
        <v>1</v>
      </c>
      <c r="F854">
        <v>592.24</v>
      </c>
      <c r="G854" t="s">
        <v>1709</v>
      </c>
      <c r="H854" t="s">
        <v>3301</v>
      </c>
      <c r="I854" t="s">
        <v>3304</v>
      </c>
      <c r="J854">
        <v>3</v>
      </c>
      <c r="K854" t="str">
        <f t="shared" si="27"/>
        <v>Good</v>
      </c>
      <c r="L854">
        <v>592.24</v>
      </c>
      <c r="M854" t="str">
        <f>IF(E854*F854=L854,"ok","Wrong")</f>
        <v>ok</v>
      </c>
    </row>
    <row r="855" spans="1:13" x14ac:dyDescent="0.3">
      <c r="A855" t="s">
        <v>824</v>
      </c>
      <c r="B855" t="s">
        <v>1655</v>
      </c>
      <c r="C855" s="2">
        <v>45011</v>
      </c>
      <c r="D855" s="2" t="str">
        <f t="shared" si="26"/>
        <v>2023-03</v>
      </c>
      <c r="E855">
        <v>7</v>
      </c>
      <c r="F855">
        <v>69.12</v>
      </c>
      <c r="G855" t="s">
        <v>2473</v>
      </c>
      <c r="H855" t="s">
        <v>3303</v>
      </c>
      <c r="I855" t="s">
        <v>3305</v>
      </c>
      <c r="J855">
        <v>3</v>
      </c>
      <c r="K855" t="str">
        <f t="shared" si="27"/>
        <v>Good</v>
      </c>
      <c r="L855">
        <v>483.84</v>
      </c>
      <c r="M855" t="str">
        <f>IF(E855*F855=L855,"ok","Wrong")</f>
        <v>ok</v>
      </c>
    </row>
    <row r="856" spans="1:13" x14ac:dyDescent="0.3">
      <c r="A856" t="s">
        <v>825</v>
      </c>
      <c r="B856" t="s">
        <v>1656</v>
      </c>
      <c r="C856" s="2">
        <v>45011</v>
      </c>
      <c r="D856" s="2" t="str">
        <f t="shared" si="26"/>
        <v>2023-03</v>
      </c>
      <c r="E856">
        <v>3</v>
      </c>
      <c r="F856">
        <v>128.52000000000001</v>
      </c>
      <c r="G856" t="s">
        <v>2474</v>
      </c>
      <c r="H856" t="s">
        <v>3302</v>
      </c>
      <c r="I856" t="s">
        <v>3306</v>
      </c>
      <c r="J856">
        <v>3</v>
      </c>
      <c r="K856" t="str">
        <f t="shared" si="27"/>
        <v>Good</v>
      </c>
      <c r="L856">
        <v>385.56000000000012</v>
      </c>
      <c r="M856" t="str">
        <f>IF(E856*F856=L856,"ok","Wrong")</f>
        <v>ok</v>
      </c>
    </row>
    <row r="857" spans="1:13" x14ac:dyDescent="0.3">
      <c r="A857" t="s">
        <v>826</v>
      </c>
      <c r="B857" t="s">
        <v>1656</v>
      </c>
      <c r="C857" s="2">
        <v>45097</v>
      </c>
      <c r="D857" s="2" t="str">
        <f t="shared" si="26"/>
        <v>2023-06</v>
      </c>
      <c r="E857">
        <v>6</v>
      </c>
      <c r="F857">
        <v>70.13</v>
      </c>
      <c r="G857" t="s">
        <v>2475</v>
      </c>
      <c r="H857" t="s">
        <v>3301</v>
      </c>
      <c r="I857" t="s">
        <v>3307</v>
      </c>
      <c r="J857">
        <v>4</v>
      </c>
      <c r="K857" t="str">
        <f t="shared" si="27"/>
        <v>Excellent</v>
      </c>
      <c r="L857">
        <v>420.78</v>
      </c>
      <c r="M857" t="str">
        <f>IF(E857*F857=L857,"ok","Wrong")</f>
        <v>ok</v>
      </c>
    </row>
    <row r="858" spans="1:13" x14ac:dyDescent="0.3">
      <c r="A858" t="s">
        <v>827</v>
      </c>
      <c r="B858" t="s">
        <v>1652</v>
      </c>
      <c r="C858" s="2">
        <v>45838</v>
      </c>
      <c r="D858" s="2" t="str">
        <f t="shared" si="26"/>
        <v>2025-06</v>
      </c>
      <c r="E858">
        <v>7</v>
      </c>
      <c r="F858">
        <v>548.54</v>
      </c>
      <c r="G858" t="s">
        <v>2476</v>
      </c>
      <c r="H858" t="s">
        <v>3302</v>
      </c>
      <c r="I858" t="s">
        <v>3308</v>
      </c>
      <c r="J858">
        <v>4</v>
      </c>
      <c r="K858" t="str">
        <f t="shared" si="27"/>
        <v>Excellent</v>
      </c>
      <c r="L858">
        <v>3839.78</v>
      </c>
      <c r="M858" t="str">
        <f>IF(E858*F858=L858,"ok","Wrong")</f>
        <v>ok</v>
      </c>
    </row>
    <row r="859" spans="1:13" x14ac:dyDescent="0.3">
      <c r="A859" t="s">
        <v>341</v>
      </c>
      <c r="B859" t="s">
        <v>1653</v>
      </c>
      <c r="C859" s="2">
        <v>45697</v>
      </c>
      <c r="D859" s="2" t="str">
        <f t="shared" si="26"/>
        <v>2025-02</v>
      </c>
      <c r="E859">
        <v>6</v>
      </c>
      <c r="F859">
        <v>279.06</v>
      </c>
      <c r="G859" t="s">
        <v>1990</v>
      </c>
      <c r="H859" t="s">
        <v>3303</v>
      </c>
      <c r="I859" t="s">
        <v>3307</v>
      </c>
      <c r="J859">
        <v>3</v>
      </c>
      <c r="K859" t="str">
        <f t="shared" si="27"/>
        <v>Good</v>
      </c>
      <c r="L859">
        <v>1674.36</v>
      </c>
      <c r="M859" t="str">
        <f>IF(E859*F859=L859,"ok","Wrong")</f>
        <v>ok</v>
      </c>
    </row>
    <row r="860" spans="1:13" x14ac:dyDescent="0.3">
      <c r="A860" t="s">
        <v>828</v>
      </c>
      <c r="B860" t="s">
        <v>1653</v>
      </c>
      <c r="C860" s="2">
        <v>45014</v>
      </c>
      <c r="D860" s="2" t="str">
        <f t="shared" si="26"/>
        <v>2023-03</v>
      </c>
      <c r="E860">
        <v>3</v>
      </c>
      <c r="F860">
        <v>770.49</v>
      </c>
      <c r="G860" t="s">
        <v>2477</v>
      </c>
      <c r="H860" t="s">
        <v>3301</v>
      </c>
      <c r="I860" t="s">
        <v>3308</v>
      </c>
      <c r="J860">
        <v>4</v>
      </c>
      <c r="K860" t="str">
        <f t="shared" si="27"/>
        <v>Excellent</v>
      </c>
      <c r="L860">
        <v>2311.4699999999998</v>
      </c>
      <c r="M860" t="str">
        <f>IF(E860*F860=L860,"ok","Wrong")</f>
        <v>ok</v>
      </c>
    </row>
    <row r="861" spans="1:13" x14ac:dyDescent="0.3">
      <c r="A861" t="s">
        <v>829</v>
      </c>
      <c r="B861" t="s">
        <v>1655</v>
      </c>
      <c r="C861" s="2">
        <v>45521</v>
      </c>
      <c r="D861" s="2" t="str">
        <f t="shared" si="26"/>
        <v>2024-08</v>
      </c>
      <c r="E861">
        <v>4</v>
      </c>
      <c r="F861">
        <v>174.39</v>
      </c>
      <c r="G861" t="s">
        <v>2478</v>
      </c>
      <c r="H861" t="s">
        <v>3302</v>
      </c>
      <c r="I861" t="s">
        <v>3307</v>
      </c>
      <c r="J861">
        <v>4</v>
      </c>
      <c r="K861" t="str">
        <f t="shared" si="27"/>
        <v>Excellent</v>
      </c>
      <c r="L861">
        <v>697.56</v>
      </c>
      <c r="M861" t="str">
        <f>IF(E861*F861=L861,"ok","Wrong")</f>
        <v>ok</v>
      </c>
    </row>
    <row r="862" spans="1:13" x14ac:dyDescent="0.3">
      <c r="A862" t="s">
        <v>830</v>
      </c>
      <c r="B862" t="s">
        <v>1657</v>
      </c>
      <c r="C862" s="2">
        <v>45332</v>
      </c>
      <c r="D862" s="2" t="str">
        <f t="shared" si="26"/>
        <v>2024-02</v>
      </c>
      <c r="E862">
        <v>5</v>
      </c>
      <c r="F862">
        <v>451.64</v>
      </c>
      <c r="G862" t="s">
        <v>2479</v>
      </c>
      <c r="H862" t="s">
        <v>3303</v>
      </c>
      <c r="I862" t="s">
        <v>3308</v>
      </c>
      <c r="J862">
        <v>5</v>
      </c>
      <c r="K862" t="str">
        <f t="shared" si="27"/>
        <v>Excellent</v>
      </c>
      <c r="L862">
        <v>2258.1999999999998</v>
      </c>
      <c r="M862" t="str">
        <f>IF(E862*F862=L862,"ok","Wrong")</f>
        <v>ok</v>
      </c>
    </row>
    <row r="863" spans="1:13" x14ac:dyDescent="0.3">
      <c r="A863" t="s">
        <v>831</v>
      </c>
      <c r="B863" t="s">
        <v>1657</v>
      </c>
      <c r="C863" s="2">
        <v>45300</v>
      </c>
      <c r="D863" s="2" t="str">
        <f t="shared" si="26"/>
        <v>2024-01</v>
      </c>
      <c r="E863">
        <v>2</v>
      </c>
      <c r="F863">
        <v>488.07</v>
      </c>
      <c r="G863" t="s">
        <v>2480</v>
      </c>
      <c r="H863" t="s">
        <v>3303</v>
      </c>
      <c r="I863" t="s">
        <v>3304</v>
      </c>
      <c r="J863">
        <v>4</v>
      </c>
      <c r="K863" t="str">
        <f t="shared" si="27"/>
        <v>Excellent</v>
      </c>
      <c r="L863">
        <v>976.14</v>
      </c>
      <c r="M863" t="str">
        <f>IF(E863*F863=L863,"ok","Wrong")</f>
        <v>ok</v>
      </c>
    </row>
    <row r="864" spans="1:13" x14ac:dyDescent="0.3">
      <c r="A864" t="s">
        <v>832</v>
      </c>
      <c r="B864" t="s">
        <v>1654</v>
      </c>
      <c r="C864" s="2">
        <v>45264</v>
      </c>
      <c r="D864" s="2" t="str">
        <f t="shared" si="26"/>
        <v>2023-12</v>
      </c>
      <c r="E864">
        <v>4</v>
      </c>
      <c r="F864">
        <v>329.91</v>
      </c>
      <c r="G864" t="s">
        <v>2481</v>
      </c>
      <c r="H864" t="s">
        <v>3301</v>
      </c>
      <c r="I864" t="s">
        <v>3308</v>
      </c>
      <c r="J864">
        <v>4</v>
      </c>
      <c r="K864" t="str">
        <f t="shared" si="27"/>
        <v>Excellent</v>
      </c>
      <c r="L864">
        <v>1319.64</v>
      </c>
      <c r="M864" t="str">
        <f>IF(E864*F864=L864,"ok","Wrong")</f>
        <v>ok</v>
      </c>
    </row>
    <row r="865" spans="1:13" x14ac:dyDescent="0.3">
      <c r="A865" t="s">
        <v>833</v>
      </c>
      <c r="B865" t="s">
        <v>1654</v>
      </c>
      <c r="C865" s="2">
        <v>45634</v>
      </c>
      <c r="D865" s="2" t="str">
        <f t="shared" si="26"/>
        <v>2024-12</v>
      </c>
      <c r="E865">
        <v>7</v>
      </c>
      <c r="F865">
        <v>41.97</v>
      </c>
      <c r="G865" t="s">
        <v>2482</v>
      </c>
      <c r="H865" t="s">
        <v>3301</v>
      </c>
      <c r="I865" t="s">
        <v>3305</v>
      </c>
      <c r="J865">
        <v>2</v>
      </c>
      <c r="K865" t="str">
        <f t="shared" si="27"/>
        <v>Poor</v>
      </c>
      <c r="L865">
        <v>293.79000000000002</v>
      </c>
      <c r="M865" t="str">
        <f>IF(E865*F865=L865,"ok","Wrong")</f>
        <v>ok</v>
      </c>
    </row>
    <row r="866" spans="1:13" x14ac:dyDescent="0.3">
      <c r="A866" t="s">
        <v>834</v>
      </c>
      <c r="B866" t="s">
        <v>1653</v>
      </c>
      <c r="C866" s="2">
        <v>45127</v>
      </c>
      <c r="D866" s="2" t="str">
        <f t="shared" si="26"/>
        <v>2023-07</v>
      </c>
      <c r="E866">
        <v>7</v>
      </c>
      <c r="F866">
        <v>284.86</v>
      </c>
      <c r="G866" t="s">
        <v>2483</v>
      </c>
      <c r="H866" t="s">
        <v>3303</v>
      </c>
      <c r="I866" t="s">
        <v>3305</v>
      </c>
      <c r="J866">
        <v>5</v>
      </c>
      <c r="K866" t="str">
        <f t="shared" si="27"/>
        <v>Excellent</v>
      </c>
      <c r="L866">
        <v>1994.02</v>
      </c>
      <c r="M866" t="str">
        <f>IF(E866*F866=L866,"ok","Wrong")</f>
        <v>ok</v>
      </c>
    </row>
    <row r="867" spans="1:13" x14ac:dyDescent="0.3">
      <c r="A867" t="s">
        <v>835</v>
      </c>
      <c r="B867" t="s">
        <v>1652</v>
      </c>
      <c r="C867" s="2">
        <v>45315</v>
      </c>
      <c r="D867" s="2" t="str">
        <f t="shared" si="26"/>
        <v>2024-01</v>
      </c>
      <c r="E867">
        <v>2</v>
      </c>
      <c r="F867">
        <v>433.59</v>
      </c>
      <c r="G867" t="s">
        <v>2484</v>
      </c>
      <c r="H867" t="s">
        <v>3302</v>
      </c>
      <c r="I867" t="s">
        <v>3305</v>
      </c>
      <c r="J867">
        <v>2</v>
      </c>
      <c r="K867" t="str">
        <f t="shared" si="27"/>
        <v>Poor</v>
      </c>
      <c r="L867">
        <v>867.18</v>
      </c>
      <c r="M867" t="str">
        <f>IF(E867*F867=L867,"ok","Wrong")</f>
        <v>ok</v>
      </c>
    </row>
    <row r="868" spans="1:13" x14ac:dyDescent="0.3">
      <c r="A868" t="s">
        <v>836</v>
      </c>
      <c r="B868" t="s">
        <v>1654</v>
      </c>
      <c r="C868" s="2">
        <v>45716</v>
      </c>
      <c r="D868" s="2" t="str">
        <f t="shared" si="26"/>
        <v>2025-02</v>
      </c>
      <c r="E868">
        <v>1</v>
      </c>
      <c r="F868">
        <v>79.900000000000006</v>
      </c>
      <c r="G868" t="s">
        <v>2485</v>
      </c>
      <c r="H868" t="s">
        <v>3301</v>
      </c>
      <c r="I868" t="s">
        <v>3307</v>
      </c>
      <c r="J868">
        <v>1</v>
      </c>
      <c r="K868" t="str">
        <f t="shared" si="27"/>
        <v>Poor</v>
      </c>
      <c r="L868">
        <v>79.900000000000006</v>
      </c>
      <c r="M868" t="str">
        <f>IF(E868*F868=L868,"ok","Wrong")</f>
        <v>ok</v>
      </c>
    </row>
    <row r="869" spans="1:13" x14ac:dyDescent="0.3">
      <c r="A869" t="s">
        <v>837</v>
      </c>
      <c r="B869" t="s">
        <v>1655</v>
      </c>
      <c r="C869" s="2">
        <v>45516</v>
      </c>
      <c r="D869" s="2" t="str">
        <f t="shared" si="26"/>
        <v>2024-08</v>
      </c>
      <c r="E869">
        <v>8</v>
      </c>
      <c r="F869">
        <v>138.11000000000001</v>
      </c>
      <c r="G869" t="s">
        <v>2486</v>
      </c>
      <c r="H869" t="s">
        <v>3303</v>
      </c>
      <c r="I869" t="s">
        <v>3308</v>
      </c>
      <c r="J869">
        <v>4</v>
      </c>
      <c r="K869" t="str">
        <f t="shared" si="27"/>
        <v>Excellent</v>
      </c>
      <c r="L869">
        <v>1104.8800000000001</v>
      </c>
      <c r="M869" t="str">
        <f>IF(E869*F869=L869,"ok","Wrong")</f>
        <v>ok</v>
      </c>
    </row>
    <row r="870" spans="1:13" x14ac:dyDescent="0.3">
      <c r="A870" t="s">
        <v>838</v>
      </c>
      <c r="B870" t="s">
        <v>1658</v>
      </c>
      <c r="C870" s="2">
        <v>45762</v>
      </c>
      <c r="D870" s="2" t="str">
        <f t="shared" si="26"/>
        <v>2025-04</v>
      </c>
      <c r="E870">
        <v>8</v>
      </c>
      <c r="F870">
        <v>65.260000000000005</v>
      </c>
      <c r="G870" t="s">
        <v>2487</v>
      </c>
      <c r="H870" t="s">
        <v>3302</v>
      </c>
      <c r="I870" t="s">
        <v>3308</v>
      </c>
      <c r="J870">
        <v>2</v>
      </c>
      <c r="K870" t="str">
        <f t="shared" si="27"/>
        <v>Poor</v>
      </c>
      <c r="L870">
        <v>522.08000000000004</v>
      </c>
      <c r="M870" t="str">
        <f>IF(E870*F870=L870,"ok","Wrong")</f>
        <v>ok</v>
      </c>
    </row>
    <row r="871" spans="1:13" x14ac:dyDescent="0.3">
      <c r="A871" t="s">
        <v>839</v>
      </c>
      <c r="B871" t="s">
        <v>1655</v>
      </c>
      <c r="C871" s="2">
        <v>45497</v>
      </c>
      <c r="D871" s="2" t="str">
        <f t="shared" si="26"/>
        <v>2024-07</v>
      </c>
      <c r="E871">
        <v>8</v>
      </c>
      <c r="F871">
        <v>263.56</v>
      </c>
      <c r="G871" t="s">
        <v>2488</v>
      </c>
      <c r="H871" t="s">
        <v>3301</v>
      </c>
      <c r="I871" t="s">
        <v>3307</v>
      </c>
      <c r="J871">
        <v>5</v>
      </c>
      <c r="K871" t="str">
        <f t="shared" si="27"/>
        <v>Excellent</v>
      </c>
      <c r="L871">
        <v>2108.48</v>
      </c>
      <c r="M871" t="str">
        <f>IF(E871*F871=L871,"ok","Wrong")</f>
        <v>ok</v>
      </c>
    </row>
    <row r="872" spans="1:13" x14ac:dyDescent="0.3">
      <c r="A872" t="s">
        <v>840</v>
      </c>
      <c r="B872" t="s">
        <v>1653</v>
      </c>
      <c r="C872" s="2">
        <v>45328</v>
      </c>
      <c r="D872" s="2" t="str">
        <f t="shared" si="26"/>
        <v>2024-02</v>
      </c>
      <c r="E872">
        <v>8</v>
      </c>
      <c r="F872">
        <v>621.67999999999995</v>
      </c>
      <c r="G872" t="s">
        <v>2489</v>
      </c>
      <c r="H872" t="s">
        <v>3303</v>
      </c>
      <c r="I872" t="s">
        <v>3306</v>
      </c>
      <c r="J872">
        <v>2</v>
      </c>
      <c r="K872" t="str">
        <f t="shared" si="27"/>
        <v>Poor</v>
      </c>
      <c r="L872">
        <v>4973.4399999999996</v>
      </c>
      <c r="M872" t="str">
        <f>IF(E872*F872=L872,"ok","Wrong")</f>
        <v>ok</v>
      </c>
    </row>
    <row r="873" spans="1:13" x14ac:dyDescent="0.3">
      <c r="A873" t="s">
        <v>311</v>
      </c>
      <c r="B873" t="s">
        <v>1654</v>
      </c>
      <c r="C873" s="2">
        <v>45041</v>
      </c>
      <c r="D873" s="2" t="str">
        <f t="shared" si="26"/>
        <v>2023-04</v>
      </c>
      <c r="E873">
        <v>1</v>
      </c>
      <c r="F873">
        <v>147.34</v>
      </c>
      <c r="G873" t="s">
        <v>1960</v>
      </c>
      <c r="H873" t="s">
        <v>3302</v>
      </c>
      <c r="I873" t="s">
        <v>3307</v>
      </c>
      <c r="J873">
        <v>1</v>
      </c>
      <c r="K873" t="str">
        <f t="shared" si="27"/>
        <v>Poor</v>
      </c>
      <c r="L873">
        <v>147.34</v>
      </c>
      <c r="M873" t="str">
        <f>IF(E873*F873=L873,"ok","Wrong")</f>
        <v>ok</v>
      </c>
    </row>
    <row r="874" spans="1:13" x14ac:dyDescent="0.3">
      <c r="A874" t="s">
        <v>841</v>
      </c>
      <c r="B874" t="s">
        <v>1654</v>
      </c>
      <c r="C874" s="2">
        <v>45382</v>
      </c>
      <c r="D874" s="2" t="str">
        <f t="shared" si="26"/>
        <v>2024-03</v>
      </c>
      <c r="E874">
        <v>6</v>
      </c>
      <c r="F874">
        <v>192.17</v>
      </c>
      <c r="G874" t="s">
        <v>2490</v>
      </c>
      <c r="H874" t="s">
        <v>3303</v>
      </c>
      <c r="I874" t="s">
        <v>3306</v>
      </c>
      <c r="J874">
        <v>2</v>
      </c>
      <c r="K874" t="str">
        <f t="shared" si="27"/>
        <v>Poor</v>
      </c>
      <c r="L874">
        <v>1153.02</v>
      </c>
      <c r="M874" t="str">
        <f>IF(E874*F874=L874,"ok","Wrong")</f>
        <v>ok</v>
      </c>
    </row>
    <row r="875" spans="1:13" x14ac:dyDescent="0.3">
      <c r="A875" t="s">
        <v>842</v>
      </c>
      <c r="B875" t="s">
        <v>1657</v>
      </c>
      <c r="C875" s="2">
        <v>45360</v>
      </c>
      <c r="D875" s="2" t="str">
        <f t="shared" si="26"/>
        <v>2024-03</v>
      </c>
      <c r="E875">
        <v>7</v>
      </c>
      <c r="F875">
        <v>560.05999999999995</v>
      </c>
      <c r="G875" t="s">
        <v>2491</v>
      </c>
      <c r="H875" t="s">
        <v>3301</v>
      </c>
      <c r="I875" t="s">
        <v>3308</v>
      </c>
      <c r="J875">
        <v>1</v>
      </c>
      <c r="K875" t="str">
        <f t="shared" si="27"/>
        <v>Poor</v>
      </c>
      <c r="L875">
        <v>3920.42</v>
      </c>
      <c r="M875" t="str">
        <f>IF(E875*F875=L875,"ok","Wrong")</f>
        <v>ok</v>
      </c>
    </row>
    <row r="876" spans="1:13" x14ac:dyDescent="0.3">
      <c r="A876" t="s">
        <v>843</v>
      </c>
      <c r="B876" t="s">
        <v>1653</v>
      </c>
      <c r="C876" s="2">
        <v>45071</v>
      </c>
      <c r="D876" s="2" t="str">
        <f t="shared" si="26"/>
        <v>2023-05</v>
      </c>
      <c r="E876">
        <v>8</v>
      </c>
      <c r="F876">
        <v>131.26</v>
      </c>
      <c r="G876" t="s">
        <v>2492</v>
      </c>
      <c r="H876" t="s">
        <v>3302</v>
      </c>
      <c r="I876" t="s">
        <v>3305</v>
      </c>
      <c r="J876">
        <v>3</v>
      </c>
      <c r="K876" t="str">
        <f t="shared" si="27"/>
        <v>Good</v>
      </c>
      <c r="L876">
        <v>1050.08</v>
      </c>
      <c r="M876" t="str">
        <f>IF(E876*F876=L876,"ok","Wrong")</f>
        <v>ok</v>
      </c>
    </row>
    <row r="877" spans="1:13" x14ac:dyDescent="0.3">
      <c r="A877" t="s">
        <v>844</v>
      </c>
      <c r="B877" t="s">
        <v>1658</v>
      </c>
      <c r="C877" s="2">
        <v>45320</v>
      </c>
      <c r="D877" s="2" t="str">
        <f t="shared" si="26"/>
        <v>2024-01</v>
      </c>
      <c r="E877">
        <v>4</v>
      </c>
      <c r="F877">
        <v>57.77</v>
      </c>
      <c r="G877" t="s">
        <v>2493</v>
      </c>
      <c r="H877" t="s">
        <v>3303</v>
      </c>
      <c r="I877" t="s">
        <v>3306</v>
      </c>
      <c r="J877">
        <v>4</v>
      </c>
      <c r="K877" t="str">
        <f t="shared" si="27"/>
        <v>Excellent</v>
      </c>
      <c r="L877">
        <v>231.08</v>
      </c>
      <c r="M877" t="str">
        <f>IF(E877*F877=L877,"ok","Wrong")</f>
        <v>ok</v>
      </c>
    </row>
    <row r="878" spans="1:13" x14ac:dyDescent="0.3">
      <c r="A878" t="s">
        <v>845</v>
      </c>
      <c r="B878" t="s">
        <v>1653</v>
      </c>
      <c r="C878" s="2">
        <v>45130</v>
      </c>
      <c r="D878" s="2" t="str">
        <f t="shared" si="26"/>
        <v>2023-07</v>
      </c>
      <c r="E878">
        <v>4</v>
      </c>
      <c r="F878">
        <v>149.13999999999999</v>
      </c>
      <c r="G878" t="s">
        <v>2494</v>
      </c>
      <c r="H878" t="s">
        <v>3301</v>
      </c>
      <c r="I878" t="s">
        <v>3305</v>
      </c>
      <c r="J878">
        <v>4</v>
      </c>
      <c r="K878" t="str">
        <f t="shared" si="27"/>
        <v>Excellent</v>
      </c>
      <c r="L878">
        <v>596.55999999999995</v>
      </c>
      <c r="M878" t="str">
        <f>IF(E878*F878=L878,"ok","Wrong")</f>
        <v>ok</v>
      </c>
    </row>
    <row r="879" spans="1:13" x14ac:dyDescent="0.3">
      <c r="A879" t="s">
        <v>846</v>
      </c>
      <c r="B879" t="s">
        <v>1655</v>
      </c>
      <c r="C879" s="2">
        <v>45549</v>
      </c>
      <c r="D879" s="2" t="str">
        <f t="shared" si="26"/>
        <v>2024-09</v>
      </c>
      <c r="E879">
        <v>6</v>
      </c>
      <c r="F879">
        <v>580.01</v>
      </c>
      <c r="G879" t="s">
        <v>2495</v>
      </c>
      <c r="H879" t="s">
        <v>3301</v>
      </c>
      <c r="I879" t="s">
        <v>3307</v>
      </c>
      <c r="J879">
        <v>1</v>
      </c>
      <c r="K879" t="str">
        <f t="shared" si="27"/>
        <v>Poor</v>
      </c>
      <c r="L879">
        <v>3480.06</v>
      </c>
      <c r="M879" t="str">
        <f>IF(E879*F879=L879,"ok","Wrong")</f>
        <v>ok</v>
      </c>
    </row>
    <row r="880" spans="1:13" x14ac:dyDescent="0.3">
      <c r="A880" t="s">
        <v>847</v>
      </c>
      <c r="B880" t="s">
        <v>1657</v>
      </c>
      <c r="C880" s="2">
        <v>45476</v>
      </c>
      <c r="D880" s="2" t="str">
        <f t="shared" si="26"/>
        <v>2024-07</v>
      </c>
      <c r="E880">
        <v>3</v>
      </c>
      <c r="F880">
        <v>495.51</v>
      </c>
      <c r="G880" t="s">
        <v>2496</v>
      </c>
      <c r="H880" t="s">
        <v>3302</v>
      </c>
      <c r="I880" t="s">
        <v>3308</v>
      </c>
      <c r="J880">
        <v>5</v>
      </c>
      <c r="K880" t="str">
        <f t="shared" si="27"/>
        <v>Excellent</v>
      </c>
      <c r="L880">
        <v>1486.53</v>
      </c>
      <c r="M880" t="str">
        <f>IF(E880*F880=L880,"ok","Wrong")</f>
        <v>ok</v>
      </c>
    </row>
    <row r="881" spans="1:13" x14ac:dyDescent="0.3">
      <c r="A881" t="s">
        <v>848</v>
      </c>
      <c r="B881" t="s">
        <v>1652</v>
      </c>
      <c r="C881" s="2">
        <v>45632</v>
      </c>
      <c r="D881" s="2" t="str">
        <f t="shared" si="26"/>
        <v>2024-12</v>
      </c>
      <c r="E881">
        <v>6</v>
      </c>
      <c r="F881">
        <v>360.05</v>
      </c>
      <c r="G881" t="s">
        <v>2497</v>
      </c>
      <c r="H881" t="s">
        <v>3303</v>
      </c>
      <c r="I881" t="s">
        <v>3307</v>
      </c>
      <c r="J881">
        <v>4</v>
      </c>
      <c r="K881" t="str">
        <f t="shared" si="27"/>
        <v>Excellent</v>
      </c>
      <c r="L881">
        <v>2160.3000000000002</v>
      </c>
      <c r="M881" t="str">
        <f>IF(E881*F881=L881,"ok","Wrong")</f>
        <v>ok</v>
      </c>
    </row>
    <row r="882" spans="1:13" x14ac:dyDescent="0.3">
      <c r="A882" t="s">
        <v>849</v>
      </c>
      <c r="B882" t="s">
        <v>1653</v>
      </c>
      <c r="C882" s="2">
        <v>45632</v>
      </c>
      <c r="D882" s="2" t="str">
        <f t="shared" si="26"/>
        <v>2024-12</v>
      </c>
      <c r="E882">
        <v>5</v>
      </c>
      <c r="F882">
        <v>276.75</v>
      </c>
      <c r="G882" t="s">
        <v>2498</v>
      </c>
      <c r="H882" t="s">
        <v>3301</v>
      </c>
      <c r="I882" t="s">
        <v>3305</v>
      </c>
      <c r="J882">
        <v>2</v>
      </c>
      <c r="K882" t="str">
        <f t="shared" si="27"/>
        <v>Poor</v>
      </c>
      <c r="L882">
        <v>1383.75</v>
      </c>
      <c r="M882" t="str">
        <f>IF(E882*F882=L882,"ok","Wrong")</f>
        <v>ok</v>
      </c>
    </row>
    <row r="883" spans="1:13" x14ac:dyDescent="0.3">
      <c r="A883" t="s">
        <v>850</v>
      </c>
      <c r="B883" t="s">
        <v>1652</v>
      </c>
      <c r="C883" s="2">
        <v>45344</v>
      </c>
      <c r="D883" s="2" t="str">
        <f t="shared" si="26"/>
        <v>2024-02</v>
      </c>
      <c r="E883">
        <v>7</v>
      </c>
      <c r="F883">
        <v>662.26</v>
      </c>
      <c r="G883" t="s">
        <v>2499</v>
      </c>
      <c r="H883" t="s">
        <v>3303</v>
      </c>
      <c r="I883" t="s">
        <v>3306</v>
      </c>
      <c r="J883">
        <v>2</v>
      </c>
      <c r="K883" t="str">
        <f t="shared" si="27"/>
        <v>Poor</v>
      </c>
      <c r="L883">
        <v>4635.82</v>
      </c>
      <c r="M883" t="str">
        <f>IF(E883*F883=L883,"ok","Wrong")</f>
        <v>ok</v>
      </c>
    </row>
    <row r="884" spans="1:13" x14ac:dyDescent="0.3">
      <c r="A884" t="s">
        <v>851</v>
      </c>
      <c r="B884" t="s">
        <v>1652</v>
      </c>
      <c r="C884" s="2">
        <v>45230</v>
      </c>
      <c r="D884" s="2" t="str">
        <f t="shared" si="26"/>
        <v>2023-10</v>
      </c>
      <c r="E884">
        <v>1</v>
      </c>
      <c r="F884">
        <v>72.25</v>
      </c>
      <c r="G884" t="s">
        <v>2500</v>
      </c>
      <c r="H884" t="s">
        <v>3301</v>
      </c>
      <c r="I884" t="s">
        <v>3306</v>
      </c>
      <c r="J884">
        <v>2</v>
      </c>
      <c r="K884" t="str">
        <f t="shared" si="27"/>
        <v>Poor</v>
      </c>
      <c r="L884">
        <v>72.25</v>
      </c>
      <c r="M884" t="str">
        <f>IF(E884*F884=L884,"ok","Wrong")</f>
        <v>ok</v>
      </c>
    </row>
    <row r="885" spans="1:13" x14ac:dyDescent="0.3">
      <c r="A885" t="s">
        <v>852</v>
      </c>
      <c r="B885" t="s">
        <v>1657</v>
      </c>
      <c r="C885" s="2">
        <v>45102</v>
      </c>
      <c r="D885" s="2" t="str">
        <f t="shared" si="26"/>
        <v>2023-06</v>
      </c>
      <c r="E885">
        <v>4</v>
      </c>
      <c r="F885">
        <v>495.28</v>
      </c>
      <c r="G885" t="s">
        <v>2501</v>
      </c>
      <c r="H885" t="s">
        <v>3302</v>
      </c>
      <c r="I885" t="s">
        <v>3304</v>
      </c>
      <c r="J885">
        <v>1</v>
      </c>
      <c r="K885" t="str">
        <f t="shared" si="27"/>
        <v>Poor</v>
      </c>
      <c r="L885">
        <v>1981.12</v>
      </c>
      <c r="M885" t="str">
        <f>IF(E885*F885=L885,"ok","Wrong")</f>
        <v>ok</v>
      </c>
    </row>
    <row r="886" spans="1:13" x14ac:dyDescent="0.3">
      <c r="A886" t="s">
        <v>853</v>
      </c>
      <c r="B886" t="s">
        <v>1658</v>
      </c>
      <c r="C886" s="2">
        <v>45521</v>
      </c>
      <c r="D886" s="2" t="str">
        <f t="shared" si="26"/>
        <v>2024-08</v>
      </c>
      <c r="E886">
        <v>2</v>
      </c>
      <c r="F886">
        <v>322.62</v>
      </c>
      <c r="G886" t="s">
        <v>2502</v>
      </c>
      <c r="H886" t="s">
        <v>3301</v>
      </c>
      <c r="I886" t="s">
        <v>3304</v>
      </c>
      <c r="J886">
        <v>1</v>
      </c>
      <c r="K886" t="str">
        <f t="shared" si="27"/>
        <v>Poor</v>
      </c>
      <c r="L886">
        <v>645.24</v>
      </c>
      <c r="M886" t="str">
        <f>IF(E886*F886=L886,"ok","Wrong")</f>
        <v>ok</v>
      </c>
    </row>
    <row r="887" spans="1:13" x14ac:dyDescent="0.3">
      <c r="A887" t="s">
        <v>854</v>
      </c>
      <c r="B887" t="s">
        <v>1656</v>
      </c>
      <c r="C887" s="2">
        <v>45773</v>
      </c>
      <c r="D887" s="2" t="str">
        <f t="shared" si="26"/>
        <v>2025-04</v>
      </c>
      <c r="E887">
        <v>5</v>
      </c>
      <c r="F887">
        <v>184.75</v>
      </c>
      <c r="G887" t="s">
        <v>2503</v>
      </c>
      <c r="H887" t="s">
        <v>3301</v>
      </c>
      <c r="I887" t="s">
        <v>3307</v>
      </c>
      <c r="J887">
        <v>3</v>
      </c>
      <c r="K887" t="str">
        <f t="shared" si="27"/>
        <v>Good</v>
      </c>
      <c r="L887">
        <v>923.75</v>
      </c>
      <c r="M887" t="str">
        <f>IF(E887*F887=L887,"ok","Wrong")</f>
        <v>ok</v>
      </c>
    </row>
    <row r="888" spans="1:13" x14ac:dyDescent="0.3">
      <c r="A888" t="s">
        <v>855</v>
      </c>
      <c r="B888" t="s">
        <v>1653</v>
      </c>
      <c r="C888" s="2">
        <v>45430</v>
      </c>
      <c r="D888" s="2" t="str">
        <f t="shared" si="26"/>
        <v>2024-05</v>
      </c>
      <c r="E888">
        <v>2</v>
      </c>
      <c r="F888">
        <v>638.03</v>
      </c>
      <c r="G888" t="s">
        <v>2504</v>
      </c>
      <c r="H888" t="s">
        <v>3303</v>
      </c>
      <c r="I888" t="s">
        <v>3304</v>
      </c>
      <c r="J888">
        <v>1</v>
      </c>
      <c r="K888" t="str">
        <f t="shared" si="27"/>
        <v>Poor</v>
      </c>
      <c r="L888">
        <v>1276.06</v>
      </c>
      <c r="M888" t="str">
        <f>IF(E888*F888=L888,"ok","Wrong")</f>
        <v>ok</v>
      </c>
    </row>
    <row r="889" spans="1:13" x14ac:dyDescent="0.3">
      <c r="A889" t="s">
        <v>856</v>
      </c>
      <c r="B889" t="s">
        <v>1658</v>
      </c>
      <c r="C889" s="2">
        <v>45019</v>
      </c>
      <c r="D889" s="2" t="str">
        <f t="shared" si="26"/>
        <v>2023-04</v>
      </c>
      <c r="E889">
        <v>3</v>
      </c>
      <c r="F889">
        <v>100.78</v>
      </c>
      <c r="G889" t="s">
        <v>2505</v>
      </c>
      <c r="H889" t="s">
        <v>3303</v>
      </c>
      <c r="I889" t="s">
        <v>3308</v>
      </c>
      <c r="J889">
        <v>5</v>
      </c>
      <c r="K889" t="str">
        <f t="shared" si="27"/>
        <v>Excellent</v>
      </c>
      <c r="L889">
        <v>302.33999999999997</v>
      </c>
      <c r="M889" t="str">
        <f>IF(E889*F889=L889,"ok","Wrong")</f>
        <v>ok</v>
      </c>
    </row>
    <row r="890" spans="1:13" x14ac:dyDescent="0.3">
      <c r="A890" t="s">
        <v>857</v>
      </c>
      <c r="B890" t="s">
        <v>1657</v>
      </c>
      <c r="C890" s="2">
        <v>45691</v>
      </c>
      <c r="D890" s="2" t="str">
        <f t="shared" si="26"/>
        <v>2025-02</v>
      </c>
      <c r="E890">
        <v>8</v>
      </c>
      <c r="F890">
        <v>398.91</v>
      </c>
      <c r="G890" t="s">
        <v>2506</v>
      </c>
      <c r="H890" t="s">
        <v>3301</v>
      </c>
      <c r="I890" t="s">
        <v>3304</v>
      </c>
      <c r="J890">
        <v>1</v>
      </c>
      <c r="K890" t="str">
        <f t="shared" si="27"/>
        <v>Poor</v>
      </c>
      <c r="L890">
        <v>3191.28</v>
      </c>
      <c r="M890" t="str">
        <f>IF(E890*F890=L890,"ok","Wrong")</f>
        <v>ok</v>
      </c>
    </row>
    <row r="891" spans="1:13" x14ac:dyDescent="0.3">
      <c r="A891" t="s">
        <v>858</v>
      </c>
      <c r="B891" t="s">
        <v>1653</v>
      </c>
      <c r="C891" s="2">
        <v>45040</v>
      </c>
      <c r="D891" s="2" t="str">
        <f t="shared" si="26"/>
        <v>2023-04</v>
      </c>
      <c r="E891">
        <v>6</v>
      </c>
      <c r="F891">
        <v>525.79</v>
      </c>
      <c r="G891" t="s">
        <v>2507</v>
      </c>
      <c r="H891" t="s">
        <v>3301</v>
      </c>
      <c r="I891" t="s">
        <v>3304</v>
      </c>
      <c r="J891">
        <v>1</v>
      </c>
      <c r="K891" t="str">
        <f t="shared" si="27"/>
        <v>Poor</v>
      </c>
      <c r="L891">
        <v>3154.74</v>
      </c>
      <c r="M891" t="str">
        <f>IF(E891*F891=L891,"ok","Wrong")</f>
        <v>ok</v>
      </c>
    </row>
    <row r="892" spans="1:13" x14ac:dyDescent="0.3">
      <c r="A892" t="s">
        <v>859</v>
      </c>
      <c r="B892" t="s">
        <v>1658</v>
      </c>
      <c r="C892" s="2">
        <v>45120</v>
      </c>
      <c r="D892" s="2" t="str">
        <f t="shared" si="26"/>
        <v>2023-07</v>
      </c>
      <c r="E892">
        <v>5</v>
      </c>
      <c r="F892">
        <v>680.25</v>
      </c>
      <c r="G892" t="s">
        <v>2508</v>
      </c>
      <c r="H892" t="s">
        <v>3303</v>
      </c>
      <c r="I892" t="s">
        <v>3308</v>
      </c>
      <c r="J892">
        <v>5</v>
      </c>
      <c r="K892" t="str">
        <f t="shared" si="27"/>
        <v>Excellent</v>
      </c>
      <c r="L892">
        <v>3401.25</v>
      </c>
      <c r="M892" t="str">
        <f>IF(E892*F892=L892,"ok","Wrong")</f>
        <v>ok</v>
      </c>
    </row>
    <row r="893" spans="1:13" x14ac:dyDescent="0.3">
      <c r="A893" t="s">
        <v>860</v>
      </c>
      <c r="B893" t="s">
        <v>1653</v>
      </c>
      <c r="C893" s="2">
        <v>45487</v>
      </c>
      <c r="D893" s="2" t="str">
        <f t="shared" si="26"/>
        <v>2024-07</v>
      </c>
      <c r="E893">
        <v>5</v>
      </c>
      <c r="F893">
        <v>184.75</v>
      </c>
      <c r="G893" t="s">
        <v>2509</v>
      </c>
      <c r="H893" t="s">
        <v>3301</v>
      </c>
      <c r="I893" t="s">
        <v>3306</v>
      </c>
      <c r="J893">
        <v>5</v>
      </c>
      <c r="K893" t="str">
        <f t="shared" si="27"/>
        <v>Excellent</v>
      </c>
      <c r="L893">
        <v>923.75</v>
      </c>
      <c r="M893" t="str">
        <f>IF(E893*F893=L893,"ok","Wrong")</f>
        <v>ok</v>
      </c>
    </row>
    <row r="894" spans="1:13" x14ac:dyDescent="0.3">
      <c r="A894" t="s">
        <v>861</v>
      </c>
      <c r="B894" t="s">
        <v>1658</v>
      </c>
      <c r="C894" s="2">
        <v>45748</v>
      </c>
      <c r="D894" s="2" t="str">
        <f t="shared" si="26"/>
        <v>2025-04</v>
      </c>
      <c r="E894">
        <v>7</v>
      </c>
      <c r="F894">
        <v>751.55</v>
      </c>
      <c r="G894" t="s">
        <v>2510</v>
      </c>
      <c r="H894" t="s">
        <v>3301</v>
      </c>
      <c r="I894" t="s">
        <v>3308</v>
      </c>
      <c r="J894">
        <v>5</v>
      </c>
      <c r="K894" t="str">
        <f t="shared" si="27"/>
        <v>Excellent</v>
      </c>
      <c r="L894">
        <v>5260.8499999999995</v>
      </c>
      <c r="M894" t="str">
        <f>IF(E894*F894=L894,"ok","Wrong")</f>
        <v>ok</v>
      </c>
    </row>
    <row r="895" spans="1:13" x14ac:dyDescent="0.3">
      <c r="A895" t="s">
        <v>862</v>
      </c>
      <c r="B895" t="s">
        <v>1652</v>
      </c>
      <c r="C895" s="2">
        <v>45495</v>
      </c>
      <c r="D895" s="2" t="str">
        <f t="shared" si="26"/>
        <v>2024-07</v>
      </c>
      <c r="E895">
        <v>4</v>
      </c>
      <c r="F895">
        <v>692.94</v>
      </c>
      <c r="G895" t="s">
        <v>2511</v>
      </c>
      <c r="H895" t="s">
        <v>3303</v>
      </c>
      <c r="I895" t="s">
        <v>3306</v>
      </c>
      <c r="J895">
        <v>3</v>
      </c>
      <c r="K895" t="str">
        <f t="shared" si="27"/>
        <v>Good</v>
      </c>
      <c r="L895">
        <v>2771.76</v>
      </c>
      <c r="M895" t="str">
        <f>IF(E895*F895=L895,"ok","Wrong")</f>
        <v>ok</v>
      </c>
    </row>
    <row r="896" spans="1:13" x14ac:dyDescent="0.3">
      <c r="A896" t="s">
        <v>863</v>
      </c>
      <c r="B896" t="s">
        <v>1652</v>
      </c>
      <c r="C896" s="2">
        <v>45611</v>
      </c>
      <c r="D896" s="2" t="str">
        <f t="shared" si="26"/>
        <v>2024-11</v>
      </c>
      <c r="E896">
        <v>1</v>
      </c>
      <c r="F896">
        <v>441.82</v>
      </c>
      <c r="G896" t="s">
        <v>2512</v>
      </c>
      <c r="H896" t="s">
        <v>3301</v>
      </c>
      <c r="I896" t="s">
        <v>3307</v>
      </c>
      <c r="J896">
        <v>4</v>
      </c>
      <c r="K896" t="str">
        <f t="shared" si="27"/>
        <v>Excellent</v>
      </c>
      <c r="L896">
        <v>441.82</v>
      </c>
      <c r="M896" t="str">
        <f>IF(E896*F896=L896,"ok","Wrong")</f>
        <v>ok</v>
      </c>
    </row>
    <row r="897" spans="1:13" x14ac:dyDescent="0.3">
      <c r="A897" t="s">
        <v>864</v>
      </c>
      <c r="B897" t="s">
        <v>1652</v>
      </c>
      <c r="C897" s="2">
        <v>45051</v>
      </c>
      <c r="D897" s="2" t="str">
        <f t="shared" si="26"/>
        <v>2023-05</v>
      </c>
      <c r="E897">
        <v>6</v>
      </c>
      <c r="F897">
        <v>541.99</v>
      </c>
      <c r="G897" t="s">
        <v>2513</v>
      </c>
      <c r="H897" t="s">
        <v>3302</v>
      </c>
      <c r="I897" t="s">
        <v>3305</v>
      </c>
      <c r="J897">
        <v>4</v>
      </c>
      <c r="K897" t="str">
        <f t="shared" si="27"/>
        <v>Excellent</v>
      </c>
      <c r="L897">
        <v>3251.94</v>
      </c>
      <c r="M897" t="str">
        <f>IF(E897*F897=L897,"ok","Wrong")</f>
        <v>ok</v>
      </c>
    </row>
    <row r="898" spans="1:13" x14ac:dyDescent="0.3">
      <c r="A898" t="s">
        <v>865</v>
      </c>
      <c r="B898" t="s">
        <v>1655</v>
      </c>
      <c r="C898" s="2">
        <v>45336</v>
      </c>
      <c r="D898" s="2" t="str">
        <f t="shared" si="26"/>
        <v>2024-02</v>
      </c>
      <c r="E898">
        <v>2</v>
      </c>
      <c r="F898">
        <v>254.53</v>
      </c>
      <c r="G898" t="s">
        <v>2514</v>
      </c>
      <c r="H898" t="s">
        <v>3302</v>
      </c>
      <c r="I898" t="s">
        <v>3307</v>
      </c>
      <c r="J898">
        <v>1</v>
      </c>
      <c r="K898" t="str">
        <f t="shared" si="27"/>
        <v>Poor</v>
      </c>
      <c r="L898">
        <v>509.06</v>
      </c>
      <c r="M898" t="str">
        <f>IF(E898*F898=L898,"ok","Wrong")</f>
        <v>ok</v>
      </c>
    </row>
    <row r="899" spans="1:13" x14ac:dyDescent="0.3">
      <c r="A899" t="s">
        <v>866</v>
      </c>
      <c r="B899" t="s">
        <v>1656</v>
      </c>
      <c r="C899" s="2">
        <v>45150</v>
      </c>
      <c r="D899" s="2" t="str">
        <f t="shared" ref="D899:D962" si="28">TEXT(C899,"YYYY-mm")</f>
        <v>2023-08</v>
      </c>
      <c r="E899">
        <v>5</v>
      </c>
      <c r="F899">
        <v>497.12</v>
      </c>
      <c r="G899" t="s">
        <v>2515</v>
      </c>
      <c r="H899" t="s">
        <v>3302</v>
      </c>
      <c r="I899" t="s">
        <v>3305</v>
      </c>
      <c r="J899">
        <v>5</v>
      </c>
      <c r="K899" t="str">
        <f t="shared" ref="K899:K962" si="29">IF(J899&gt;=4, "Excellent", IF(J899&gt;=3, "Good", IF(J899&gt;2,"Bad","Poor")))</f>
        <v>Excellent</v>
      </c>
      <c r="L899">
        <v>2485.6</v>
      </c>
      <c r="M899" t="str">
        <f>IF(E899*F899=L899,"ok","Wrong")</f>
        <v>ok</v>
      </c>
    </row>
    <row r="900" spans="1:13" x14ac:dyDescent="0.3">
      <c r="A900" t="s">
        <v>867</v>
      </c>
      <c r="B900" t="s">
        <v>1652</v>
      </c>
      <c r="C900" s="2">
        <v>45366</v>
      </c>
      <c r="D900" s="2" t="str">
        <f t="shared" si="28"/>
        <v>2024-03</v>
      </c>
      <c r="E900">
        <v>1</v>
      </c>
      <c r="F900">
        <v>343.27</v>
      </c>
      <c r="G900" t="s">
        <v>2516</v>
      </c>
      <c r="H900" t="s">
        <v>3301</v>
      </c>
      <c r="I900" t="s">
        <v>3307</v>
      </c>
      <c r="J900">
        <v>3</v>
      </c>
      <c r="K900" t="str">
        <f t="shared" si="29"/>
        <v>Good</v>
      </c>
      <c r="L900">
        <v>343.27</v>
      </c>
      <c r="M900" t="str">
        <f>IF(E900*F900=L900,"ok","Wrong")</f>
        <v>ok</v>
      </c>
    </row>
    <row r="901" spans="1:13" x14ac:dyDescent="0.3">
      <c r="A901" t="s">
        <v>868</v>
      </c>
      <c r="B901" t="s">
        <v>1657</v>
      </c>
      <c r="C901" s="2">
        <v>45706</v>
      </c>
      <c r="D901" s="2" t="str">
        <f t="shared" si="28"/>
        <v>2025-02</v>
      </c>
      <c r="E901">
        <v>6</v>
      </c>
      <c r="F901">
        <v>347.73</v>
      </c>
      <c r="G901" t="s">
        <v>2517</v>
      </c>
      <c r="H901" t="s">
        <v>3303</v>
      </c>
      <c r="I901" t="s">
        <v>3308</v>
      </c>
      <c r="J901">
        <v>1</v>
      </c>
      <c r="K901" t="str">
        <f t="shared" si="29"/>
        <v>Poor</v>
      </c>
      <c r="L901">
        <v>2086.38</v>
      </c>
      <c r="M901" t="str">
        <f>IF(E901*F901=L901,"ok","Wrong")</f>
        <v>ok</v>
      </c>
    </row>
    <row r="902" spans="1:13" x14ac:dyDescent="0.3">
      <c r="A902" t="s">
        <v>869</v>
      </c>
      <c r="B902" t="s">
        <v>1652</v>
      </c>
      <c r="C902" s="2">
        <v>45759</v>
      </c>
      <c r="D902" s="2" t="str">
        <f t="shared" si="28"/>
        <v>2025-04</v>
      </c>
      <c r="E902">
        <v>3</v>
      </c>
      <c r="F902">
        <v>610.49</v>
      </c>
      <c r="G902" t="s">
        <v>2518</v>
      </c>
      <c r="H902" t="s">
        <v>3301</v>
      </c>
      <c r="I902" t="s">
        <v>3305</v>
      </c>
      <c r="J902">
        <v>4</v>
      </c>
      <c r="K902" t="str">
        <f t="shared" si="29"/>
        <v>Excellent</v>
      </c>
      <c r="L902">
        <v>1831.47</v>
      </c>
      <c r="M902" t="str">
        <f>IF(E902*F902=L902,"ok","Wrong")</f>
        <v>ok</v>
      </c>
    </row>
    <row r="903" spans="1:13" x14ac:dyDescent="0.3">
      <c r="A903" t="s">
        <v>870</v>
      </c>
      <c r="B903" t="s">
        <v>1657</v>
      </c>
      <c r="C903" s="2">
        <v>45003</v>
      </c>
      <c r="D903" s="2" t="str">
        <f t="shared" si="28"/>
        <v>2023-03</v>
      </c>
      <c r="E903">
        <v>1</v>
      </c>
      <c r="F903">
        <v>742.11</v>
      </c>
      <c r="G903" t="s">
        <v>2519</v>
      </c>
      <c r="H903" t="s">
        <v>3301</v>
      </c>
      <c r="I903" t="s">
        <v>3305</v>
      </c>
      <c r="J903">
        <v>4</v>
      </c>
      <c r="K903" t="str">
        <f t="shared" si="29"/>
        <v>Excellent</v>
      </c>
      <c r="L903">
        <v>742.11</v>
      </c>
      <c r="M903" t="str">
        <f>IF(E903*F903=L903,"ok","Wrong")</f>
        <v>ok</v>
      </c>
    </row>
    <row r="904" spans="1:13" x14ac:dyDescent="0.3">
      <c r="A904" t="s">
        <v>871</v>
      </c>
      <c r="B904" t="s">
        <v>1658</v>
      </c>
      <c r="C904" s="2">
        <v>45742</v>
      </c>
      <c r="D904" s="2" t="str">
        <f t="shared" si="28"/>
        <v>2025-03</v>
      </c>
      <c r="E904">
        <v>1</v>
      </c>
      <c r="F904">
        <v>22.9</v>
      </c>
      <c r="G904" t="s">
        <v>2520</v>
      </c>
      <c r="H904" t="s">
        <v>3303</v>
      </c>
      <c r="I904" t="s">
        <v>3307</v>
      </c>
      <c r="J904">
        <v>2</v>
      </c>
      <c r="K904" t="str">
        <f t="shared" si="29"/>
        <v>Poor</v>
      </c>
      <c r="L904">
        <v>22.9</v>
      </c>
      <c r="M904" t="str">
        <f>IF(E904*F904=L904,"ok","Wrong")</f>
        <v>ok</v>
      </c>
    </row>
    <row r="905" spans="1:13" x14ac:dyDescent="0.3">
      <c r="A905" t="s">
        <v>872</v>
      </c>
      <c r="B905" t="s">
        <v>1655</v>
      </c>
      <c r="C905" s="2">
        <v>45016</v>
      </c>
      <c r="D905" s="2" t="str">
        <f t="shared" si="28"/>
        <v>2023-03</v>
      </c>
      <c r="E905">
        <v>3</v>
      </c>
      <c r="F905">
        <v>308.95</v>
      </c>
      <c r="G905" t="s">
        <v>2521</v>
      </c>
      <c r="H905" t="s">
        <v>3301</v>
      </c>
      <c r="I905" t="s">
        <v>3306</v>
      </c>
      <c r="J905">
        <v>1</v>
      </c>
      <c r="K905" t="str">
        <f t="shared" si="29"/>
        <v>Poor</v>
      </c>
      <c r="L905">
        <v>926.84999999999991</v>
      </c>
      <c r="M905" t="str">
        <f>IF(E905*F905=L905,"ok","Wrong")</f>
        <v>ok</v>
      </c>
    </row>
    <row r="906" spans="1:13" x14ac:dyDescent="0.3">
      <c r="A906" t="s">
        <v>873</v>
      </c>
      <c r="B906" t="s">
        <v>1655</v>
      </c>
      <c r="C906" s="2">
        <v>45250</v>
      </c>
      <c r="D906" s="2" t="str">
        <f t="shared" si="28"/>
        <v>2023-11</v>
      </c>
      <c r="E906">
        <v>7</v>
      </c>
      <c r="F906">
        <v>210.35</v>
      </c>
      <c r="G906" t="s">
        <v>2522</v>
      </c>
      <c r="H906" t="s">
        <v>3302</v>
      </c>
      <c r="I906" t="s">
        <v>3304</v>
      </c>
      <c r="J906">
        <v>3</v>
      </c>
      <c r="K906" t="str">
        <f t="shared" si="29"/>
        <v>Good</v>
      </c>
      <c r="L906">
        <v>1472.45</v>
      </c>
      <c r="M906" t="str">
        <f>IF(E906*F906=L906,"ok","Wrong")</f>
        <v>ok</v>
      </c>
    </row>
    <row r="907" spans="1:13" x14ac:dyDescent="0.3">
      <c r="A907" t="s">
        <v>874</v>
      </c>
      <c r="B907" t="s">
        <v>1653</v>
      </c>
      <c r="C907" s="2">
        <v>45788</v>
      </c>
      <c r="D907" s="2" t="str">
        <f t="shared" si="28"/>
        <v>2025-05</v>
      </c>
      <c r="E907">
        <v>3</v>
      </c>
      <c r="F907">
        <v>478.64</v>
      </c>
      <c r="G907" t="s">
        <v>2523</v>
      </c>
      <c r="H907" t="s">
        <v>3303</v>
      </c>
      <c r="I907" t="s">
        <v>3306</v>
      </c>
      <c r="J907">
        <v>3</v>
      </c>
      <c r="K907" t="str">
        <f t="shared" si="29"/>
        <v>Good</v>
      </c>
      <c r="L907">
        <v>1435.92</v>
      </c>
      <c r="M907" t="str">
        <f>IF(E907*F907=L907,"ok","Wrong")</f>
        <v>ok</v>
      </c>
    </row>
    <row r="908" spans="1:13" x14ac:dyDescent="0.3">
      <c r="A908" t="s">
        <v>875</v>
      </c>
      <c r="B908" t="s">
        <v>1654</v>
      </c>
      <c r="C908" s="2">
        <v>45243</v>
      </c>
      <c r="D908" s="2" t="str">
        <f t="shared" si="28"/>
        <v>2023-11</v>
      </c>
      <c r="E908">
        <v>6</v>
      </c>
      <c r="F908">
        <v>660.84</v>
      </c>
      <c r="G908" t="s">
        <v>2524</v>
      </c>
      <c r="H908" t="s">
        <v>3301</v>
      </c>
      <c r="I908" t="s">
        <v>3305</v>
      </c>
      <c r="J908">
        <v>3</v>
      </c>
      <c r="K908" t="str">
        <f t="shared" si="29"/>
        <v>Good</v>
      </c>
      <c r="L908">
        <v>3965.04</v>
      </c>
      <c r="M908" t="str">
        <f>IF(E908*F908=L908,"ok","Wrong")</f>
        <v>ok</v>
      </c>
    </row>
    <row r="909" spans="1:13" x14ac:dyDescent="0.3">
      <c r="A909" t="s">
        <v>876</v>
      </c>
      <c r="B909" t="s">
        <v>1653</v>
      </c>
      <c r="C909" s="2">
        <v>45607</v>
      </c>
      <c r="D909" s="2" t="str">
        <f t="shared" si="28"/>
        <v>2024-11</v>
      </c>
      <c r="E909">
        <v>6</v>
      </c>
      <c r="F909">
        <v>146.72</v>
      </c>
      <c r="G909" t="s">
        <v>2525</v>
      </c>
      <c r="H909" t="s">
        <v>3303</v>
      </c>
      <c r="I909" t="s">
        <v>3306</v>
      </c>
      <c r="J909">
        <v>4</v>
      </c>
      <c r="K909" t="str">
        <f t="shared" si="29"/>
        <v>Excellent</v>
      </c>
      <c r="L909">
        <v>880.31999999999994</v>
      </c>
      <c r="M909" t="str">
        <f>IF(E909*F909=L909,"ok","Wrong")</f>
        <v>ok</v>
      </c>
    </row>
    <row r="910" spans="1:13" x14ac:dyDescent="0.3">
      <c r="A910" t="s">
        <v>877</v>
      </c>
      <c r="B910" t="s">
        <v>1657</v>
      </c>
      <c r="C910" s="2">
        <v>45443</v>
      </c>
      <c r="D910" s="2" t="str">
        <f t="shared" si="28"/>
        <v>2024-05</v>
      </c>
      <c r="E910">
        <v>2</v>
      </c>
      <c r="F910">
        <v>612.89</v>
      </c>
      <c r="G910" t="s">
        <v>2526</v>
      </c>
      <c r="H910" t="s">
        <v>3302</v>
      </c>
      <c r="I910" t="s">
        <v>3307</v>
      </c>
      <c r="J910">
        <v>1</v>
      </c>
      <c r="K910" t="str">
        <f t="shared" si="29"/>
        <v>Poor</v>
      </c>
      <c r="L910">
        <v>1225.78</v>
      </c>
      <c r="M910" t="str">
        <f>IF(E910*F910=L910,"ok","Wrong")</f>
        <v>ok</v>
      </c>
    </row>
    <row r="911" spans="1:13" x14ac:dyDescent="0.3">
      <c r="A911" t="s">
        <v>748</v>
      </c>
      <c r="B911" t="s">
        <v>1653</v>
      </c>
      <c r="C911" s="2">
        <v>45491</v>
      </c>
      <c r="D911" s="2" t="str">
        <f t="shared" si="28"/>
        <v>2024-07</v>
      </c>
      <c r="E911">
        <v>2</v>
      </c>
      <c r="F911">
        <v>96.41</v>
      </c>
      <c r="G911" t="s">
        <v>2397</v>
      </c>
      <c r="H911" t="s">
        <v>3301</v>
      </c>
      <c r="I911" t="s">
        <v>3306</v>
      </c>
      <c r="J911">
        <v>2</v>
      </c>
      <c r="K911" t="str">
        <f t="shared" si="29"/>
        <v>Poor</v>
      </c>
      <c r="L911">
        <v>192.82</v>
      </c>
      <c r="M911" t="str">
        <f>IF(E911*F911=L911,"ok","Wrong")</f>
        <v>ok</v>
      </c>
    </row>
    <row r="912" spans="1:13" x14ac:dyDescent="0.3">
      <c r="A912" t="s">
        <v>878</v>
      </c>
      <c r="B912" t="s">
        <v>1657</v>
      </c>
      <c r="C912" s="2">
        <v>44958</v>
      </c>
      <c r="D912" s="2" t="str">
        <f t="shared" si="28"/>
        <v>2023-02</v>
      </c>
      <c r="E912">
        <v>4</v>
      </c>
      <c r="F912">
        <v>185.82</v>
      </c>
      <c r="G912" t="s">
        <v>2527</v>
      </c>
      <c r="H912" t="s">
        <v>3302</v>
      </c>
      <c r="I912" t="s">
        <v>3308</v>
      </c>
      <c r="J912">
        <v>3</v>
      </c>
      <c r="K912" t="str">
        <f t="shared" si="29"/>
        <v>Good</v>
      </c>
      <c r="L912">
        <v>743.28</v>
      </c>
      <c r="M912" t="str">
        <f>IF(E912*F912=L912,"ok","Wrong")</f>
        <v>ok</v>
      </c>
    </row>
    <row r="913" spans="1:13" x14ac:dyDescent="0.3">
      <c r="A913" t="s">
        <v>117</v>
      </c>
      <c r="B913" t="s">
        <v>1658</v>
      </c>
      <c r="C913" s="2">
        <v>45110</v>
      </c>
      <c r="D913" s="2" t="str">
        <f t="shared" si="28"/>
        <v>2023-07</v>
      </c>
      <c r="E913">
        <v>4</v>
      </c>
      <c r="F913">
        <v>386.84</v>
      </c>
      <c r="G913" t="s">
        <v>1766</v>
      </c>
      <c r="H913" t="s">
        <v>3301</v>
      </c>
      <c r="I913" t="s">
        <v>3304</v>
      </c>
      <c r="J913">
        <v>1</v>
      </c>
      <c r="K913" t="str">
        <f t="shared" si="29"/>
        <v>Poor</v>
      </c>
      <c r="L913">
        <v>1547.36</v>
      </c>
      <c r="M913" t="str">
        <f>IF(E913*F913=L913,"ok","Wrong")</f>
        <v>ok</v>
      </c>
    </row>
    <row r="914" spans="1:13" x14ac:dyDescent="0.3">
      <c r="A914" t="s">
        <v>499</v>
      </c>
      <c r="B914" t="s">
        <v>1652</v>
      </c>
      <c r="C914" s="2">
        <v>45565</v>
      </c>
      <c r="D914" s="2" t="str">
        <f t="shared" si="28"/>
        <v>2024-09</v>
      </c>
      <c r="E914">
        <v>6</v>
      </c>
      <c r="F914">
        <v>216.1</v>
      </c>
      <c r="G914" t="s">
        <v>2148</v>
      </c>
      <c r="H914" t="s">
        <v>3301</v>
      </c>
      <c r="I914" t="s">
        <v>3307</v>
      </c>
      <c r="J914">
        <v>3</v>
      </c>
      <c r="K914" t="str">
        <f t="shared" si="29"/>
        <v>Good</v>
      </c>
      <c r="L914">
        <v>1296.5999999999999</v>
      </c>
      <c r="M914" t="str">
        <f>IF(E914*F914=L914,"ok","Wrong")</f>
        <v>ok</v>
      </c>
    </row>
    <row r="915" spans="1:13" x14ac:dyDescent="0.3">
      <c r="A915" t="s">
        <v>879</v>
      </c>
      <c r="B915" t="s">
        <v>1657</v>
      </c>
      <c r="C915" s="2">
        <v>45182</v>
      </c>
      <c r="D915" s="2" t="str">
        <f t="shared" si="28"/>
        <v>2023-09</v>
      </c>
      <c r="E915">
        <v>8</v>
      </c>
      <c r="F915">
        <v>159.15</v>
      </c>
      <c r="G915" t="s">
        <v>2528</v>
      </c>
      <c r="H915" t="s">
        <v>3302</v>
      </c>
      <c r="I915" t="s">
        <v>3308</v>
      </c>
      <c r="J915">
        <v>5</v>
      </c>
      <c r="K915" t="str">
        <f t="shared" si="29"/>
        <v>Excellent</v>
      </c>
      <c r="L915">
        <v>1273.2</v>
      </c>
      <c r="M915" t="str">
        <f>IF(E915*F915=L915,"ok","Wrong")</f>
        <v>ok</v>
      </c>
    </row>
    <row r="916" spans="1:13" x14ac:dyDescent="0.3">
      <c r="A916" t="s">
        <v>485</v>
      </c>
      <c r="B916" t="s">
        <v>1655</v>
      </c>
      <c r="C916" s="2">
        <v>45108</v>
      </c>
      <c r="D916" s="2" t="str">
        <f t="shared" si="28"/>
        <v>2023-07</v>
      </c>
      <c r="E916">
        <v>2</v>
      </c>
      <c r="F916">
        <v>581.6</v>
      </c>
      <c r="G916" t="s">
        <v>2134</v>
      </c>
      <c r="H916" t="s">
        <v>3301</v>
      </c>
      <c r="I916" t="s">
        <v>3307</v>
      </c>
      <c r="J916">
        <v>5</v>
      </c>
      <c r="K916" t="str">
        <f t="shared" si="29"/>
        <v>Excellent</v>
      </c>
      <c r="L916">
        <v>1163.2</v>
      </c>
      <c r="M916" t="str">
        <f>IF(E916*F916=L916,"ok","Wrong")</f>
        <v>ok</v>
      </c>
    </row>
    <row r="917" spans="1:13" x14ac:dyDescent="0.3">
      <c r="A917" t="s">
        <v>880</v>
      </c>
      <c r="B917" t="s">
        <v>1658</v>
      </c>
      <c r="C917" s="2">
        <v>45039</v>
      </c>
      <c r="D917" s="2" t="str">
        <f t="shared" si="28"/>
        <v>2023-04</v>
      </c>
      <c r="E917">
        <v>8</v>
      </c>
      <c r="F917">
        <v>521.59</v>
      </c>
      <c r="G917" t="s">
        <v>2529</v>
      </c>
      <c r="H917" t="s">
        <v>3302</v>
      </c>
      <c r="I917" t="s">
        <v>3308</v>
      </c>
      <c r="J917">
        <v>4</v>
      </c>
      <c r="K917" t="str">
        <f t="shared" si="29"/>
        <v>Excellent</v>
      </c>
      <c r="L917">
        <v>4172.72</v>
      </c>
      <c r="M917" t="str">
        <f>IF(E917*F917=L917,"ok","Wrong")</f>
        <v>ok</v>
      </c>
    </row>
    <row r="918" spans="1:13" x14ac:dyDescent="0.3">
      <c r="A918" t="s">
        <v>21</v>
      </c>
      <c r="B918" t="s">
        <v>1658</v>
      </c>
      <c r="C918" s="2">
        <v>45419</v>
      </c>
      <c r="D918" s="2" t="str">
        <f t="shared" si="28"/>
        <v>2024-05</v>
      </c>
      <c r="E918">
        <v>8</v>
      </c>
      <c r="F918">
        <v>637.41999999999996</v>
      </c>
      <c r="G918" t="s">
        <v>1670</v>
      </c>
      <c r="H918" t="s">
        <v>3303</v>
      </c>
      <c r="I918" t="s">
        <v>3308</v>
      </c>
      <c r="J918">
        <v>5</v>
      </c>
      <c r="K918" t="str">
        <f t="shared" si="29"/>
        <v>Excellent</v>
      </c>
      <c r="L918">
        <v>5099.3599999999997</v>
      </c>
      <c r="M918" t="str">
        <f>IF(E918*F918=L918,"ok","Wrong")</f>
        <v>ok</v>
      </c>
    </row>
    <row r="919" spans="1:13" x14ac:dyDescent="0.3">
      <c r="A919" t="s">
        <v>156</v>
      </c>
      <c r="B919" t="s">
        <v>1657</v>
      </c>
      <c r="C919" s="2">
        <v>45199</v>
      </c>
      <c r="D919" s="2" t="str">
        <f t="shared" si="28"/>
        <v>2023-09</v>
      </c>
      <c r="E919">
        <v>7</v>
      </c>
      <c r="F919">
        <v>786.45</v>
      </c>
      <c r="G919" t="s">
        <v>1805</v>
      </c>
      <c r="H919" t="s">
        <v>3301</v>
      </c>
      <c r="I919" t="s">
        <v>3306</v>
      </c>
      <c r="J919">
        <v>4</v>
      </c>
      <c r="K919" t="str">
        <f t="shared" si="29"/>
        <v>Excellent</v>
      </c>
      <c r="L919">
        <v>5505.1500000000005</v>
      </c>
      <c r="M919" t="str">
        <f>IF(E919*F919=L919,"ok","Wrong")</f>
        <v>ok</v>
      </c>
    </row>
    <row r="920" spans="1:13" x14ac:dyDescent="0.3">
      <c r="A920" t="s">
        <v>881</v>
      </c>
      <c r="B920" t="s">
        <v>1654</v>
      </c>
      <c r="C920" s="2">
        <v>45156</v>
      </c>
      <c r="D920" s="2" t="str">
        <f t="shared" si="28"/>
        <v>2023-08</v>
      </c>
      <c r="E920">
        <v>5</v>
      </c>
      <c r="F920">
        <v>154.47999999999999</v>
      </c>
      <c r="G920" t="s">
        <v>2530</v>
      </c>
      <c r="H920" t="s">
        <v>3303</v>
      </c>
      <c r="I920" t="s">
        <v>3306</v>
      </c>
      <c r="J920">
        <v>5</v>
      </c>
      <c r="K920" t="str">
        <f t="shared" si="29"/>
        <v>Excellent</v>
      </c>
      <c r="L920">
        <v>772.4</v>
      </c>
      <c r="M920" t="str">
        <f>IF(E920*F920=L920,"ok","Wrong")</f>
        <v>ok</v>
      </c>
    </row>
    <row r="921" spans="1:13" x14ac:dyDescent="0.3">
      <c r="A921" t="s">
        <v>882</v>
      </c>
      <c r="B921" t="s">
        <v>1653</v>
      </c>
      <c r="C921" s="2">
        <v>45813</v>
      </c>
      <c r="D921" s="2" t="str">
        <f t="shared" si="28"/>
        <v>2025-06</v>
      </c>
      <c r="E921">
        <v>5</v>
      </c>
      <c r="F921">
        <v>159</v>
      </c>
      <c r="G921" t="s">
        <v>2531</v>
      </c>
      <c r="H921" t="s">
        <v>3302</v>
      </c>
      <c r="I921" t="s">
        <v>3304</v>
      </c>
      <c r="J921">
        <v>5</v>
      </c>
      <c r="K921" t="str">
        <f t="shared" si="29"/>
        <v>Excellent</v>
      </c>
      <c r="L921">
        <v>795</v>
      </c>
      <c r="M921" t="str">
        <f>IF(E921*F921=L921,"ok","Wrong")</f>
        <v>ok</v>
      </c>
    </row>
    <row r="922" spans="1:13" x14ac:dyDescent="0.3">
      <c r="A922" t="s">
        <v>883</v>
      </c>
      <c r="B922" t="s">
        <v>1652</v>
      </c>
      <c r="C922" s="2">
        <v>45459</v>
      </c>
      <c r="D922" s="2" t="str">
        <f t="shared" si="28"/>
        <v>2024-06</v>
      </c>
      <c r="E922">
        <v>6</v>
      </c>
      <c r="F922">
        <v>330.64</v>
      </c>
      <c r="G922" t="s">
        <v>2532</v>
      </c>
      <c r="H922" t="s">
        <v>3303</v>
      </c>
      <c r="I922" t="s">
        <v>3305</v>
      </c>
      <c r="J922">
        <v>4</v>
      </c>
      <c r="K922" t="str">
        <f t="shared" si="29"/>
        <v>Excellent</v>
      </c>
      <c r="L922">
        <v>1983.84</v>
      </c>
      <c r="M922" t="str">
        <f>IF(E922*F922=L922,"ok","Wrong")</f>
        <v>ok</v>
      </c>
    </row>
    <row r="923" spans="1:13" x14ac:dyDescent="0.3">
      <c r="A923" t="s">
        <v>884</v>
      </c>
      <c r="B923" t="s">
        <v>1652</v>
      </c>
      <c r="C923" s="2">
        <v>44935</v>
      </c>
      <c r="D923" s="2" t="str">
        <f t="shared" si="28"/>
        <v>2023-01</v>
      </c>
      <c r="E923">
        <v>2</v>
      </c>
      <c r="F923">
        <v>683.9</v>
      </c>
      <c r="G923" t="s">
        <v>2533</v>
      </c>
      <c r="H923" t="s">
        <v>3302</v>
      </c>
      <c r="I923" t="s">
        <v>3305</v>
      </c>
      <c r="J923">
        <v>3</v>
      </c>
      <c r="K923" t="str">
        <f t="shared" si="29"/>
        <v>Good</v>
      </c>
      <c r="L923">
        <v>1367.8</v>
      </c>
      <c r="M923" t="str">
        <f>IF(E923*F923=L923,"ok","Wrong")</f>
        <v>ok</v>
      </c>
    </row>
    <row r="924" spans="1:13" x14ac:dyDescent="0.3">
      <c r="A924" t="s">
        <v>885</v>
      </c>
      <c r="B924" t="s">
        <v>1653</v>
      </c>
      <c r="C924" s="2">
        <v>45783</v>
      </c>
      <c r="D924" s="2" t="str">
        <f t="shared" si="28"/>
        <v>2025-05</v>
      </c>
      <c r="E924">
        <v>5</v>
      </c>
      <c r="F924">
        <v>9.8800000000000008</v>
      </c>
      <c r="G924" t="s">
        <v>2534</v>
      </c>
      <c r="H924" t="s">
        <v>3301</v>
      </c>
      <c r="I924" t="s">
        <v>3304</v>
      </c>
      <c r="J924">
        <v>5</v>
      </c>
      <c r="K924" t="str">
        <f t="shared" si="29"/>
        <v>Excellent</v>
      </c>
      <c r="L924">
        <v>49.400000000000013</v>
      </c>
      <c r="M924" t="str">
        <f>IF(E924*F924=L924,"ok","Wrong")</f>
        <v>ok</v>
      </c>
    </row>
    <row r="925" spans="1:13" x14ac:dyDescent="0.3">
      <c r="A925" t="s">
        <v>886</v>
      </c>
      <c r="B925" t="s">
        <v>1657</v>
      </c>
      <c r="C925" s="2">
        <v>45395</v>
      </c>
      <c r="D925" s="2" t="str">
        <f t="shared" si="28"/>
        <v>2024-04</v>
      </c>
      <c r="E925">
        <v>2</v>
      </c>
      <c r="F925">
        <v>650.49</v>
      </c>
      <c r="G925" t="s">
        <v>2535</v>
      </c>
      <c r="H925" t="s">
        <v>3301</v>
      </c>
      <c r="I925" t="s">
        <v>3308</v>
      </c>
      <c r="J925">
        <v>3</v>
      </c>
      <c r="K925" t="str">
        <f t="shared" si="29"/>
        <v>Good</v>
      </c>
      <c r="L925">
        <v>1300.98</v>
      </c>
      <c r="M925" t="str">
        <f>IF(E925*F925=L925,"ok","Wrong")</f>
        <v>ok</v>
      </c>
    </row>
    <row r="926" spans="1:13" x14ac:dyDescent="0.3">
      <c r="A926" t="s">
        <v>827</v>
      </c>
      <c r="B926" t="s">
        <v>1656</v>
      </c>
      <c r="C926" s="2">
        <v>45089</v>
      </c>
      <c r="D926" s="2" t="str">
        <f t="shared" si="28"/>
        <v>2023-06</v>
      </c>
      <c r="E926">
        <v>8</v>
      </c>
      <c r="F926">
        <v>652.61</v>
      </c>
      <c r="G926" t="s">
        <v>2476</v>
      </c>
      <c r="H926" t="s">
        <v>3303</v>
      </c>
      <c r="I926" t="s">
        <v>3307</v>
      </c>
      <c r="J926">
        <v>1</v>
      </c>
      <c r="K926" t="str">
        <f t="shared" si="29"/>
        <v>Poor</v>
      </c>
      <c r="L926">
        <v>5220.88</v>
      </c>
      <c r="M926" t="str">
        <f>IF(E926*F926=L926,"ok","Wrong")</f>
        <v>ok</v>
      </c>
    </row>
    <row r="927" spans="1:13" x14ac:dyDescent="0.3">
      <c r="A927" t="s">
        <v>887</v>
      </c>
      <c r="B927" t="s">
        <v>1653</v>
      </c>
      <c r="C927" s="2">
        <v>45259</v>
      </c>
      <c r="D927" s="2" t="str">
        <f t="shared" si="28"/>
        <v>2023-11</v>
      </c>
      <c r="E927">
        <v>1</v>
      </c>
      <c r="F927">
        <v>410.32</v>
      </c>
      <c r="G927" t="s">
        <v>2536</v>
      </c>
      <c r="H927" t="s">
        <v>3303</v>
      </c>
      <c r="I927" t="s">
        <v>3305</v>
      </c>
      <c r="J927">
        <v>5</v>
      </c>
      <c r="K927" t="str">
        <f t="shared" si="29"/>
        <v>Excellent</v>
      </c>
      <c r="L927">
        <v>410.32</v>
      </c>
      <c r="M927" t="str">
        <f>IF(E927*F927=L927,"ok","Wrong")</f>
        <v>ok</v>
      </c>
    </row>
    <row r="928" spans="1:13" x14ac:dyDescent="0.3">
      <c r="A928" t="s">
        <v>888</v>
      </c>
      <c r="B928" t="s">
        <v>1652</v>
      </c>
      <c r="C928" s="2">
        <v>45233</v>
      </c>
      <c r="D928" s="2" t="str">
        <f t="shared" si="28"/>
        <v>2023-11</v>
      </c>
      <c r="E928">
        <v>7</v>
      </c>
      <c r="F928">
        <v>547.1</v>
      </c>
      <c r="G928" t="s">
        <v>2537</v>
      </c>
      <c r="H928" t="s">
        <v>3301</v>
      </c>
      <c r="I928" t="s">
        <v>3305</v>
      </c>
      <c r="J928">
        <v>2</v>
      </c>
      <c r="K928" t="str">
        <f t="shared" si="29"/>
        <v>Poor</v>
      </c>
      <c r="L928">
        <v>3829.7</v>
      </c>
      <c r="M928" t="str">
        <f>IF(E928*F928=L928,"ok","Wrong")</f>
        <v>ok</v>
      </c>
    </row>
    <row r="929" spans="1:13" x14ac:dyDescent="0.3">
      <c r="A929" t="s">
        <v>889</v>
      </c>
      <c r="B929" t="s">
        <v>1652</v>
      </c>
      <c r="C929" s="2">
        <v>45827</v>
      </c>
      <c r="D929" s="2" t="str">
        <f t="shared" si="28"/>
        <v>2025-06</v>
      </c>
      <c r="E929">
        <v>8</v>
      </c>
      <c r="F929">
        <v>113.63</v>
      </c>
      <c r="G929" t="s">
        <v>2538</v>
      </c>
      <c r="H929" t="s">
        <v>3302</v>
      </c>
      <c r="I929" t="s">
        <v>3308</v>
      </c>
      <c r="J929">
        <v>3</v>
      </c>
      <c r="K929" t="str">
        <f t="shared" si="29"/>
        <v>Good</v>
      </c>
      <c r="L929">
        <v>909.04</v>
      </c>
      <c r="M929" t="str">
        <f>IF(E929*F929=L929,"ok","Wrong")</f>
        <v>ok</v>
      </c>
    </row>
    <row r="930" spans="1:13" x14ac:dyDescent="0.3">
      <c r="A930" t="s">
        <v>890</v>
      </c>
      <c r="B930" t="s">
        <v>1655</v>
      </c>
      <c r="C930" s="2">
        <v>45694</v>
      </c>
      <c r="D930" s="2" t="str">
        <f t="shared" si="28"/>
        <v>2025-02</v>
      </c>
      <c r="E930">
        <v>7</v>
      </c>
      <c r="F930">
        <v>10.14</v>
      </c>
      <c r="G930" t="s">
        <v>2539</v>
      </c>
      <c r="H930" t="s">
        <v>3301</v>
      </c>
      <c r="I930" t="s">
        <v>3308</v>
      </c>
      <c r="J930">
        <v>4</v>
      </c>
      <c r="K930" t="str">
        <f t="shared" si="29"/>
        <v>Excellent</v>
      </c>
      <c r="L930">
        <v>70.98</v>
      </c>
      <c r="M930" t="str">
        <f>IF(E930*F930=L930,"ok","Wrong")</f>
        <v>ok</v>
      </c>
    </row>
    <row r="931" spans="1:13" x14ac:dyDescent="0.3">
      <c r="A931" t="s">
        <v>891</v>
      </c>
      <c r="B931" t="s">
        <v>1655</v>
      </c>
      <c r="C931" s="2">
        <v>45033</v>
      </c>
      <c r="D931" s="2" t="str">
        <f t="shared" si="28"/>
        <v>2023-04</v>
      </c>
      <c r="E931">
        <v>4</v>
      </c>
      <c r="F931">
        <v>448.03</v>
      </c>
      <c r="G931" t="s">
        <v>2540</v>
      </c>
      <c r="H931" t="s">
        <v>3301</v>
      </c>
      <c r="I931" t="s">
        <v>3307</v>
      </c>
      <c r="J931">
        <v>2</v>
      </c>
      <c r="K931" t="str">
        <f t="shared" si="29"/>
        <v>Poor</v>
      </c>
      <c r="L931">
        <v>1792.12</v>
      </c>
      <c r="M931" t="str">
        <f>IF(E931*F931=L931,"ok","Wrong")</f>
        <v>ok</v>
      </c>
    </row>
    <row r="932" spans="1:13" x14ac:dyDescent="0.3">
      <c r="A932" t="s">
        <v>892</v>
      </c>
      <c r="B932" t="s">
        <v>1654</v>
      </c>
      <c r="C932" s="2">
        <v>45449</v>
      </c>
      <c r="D932" s="2" t="str">
        <f t="shared" si="28"/>
        <v>2024-06</v>
      </c>
      <c r="E932">
        <v>8</v>
      </c>
      <c r="F932">
        <v>621.75</v>
      </c>
      <c r="G932" t="s">
        <v>2541</v>
      </c>
      <c r="H932" t="s">
        <v>3301</v>
      </c>
      <c r="I932" t="s">
        <v>3304</v>
      </c>
      <c r="J932">
        <v>2</v>
      </c>
      <c r="K932" t="str">
        <f t="shared" si="29"/>
        <v>Poor</v>
      </c>
      <c r="L932">
        <v>4974</v>
      </c>
      <c r="M932" t="str">
        <f>IF(E932*F932=L932,"ok","Wrong")</f>
        <v>ok</v>
      </c>
    </row>
    <row r="933" spans="1:13" x14ac:dyDescent="0.3">
      <c r="A933" t="s">
        <v>893</v>
      </c>
      <c r="B933" t="s">
        <v>1653</v>
      </c>
      <c r="C933" s="2">
        <v>45194</v>
      </c>
      <c r="D933" s="2" t="str">
        <f t="shared" si="28"/>
        <v>2023-09</v>
      </c>
      <c r="E933">
        <v>6</v>
      </c>
      <c r="F933">
        <v>634.28</v>
      </c>
      <c r="G933" t="s">
        <v>2542</v>
      </c>
      <c r="H933" t="s">
        <v>3302</v>
      </c>
      <c r="I933" t="s">
        <v>3305</v>
      </c>
      <c r="J933">
        <v>5</v>
      </c>
      <c r="K933" t="str">
        <f t="shared" si="29"/>
        <v>Excellent</v>
      </c>
      <c r="L933">
        <v>3805.68</v>
      </c>
      <c r="M933" t="str">
        <f>IF(E933*F933=L933,"ok","Wrong")</f>
        <v>ok</v>
      </c>
    </row>
    <row r="934" spans="1:13" x14ac:dyDescent="0.3">
      <c r="A934" t="s">
        <v>894</v>
      </c>
      <c r="B934" t="s">
        <v>1652</v>
      </c>
      <c r="C934" s="2">
        <v>45633</v>
      </c>
      <c r="D934" s="2" t="str">
        <f t="shared" si="28"/>
        <v>2024-12</v>
      </c>
      <c r="E934">
        <v>8</v>
      </c>
      <c r="F934">
        <v>470.4</v>
      </c>
      <c r="G934" t="s">
        <v>2543</v>
      </c>
      <c r="H934" t="s">
        <v>3302</v>
      </c>
      <c r="I934" t="s">
        <v>3306</v>
      </c>
      <c r="J934">
        <v>2</v>
      </c>
      <c r="K934" t="str">
        <f t="shared" si="29"/>
        <v>Poor</v>
      </c>
      <c r="L934">
        <v>3763.2</v>
      </c>
      <c r="M934" t="str">
        <f>IF(E934*F934=L934,"ok","Wrong")</f>
        <v>ok</v>
      </c>
    </row>
    <row r="935" spans="1:13" x14ac:dyDescent="0.3">
      <c r="A935" t="s">
        <v>895</v>
      </c>
      <c r="B935" t="s">
        <v>1656</v>
      </c>
      <c r="C935" s="2">
        <v>45675</v>
      </c>
      <c r="D935" s="2" t="str">
        <f t="shared" si="28"/>
        <v>2025-01</v>
      </c>
      <c r="E935">
        <v>7</v>
      </c>
      <c r="F935">
        <v>285.35000000000002</v>
      </c>
      <c r="G935" t="s">
        <v>2544</v>
      </c>
      <c r="H935" t="s">
        <v>3301</v>
      </c>
      <c r="I935" t="s">
        <v>3306</v>
      </c>
      <c r="J935">
        <v>1</v>
      </c>
      <c r="K935" t="str">
        <f t="shared" si="29"/>
        <v>Poor</v>
      </c>
      <c r="L935">
        <v>1997.45</v>
      </c>
      <c r="M935" t="str">
        <f>IF(E935*F935=L935,"ok","Wrong")</f>
        <v>ok</v>
      </c>
    </row>
    <row r="936" spans="1:13" x14ac:dyDescent="0.3">
      <c r="A936" t="s">
        <v>896</v>
      </c>
      <c r="B936" t="s">
        <v>1654</v>
      </c>
      <c r="C936" s="2">
        <v>45303</v>
      </c>
      <c r="D936" s="2" t="str">
        <f t="shared" si="28"/>
        <v>2024-01</v>
      </c>
      <c r="E936">
        <v>3</v>
      </c>
      <c r="F936">
        <v>80.7</v>
      </c>
      <c r="G936" t="s">
        <v>2545</v>
      </c>
      <c r="H936" t="s">
        <v>3303</v>
      </c>
      <c r="I936" t="s">
        <v>3305</v>
      </c>
      <c r="J936">
        <v>1</v>
      </c>
      <c r="K936" t="str">
        <f t="shared" si="29"/>
        <v>Poor</v>
      </c>
      <c r="L936">
        <v>242.1</v>
      </c>
      <c r="M936" t="str">
        <f>IF(E936*F936=L936,"ok","Wrong")</f>
        <v>ok</v>
      </c>
    </row>
    <row r="937" spans="1:13" x14ac:dyDescent="0.3">
      <c r="A937" t="s">
        <v>897</v>
      </c>
      <c r="B937" t="s">
        <v>1653</v>
      </c>
      <c r="C937" s="2">
        <v>45793</v>
      </c>
      <c r="D937" s="2" t="str">
        <f t="shared" si="28"/>
        <v>2025-05</v>
      </c>
      <c r="E937">
        <v>2</v>
      </c>
      <c r="F937">
        <v>134.49</v>
      </c>
      <c r="G937" t="s">
        <v>2546</v>
      </c>
      <c r="H937" t="s">
        <v>3303</v>
      </c>
      <c r="I937" t="s">
        <v>3306</v>
      </c>
      <c r="J937">
        <v>5</v>
      </c>
      <c r="K937" t="str">
        <f t="shared" si="29"/>
        <v>Excellent</v>
      </c>
      <c r="L937">
        <v>268.98</v>
      </c>
      <c r="M937" t="str">
        <f>IF(E937*F937=L937,"ok","Wrong")</f>
        <v>ok</v>
      </c>
    </row>
    <row r="938" spans="1:13" x14ac:dyDescent="0.3">
      <c r="A938" t="s">
        <v>898</v>
      </c>
      <c r="B938" t="s">
        <v>1658</v>
      </c>
      <c r="C938" s="2">
        <v>45803</v>
      </c>
      <c r="D938" s="2" t="str">
        <f t="shared" si="28"/>
        <v>2025-05</v>
      </c>
      <c r="E938">
        <v>6</v>
      </c>
      <c r="F938">
        <v>427.49</v>
      </c>
      <c r="G938" t="s">
        <v>2547</v>
      </c>
      <c r="H938" t="s">
        <v>3301</v>
      </c>
      <c r="I938" t="s">
        <v>3306</v>
      </c>
      <c r="J938">
        <v>2</v>
      </c>
      <c r="K938" t="str">
        <f t="shared" si="29"/>
        <v>Poor</v>
      </c>
      <c r="L938">
        <v>2564.94</v>
      </c>
      <c r="M938" t="str">
        <f>IF(E938*F938=L938,"ok","Wrong")</f>
        <v>ok</v>
      </c>
    </row>
    <row r="939" spans="1:13" x14ac:dyDescent="0.3">
      <c r="A939" t="s">
        <v>899</v>
      </c>
      <c r="B939" t="s">
        <v>1656</v>
      </c>
      <c r="C939" s="2">
        <v>45541</v>
      </c>
      <c r="D939" s="2" t="str">
        <f t="shared" si="28"/>
        <v>2024-09</v>
      </c>
      <c r="E939">
        <v>2</v>
      </c>
      <c r="F939">
        <v>388.43</v>
      </c>
      <c r="G939" t="s">
        <v>2548</v>
      </c>
      <c r="H939" t="s">
        <v>3303</v>
      </c>
      <c r="I939" t="s">
        <v>3306</v>
      </c>
      <c r="J939">
        <v>4</v>
      </c>
      <c r="K939" t="str">
        <f t="shared" si="29"/>
        <v>Excellent</v>
      </c>
      <c r="L939">
        <v>776.86</v>
      </c>
      <c r="M939" t="str">
        <f>IF(E939*F939=L939,"ok","Wrong")</f>
        <v>ok</v>
      </c>
    </row>
    <row r="940" spans="1:13" x14ac:dyDescent="0.3">
      <c r="A940" t="s">
        <v>900</v>
      </c>
      <c r="B940" t="s">
        <v>1654</v>
      </c>
      <c r="C940" s="2">
        <v>45238</v>
      </c>
      <c r="D940" s="2" t="str">
        <f t="shared" si="28"/>
        <v>2023-11</v>
      </c>
      <c r="E940">
        <v>2</v>
      </c>
      <c r="F940">
        <v>449.21</v>
      </c>
      <c r="G940" t="s">
        <v>2549</v>
      </c>
      <c r="H940" t="s">
        <v>3303</v>
      </c>
      <c r="I940" t="s">
        <v>3305</v>
      </c>
      <c r="J940">
        <v>4</v>
      </c>
      <c r="K940" t="str">
        <f t="shared" si="29"/>
        <v>Excellent</v>
      </c>
      <c r="L940">
        <v>898.42</v>
      </c>
      <c r="M940" t="str">
        <f>IF(E940*F940=L940,"ok","Wrong")</f>
        <v>ok</v>
      </c>
    </row>
    <row r="941" spans="1:13" x14ac:dyDescent="0.3">
      <c r="A941" t="s">
        <v>901</v>
      </c>
      <c r="B941" t="s">
        <v>1653</v>
      </c>
      <c r="C941" s="2">
        <v>45678</v>
      </c>
      <c r="D941" s="2" t="str">
        <f t="shared" si="28"/>
        <v>2025-01</v>
      </c>
      <c r="E941">
        <v>3</v>
      </c>
      <c r="F941">
        <v>7.63</v>
      </c>
      <c r="G941" t="s">
        <v>2550</v>
      </c>
      <c r="H941" t="s">
        <v>3302</v>
      </c>
      <c r="I941" t="s">
        <v>3305</v>
      </c>
      <c r="J941">
        <v>3</v>
      </c>
      <c r="K941" t="str">
        <f t="shared" si="29"/>
        <v>Good</v>
      </c>
      <c r="L941">
        <v>22.89</v>
      </c>
      <c r="M941" t="str">
        <f>IF(E941*F941=L941,"ok","Wrong")</f>
        <v>ok</v>
      </c>
    </row>
    <row r="942" spans="1:13" x14ac:dyDescent="0.3">
      <c r="A942" t="s">
        <v>902</v>
      </c>
      <c r="B942" t="s">
        <v>1658</v>
      </c>
      <c r="C942" s="2">
        <v>45023</v>
      </c>
      <c r="D942" s="2" t="str">
        <f t="shared" si="28"/>
        <v>2023-04</v>
      </c>
      <c r="E942">
        <v>3</v>
      </c>
      <c r="F942">
        <v>96.85</v>
      </c>
      <c r="G942" t="s">
        <v>2551</v>
      </c>
      <c r="H942" t="s">
        <v>3303</v>
      </c>
      <c r="I942" t="s">
        <v>3304</v>
      </c>
      <c r="J942">
        <v>4</v>
      </c>
      <c r="K942" t="str">
        <f t="shared" si="29"/>
        <v>Excellent</v>
      </c>
      <c r="L942">
        <v>290.55</v>
      </c>
      <c r="M942" t="str">
        <f>IF(E942*F942=L942,"ok","Wrong")</f>
        <v>ok</v>
      </c>
    </row>
    <row r="943" spans="1:13" x14ac:dyDescent="0.3">
      <c r="A943" t="s">
        <v>903</v>
      </c>
      <c r="B943" t="s">
        <v>1656</v>
      </c>
      <c r="C943" s="2">
        <v>45462</v>
      </c>
      <c r="D943" s="2" t="str">
        <f t="shared" si="28"/>
        <v>2024-06</v>
      </c>
      <c r="E943">
        <v>3</v>
      </c>
      <c r="F943">
        <v>783.65</v>
      </c>
      <c r="G943" t="s">
        <v>2552</v>
      </c>
      <c r="H943" t="s">
        <v>3301</v>
      </c>
      <c r="I943" t="s">
        <v>3304</v>
      </c>
      <c r="J943">
        <v>2</v>
      </c>
      <c r="K943" t="str">
        <f t="shared" si="29"/>
        <v>Poor</v>
      </c>
      <c r="L943">
        <v>2350.9499999999998</v>
      </c>
      <c r="M943" t="str">
        <f>IF(E943*F943=L943,"ok","Wrong")</f>
        <v>ok</v>
      </c>
    </row>
    <row r="944" spans="1:13" x14ac:dyDescent="0.3">
      <c r="A944" t="s">
        <v>904</v>
      </c>
      <c r="B944" t="s">
        <v>1654</v>
      </c>
      <c r="C944" s="2">
        <v>44940</v>
      </c>
      <c r="D944" s="2" t="str">
        <f t="shared" si="28"/>
        <v>2023-01</v>
      </c>
      <c r="E944">
        <v>4</v>
      </c>
      <c r="F944">
        <v>566.23</v>
      </c>
      <c r="G944" t="s">
        <v>2553</v>
      </c>
      <c r="H944" t="s">
        <v>3303</v>
      </c>
      <c r="I944" t="s">
        <v>3306</v>
      </c>
      <c r="J944">
        <v>3</v>
      </c>
      <c r="K944" t="str">
        <f t="shared" si="29"/>
        <v>Good</v>
      </c>
      <c r="L944">
        <v>2264.92</v>
      </c>
      <c r="M944" t="str">
        <f>IF(E944*F944=L944,"ok","Wrong")</f>
        <v>ok</v>
      </c>
    </row>
    <row r="945" spans="1:13" x14ac:dyDescent="0.3">
      <c r="A945" t="s">
        <v>905</v>
      </c>
      <c r="B945" t="s">
        <v>1655</v>
      </c>
      <c r="C945" s="2">
        <v>45088</v>
      </c>
      <c r="D945" s="2" t="str">
        <f t="shared" si="28"/>
        <v>2023-06</v>
      </c>
      <c r="E945">
        <v>3</v>
      </c>
      <c r="F945">
        <v>120.53</v>
      </c>
      <c r="G945" t="s">
        <v>2554</v>
      </c>
      <c r="H945" t="s">
        <v>3303</v>
      </c>
      <c r="I945" t="s">
        <v>3308</v>
      </c>
      <c r="J945">
        <v>5</v>
      </c>
      <c r="K945" t="str">
        <f t="shared" si="29"/>
        <v>Excellent</v>
      </c>
      <c r="L945">
        <v>361.59</v>
      </c>
      <c r="M945" t="str">
        <f>IF(E945*F945=L945,"ok","Wrong")</f>
        <v>ok</v>
      </c>
    </row>
    <row r="946" spans="1:13" x14ac:dyDescent="0.3">
      <c r="A946" t="s">
        <v>906</v>
      </c>
      <c r="B946" t="s">
        <v>1653</v>
      </c>
      <c r="C946" s="2">
        <v>44966</v>
      </c>
      <c r="D946" s="2" t="str">
        <f t="shared" si="28"/>
        <v>2023-02</v>
      </c>
      <c r="E946">
        <v>1</v>
      </c>
      <c r="F946">
        <v>499.22</v>
      </c>
      <c r="G946" t="s">
        <v>2555</v>
      </c>
      <c r="H946" t="s">
        <v>3302</v>
      </c>
      <c r="I946" t="s">
        <v>3304</v>
      </c>
      <c r="J946">
        <v>1</v>
      </c>
      <c r="K946" t="str">
        <f t="shared" si="29"/>
        <v>Poor</v>
      </c>
      <c r="L946">
        <v>499.22</v>
      </c>
      <c r="M946" t="str">
        <f>IF(E946*F946=L946,"ok","Wrong")</f>
        <v>ok</v>
      </c>
    </row>
    <row r="947" spans="1:13" x14ac:dyDescent="0.3">
      <c r="A947" t="s">
        <v>376</v>
      </c>
      <c r="B947" t="s">
        <v>1653</v>
      </c>
      <c r="C947" s="2">
        <v>45797</v>
      </c>
      <c r="D947" s="2" t="str">
        <f t="shared" si="28"/>
        <v>2025-05</v>
      </c>
      <c r="E947">
        <v>8</v>
      </c>
      <c r="F947">
        <v>363.25</v>
      </c>
      <c r="G947" t="s">
        <v>2025</v>
      </c>
      <c r="H947" t="s">
        <v>3303</v>
      </c>
      <c r="I947" t="s">
        <v>3307</v>
      </c>
      <c r="J947">
        <v>3</v>
      </c>
      <c r="K947" t="str">
        <f t="shared" si="29"/>
        <v>Good</v>
      </c>
      <c r="L947">
        <v>2906</v>
      </c>
      <c r="M947" t="str">
        <f>IF(E947*F947=L947,"ok","Wrong")</f>
        <v>ok</v>
      </c>
    </row>
    <row r="948" spans="1:13" x14ac:dyDescent="0.3">
      <c r="A948" t="s">
        <v>907</v>
      </c>
      <c r="B948" t="s">
        <v>1658</v>
      </c>
      <c r="C948" s="2">
        <v>45281</v>
      </c>
      <c r="D948" s="2" t="str">
        <f t="shared" si="28"/>
        <v>2023-12</v>
      </c>
      <c r="E948">
        <v>6</v>
      </c>
      <c r="F948">
        <v>684.42</v>
      </c>
      <c r="G948" t="s">
        <v>2556</v>
      </c>
      <c r="H948" t="s">
        <v>3302</v>
      </c>
      <c r="I948" t="s">
        <v>3304</v>
      </c>
      <c r="J948">
        <v>3</v>
      </c>
      <c r="K948" t="str">
        <f t="shared" si="29"/>
        <v>Good</v>
      </c>
      <c r="L948">
        <v>4106.5200000000004</v>
      </c>
      <c r="M948" t="str">
        <f>IF(E948*F948=L948,"ok","Wrong")</f>
        <v>ok</v>
      </c>
    </row>
    <row r="949" spans="1:13" x14ac:dyDescent="0.3">
      <c r="A949" t="s">
        <v>642</v>
      </c>
      <c r="B949" t="s">
        <v>1658</v>
      </c>
      <c r="C949" s="2">
        <v>45624</v>
      </c>
      <c r="D949" s="2" t="str">
        <f t="shared" si="28"/>
        <v>2024-11</v>
      </c>
      <c r="E949">
        <v>6</v>
      </c>
      <c r="F949">
        <v>416.2</v>
      </c>
      <c r="G949" t="s">
        <v>2291</v>
      </c>
      <c r="H949" t="s">
        <v>3301</v>
      </c>
      <c r="I949" t="s">
        <v>3304</v>
      </c>
      <c r="J949">
        <v>3</v>
      </c>
      <c r="K949" t="str">
        <f t="shared" si="29"/>
        <v>Good</v>
      </c>
      <c r="L949">
        <v>2497.1999999999998</v>
      </c>
      <c r="M949" t="str">
        <f>IF(E949*F949=L949,"ok","Wrong")</f>
        <v>ok</v>
      </c>
    </row>
    <row r="950" spans="1:13" x14ac:dyDescent="0.3">
      <c r="A950" t="s">
        <v>908</v>
      </c>
      <c r="B950" t="s">
        <v>1652</v>
      </c>
      <c r="C950" s="2">
        <v>45701</v>
      </c>
      <c r="D950" s="2" t="str">
        <f t="shared" si="28"/>
        <v>2025-02</v>
      </c>
      <c r="E950">
        <v>7</v>
      </c>
      <c r="F950">
        <v>536.13</v>
      </c>
      <c r="G950" t="s">
        <v>2557</v>
      </c>
      <c r="H950" t="s">
        <v>3302</v>
      </c>
      <c r="I950" t="s">
        <v>3308</v>
      </c>
      <c r="J950">
        <v>1</v>
      </c>
      <c r="K950" t="str">
        <f t="shared" si="29"/>
        <v>Poor</v>
      </c>
      <c r="L950">
        <v>3752.91</v>
      </c>
      <c r="M950" t="str">
        <f>IF(E950*F950=L950,"ok","Wrong")</f>
        <v>ok</v>
      </c>
    </row>
    <row r="951" spans="1:13" x14ac:dyDescent="0.3">
      <c r="A951" t="s">
        <v>909</v>
      </c>
      <c r="B951" t="s">
        <v>1656</v>
      </c>
      <c r="C951" s="2">
        <v>45342</v>
      </c>
      <c r="D951" s="2" t="str">
        <f t="shared" si="28"/>
        <v>2024-02</v>
      </c>
      <c r="E951">
        <v>4</v>
      </c>
      <c r="F951">
        <v>606.22</v>
      </c>
      <c r="G951" t="s">
        <v>2558</v>
      </c>
      <c r="H951" t="s">
        <v>3302</v>
      </c>
      <c r="I951" t="s">
        <v>3308</v>
      </c>
      <c r="J951">
        <v>3</v>
      </c>
      <c r="K951" t="str">
        <f t="shared" si="29"/>
        <v>Good</v>
      </c>
      <c r="L951">
        <v>2424.88</v>
      </c>
      <c r="M951" t="str">
        <f>IF(E951*F951=L951,"ok","Wrong")</f>
        <v>ok</v>
      </c>
    </row>
    <row r="952" spans="1:13" x14ac:dyDescent="0.3">
      <c r="A952" t="s">
        <v>910</v>
      </c>
      <c r="B952" t="s">
        <v>1656</v>
      </c>
      <c r="C952" s="2">
        <v>44979</v>
      </c>
      <c r="D952" s="2" t="str">
        <f t="shared" si="28"/>
        <v>2023-02</v>
      </c>
      <c r="E952">
        <v>8</v>
      </c>
      <c r="F952">
        <v>165.92</v>
      </c>
      <c r="G952" t="s">
        <v>2559</v>
      </c>
      <c r="H952" t="s">
        <v>3301</v>
      </c>
      <c r="I952" t="s">
        <v>3308</v>
      </c>
      <c r="J952">
        <v>1</v>
      </c>
      <c r="K952" t="str">
        <f t="shared" si="29"/>
        <v>Poor</v>
      </c>
      <c r="L952">
        <v>1327.36</v>
      </c>
      <c r="M952" t="str">
        <f>IF(E952*F952=L952,"ok","Wrong")</f>
        <v>ok</v>
      </c>
    </row>
    <row r="953" spans="1:13" x14ac:dyDescent="0.3">
      <c r="A953" t="s">
        <v>911</v>
      </c>
      <c r="B953" t="s">
        <v>1657</v>
      </c>
      <c r="C953" s="2">
        <v>45661</v>
      </c>
      <c r="D953" s="2" t="str">
        <f t="shared" si="28"/>
        <v>2025-01</v>
      </c>
      <c r="E953">
        <v>8</v>
      </c>
      <c r="F953">
        <v>777.8</v>
      </c>
      <c r="G953" t="s">
        <v>2560</v>
      </c>
      <c r="H953" t="s">
        <v>3301</v>
      </c>
      <c r="I953" t="s">
        <v>3304</v>
      </c>
      <c r="J953">
        <v>3</v>
      </c>
      <c r="K953" t="str">
        <f t="shared" si="29"/>
        <v>Good</v>
      </c>
      <c r="L953">
        <v>6222.4</v>
      </c>
      <c r="M953" t="str">
        <f>IF(E953*F953=L953,"ok","Wrong")</f>
        <v>ok</v>
      </c>
    </row>
    <row r="954" spans="1:13" x14ac:dyDescent="0.3">
      <c r="A954" t="s">
        <v>912</v>
      </c>
      <c r="B954" t="s">
        <v>1655</v>
      </c>
      <c r="C954" s="2">
        <v>45685</v>
      </c>
      <c r="D954" s="2" t="str">
        <f t="shared" si="28"/>
        <v>2025-01</v>
      </c>
      <c r="E954">
        <v>1</v>
      </c>
      <c r="F954">
        <v>167.38</v>
      </c>
      <c r="G954" t="s">
        <v>2561</v>
      </c>
      <c r="H954" t="s">
        <v>3302</v>
      </c>
      <c r="I954" t="s">
        <v>3304</v>
      </c>
      <c r="J954">
        <v>5</v>
      </c>
      <c r="K954" t="str">
        <f t="shared" si="29"/>
        <v>Excellent</v>
      </c>
      <c r="L954">
        <v>167.38</v>
      </c>
      <c r="M954" t="str">
        <f>IF(E954*F954=L954,"ok","Wrong")</f>
        <v>ok</v>
      </c>
    </row>
    <row r="955" spans="1:13" x14ac:dyDescent="0.3">
      <c r="A955" t="s">
        <v>913</v>
      </c>
      <c r="B955" t="s">
        <v>1657</v>
      </c>
      <c r="C955" s="2">
        <v>45311</v>
      </c>
      <c r="D955" s="2" t="str">
        <f t="shared" si="28"/>
        <v>2024-01</v>
      </c>
      <c r="E955">
        <v>6</v>
      </c>
      <c r="F955">
        <v>706.16</v>
      </c>
      <c r="G955" t="s">
        <v>2562</v>
      </c>
      <c r="H955" t="s">
        <v>3301</v>
      </c>
      <c r="I955" t="s">
        <v>3306</v>
      </c>
      <c r="J955">
        <v>2</v>
      </c>
      <c r="K955" t="str">
        <f t="shared" si="29"/>
        <v>Poor</v>
      </c>
      <c r="L955">
        <v>4236.96</v>
      </c>
      <c r="M955" t="str">
        <f>IF(E955*F955=L955,"ok","Wrong")</f>
        <v>ok</v>
      </c>
    </row>
    <row r="956" spans="1:13" x14ac:dyDescent="0.3">
      <c r="A956" t="s">
        <v>914</v>
      </c>
      <c r="B956" t="s">
        <v>1652</v>
      </c>
      <c r="C956" s="2">
        <v>45157</v>
      </c>
      <c r="D956" s="2" t="str">
        <f t="shared" si="28"/>
        <v>2023-08</v>
      </c>
      <c r="E956">
        <v>4</v>
      </c>
      <c r="F956">
        <v>517.12</v>
      </c>
      <c r="G956" t="s">
        <v>2563</v>
      </c>
      <c r="H956" t="s">
        <v>3302</v>
      </c>
      <c r="I956" t="s">
        <v>3304</v>
      </c>
      <c r="J956">
        <v>3</v>
      </c>
      <c r="K956" t="str">
        <f t="shared" si="29"/>
        <v>Good</v>
      </c>
      <c r="L956">
        <v>2068.48</v>
      </c>
      <c r="M956" t="str">
        <f>IF(E956*F956=L956,"ok","Wrong")</f>
        <v>ok</v>
      </c>
    </row>
    <row r="957" spans="1:13" x14ac:dyDescent="0.3">
      <c r="A957" t="s">
        <v>915</v>
      </c>
      <c r="B957" t="s">
        <v>1652</v>
      </c>
      <c r="C957" s="2">
        <v>45004</v>
      </c>
      <c r="D957" s="2" t="str">
        <f t="shared" si="28"/>
        <v>2023-03</v>
      </c>
      <c r="E957">
        <v>6</v>
      </c>
      <c r="F957">
        <v>441.69</v>
      </c>
      <c r="G957" t="s">
        <v>2564</v>
      </c>
      <c r="H957" t="s">
        <v>3303</v>
      </c>
      <c r="I957" t="s">
        <v>3307</v>
      </c>
      <c r="J957">
        <v>3</v>
      </c>
      <c r="K957" t="str">
        <f t="shared" si="29"/>
        <v>Good</v>
      </c>
      <c r="L957">
        <v>2650.14</v>
      </c>
      <c r="M957" t="str">
        <f>IF(E957*F957=L957,"ok","Wrong")</f>
        <v>ok</v>
      </c>
    </row>
    <row r="958" spans="1:13" x14ac:dyDescent="0.3">
      <c r="A958" t="s">
        <v>916</v>
      </c>
      <c r="B958" t="s">
        <v>1657</v>
      </c>
      <c r="C958" s="2">
        <v>45295</v>
      </c>
      <c r="D958" s="2" t="str">
        <f t="shared" si="28"/>
        <v>2024-01</v>
      </c>
      <c r="E958">
        <v>3</v>
      </c>
      <c r="F958">
        <v>275.93</v>
      </c>
      <c r="G958" t="s">
        <v>2565</v>
      </c>
      <c r="H958" t="s">
        <v>3302</v>
      </c>
      <c r="I958" t="s">
        <v>3304</v>
      </c>
      <c r="J958">
        <v>4</v>
      </c>
      <c r="K958" t="str">
        <f t="shared" si="29"/>
        <v>Excellent</v>
      </c>
      <c r="L958">
        <v>827.79</v>
      </c>
      <c r="M958" t="str">
        <f>IF(E958*F958=L958,"ok","Wrong")</f>
        <v>ok</v>
      </c>
    </row>
    <row r="959" spans="1:13" x14ac:dyDescent="0.3">
      <c r="A959" t="s">
        <v>917</v>
      </c>
      <c r="B959" t="s">
        <v>1656</v>
      </c>
      <c r="C959" s="2">
        <v>45066</v>
      </c>
      <c r="D959" s="2" t="str">
        <f t="shared" si="28"/>
        <v>2023-05</v>
      </c>
      <c r="E959">
        <v>3</v>
      </c>
      <c r="F959">
        <v>63.43</v>
      </c>
      <c r="G959" t="s">
        <v>2566</v>
      </c>
      <c r="H959" t="s">
        <v>3302</v>
      </c>
      <c r="I959" t="s">
        <v>3305</v>
      </c>
      <c r="J959">
        <v>2</v>
      </c>
      <c r="K959" t="str">
        <f t="shared" si="29"/>
        <v>Poor</v>
      </c>
      <c r="L959">
        <v>190.29</v>
      </c>
      <c r="M959" t="str">
        <f>IF(E959*F959=L959,"ok","Wrong")</f>
        <v>ok</v>
      </c>
    </row>
    <row r="960" spans="1:13" x14ac:dyDescent="0.3">
      <c r="A960" t="s">
        <v>918</v>
      </c>
      <c r="B960" t="s">
        <v>1652</v>
      </c>
      <c r="C960" s="2">
        <v>45689</v>
      </c>
      <c r="D960" s="2" t="str">
        <f t="shared" si="28"/>
        <v>2025-02</v>
      </c>
      <c r="E960">
        <v>1</v>
      </c>
      <c r="F960">
        <v>631.80999999999995</v>
      </c>
      <c r="G960" t="s">
        <v>2567</v>
      </c>
      <c r="H960" t="s">
        <v>3303</v>
      </c>
      <c r="I960" t="s">
        <v>3306</v>
      </c>
      <c r="J960">
        <v>3</v>
      </c>
      <c r="K960" t="str">
        <f t="shared" si="29"/>
        <v>Good</v>
      </c>
      <c r="L960">
        <v>631.80999999999995</v>
      </c>
      <c r="M960" t="str">
        <f>IF(E960*F960=L960,"ok","Wrong")</f>
        <v>ok</v>
      </c>
    </row>
    <row r="961" spans="1:13" x14ac:dyDescent="0.3">
      <c r="A961" t="s">
        <v>919</v>
      </c>
      <c r="B961" t="s">
        <v>1654</v>
      </c>
      <c r="C961" s="2">
        <v>45146</v>
      </c>
      <c r="D961" s="2" t="str">
        <f t="shared" si="28"/>
        <v>2023-08</v>
      </c>
      <c r="E961">
        <v>6</v>
      </c>
      <c r="F961">
        <v>658.7</v>
      </c>
      <c r="G961" t="s">
        <v>2568</v>
      </c>
      <c r="H961" t="s">
        <v>3302</v>
      </c>
      <c r="I961" t="s">
        <v>3306</v>
      </c>
      <c r="J961">
        <v>2</v>
      </c>
      <c r="K961" t="str">
        <f t="shared" si="29"/>
        <v>Poor</v>
      </c>
      <c r="L961">
        <v>3952.2</v>
      </c>
      <c r="M961" t="str">
        <f>IF(E961*F961=L961,"ok","Wrong")</f>
        <v>ok</v>
      </c>
    </row>
    <row r="962" spans="1:13" x14ac:dyDescent="0.3">
      <c r="A962" t="s">
        <v>920</v>
      </c>
      <c r="B962" t="s">
        <v>1652</v>
      </c>
      <c r="C962" s="2">
        <v>44981</v>
      </c>
      <c r="D962" s="2" t="str">
        <f t="shared" si="28"/>
        <v>2023-02</v>
      </c>
      <c r="E962">
        <v>7</v>
      </c>
      <c r="F962">
        <v>607.38</v>
      </c>
      <c r="G962" t="s">
        <v>2569</v>
      </c>
      <c r="H962" t="s">
        <v>3302</v>
      </c>
      <c r="I962" t="s">
        <v>3305</v>
      </c>
      <c r="J962">
        <v>1</v>
      </c>
      <c r="K962" t="str">
        <f t="shared" si="29"/>
        <v>Poor</v>
      </c>
      <c r="L962">
        <v>4251.66</v>
      </c>
      <c r="M962" t="str">
        <f>IF(E962*F962=L962,"ok","Wrong")</f>
        <v>ok</v>
      </c>
    </row>
    <row r="963" spans="1:13" x14ac:dyDescent="0.3">
      <c r="A963" t="s">
        <v>921</v>
      </c>
      <c r="B963" t="s">
        <v>1652</v>
      </c>
      <c r="C963" s="2">
        <v>45491</v>
      </c>
      <c r="D963" s="2" t="str">
        <f t="shared" ref="D963:D1026" si="30">TEXT(C963,"YYYY-mm")</f>
        <v>2024-07</v>
      </c>
      <c r="E963">
        <v>7</v>
      </c>
      <c r="F963">
        <v>509.99</v>
      </c>
      <c r="G963" t="s">
        <v>2570</v>
      </c>
      <c r="H963" t="s">
        <v>3301</v>
      </c>
      <c r="I963" t="s">
        <v>3306</v>
      </c>
      <c r="J963">
        <v>1</v>
      </c>
      <c r="K963" t="str">
        <f t="shared" ref="K963:K1026" si="31">IF(J963&gt;=4, "Excellent", IF(J963&gt;=3, "Good", IF(J963&gt;2,"Bad","Poor")))</f>
        <v>Poor</v>
      </c>
      <c r="L963">
        <v>3569.93</v>
      </c>
      <c r="M963" t="str">
        <f>IF(E963*F963=L963,"ok","Wrong")</f>
        <v>ok</v>
      </c>
    </row>
    <row r="964" spans="1:13" x14ac:dyDescent="0.3">
      <c r="A964" t="s">
        <v>922</v>
      </c>
      <c r="B964" t="s">
        <v>1656</v>
      </c>
      <c r="C964" s="2">
        <v>45322</v>
      </c>
      <c r="D964" s="2" t="str">
        <f t="shared" si="30"/>
        <v>2024-01</v>
      </c>
      <c r="E964">
        <v>2</v>
      </c>
      <c r="F964">
        <v>555.65</v>
      </c>
      <c r="G964" t="s">
        <v>2571</v>
      </c>
      <c r="H964" t="s">
        <v>3303</v>
      </c>
      <c r="I964" t="s">
        <v>3308</v>
      </c>
      <c r="J964">
        <v>5</v>
      </c>
      <c r="K964" t="str">
        <f t="shared" si="31"/>
        <v>Excellent</v>
      </c>
      <c r="L964">
        <v>1111.3</v>
      </c>
      <c r="M964" t="str">
        <f>IF(E964*F964=L964,"ok","Wrong")</f>
        <v>ok</v>
      </c>
    </row>
    <row r="965" spans="1:13" x14ac:dyDescent="0.3">
      <c r="A965" t="s">
        <v>923</v>
      </c>
      <c r="B965" t="s">
        <v>1658</v>
      </c>
      <c r="C965" s="2">
        <v>45376</v>
      </c>
      <c r="D965" s="2" t="str">
        <f t="shared" si="30"/>
        <v>2024-03</v>
      </c>
      <c r="E965">
        <v>1</v>
      </c>
      <c r="F965">
        <v>122.52</v>
      </c>
      <c r="G965" t="s">
        <v>2572</v>
      </c>
      <c r="H965" t="s">
        <v>3303</v>
      </c>
      <c r="I965" t="s">
        <v>3305</v>
      </c>
      <c r="J965">
        <v>4</v>
      </c>
      <c r="K965" t="str">
        <f t="shared" si="31"/>
        <v>Excellent</v>
      </c>
      <c r="L965">
        <v>122.52</v>
      </c>
      <c r="M965" t="str">
        <f>IF(E965*F965=L965,"ok","Wrong")</f>
        <v>ok</v>
      </c>
    </row>
    <row r="966" spans="1:13" x14ac:dyDescent="0.3">
      <c r="A966" t="s">
        <v>924</v>
      </c>
      <c r="B966" t="s">
        <v>1655</v>
      </c>
      <c r="C966" s="2">
        <v>44945</v>
      </c>
      <c r="D966" s="2" t="str">
        <f t="shared" si="30"/>
        <v>2023-01</v>
      </c>
      <c r="E966">
        <v>6</v>
      </c>
      <c r="F966">
        <v>60.9</v>
      </c>
      <c r="G966" t="s">
        <v>2573</v>
      </c>
      <c r="H966" t="s">
        <v>3302</v>
      </c>
      <c r="I966" t="s">
        <v>3307</v>
      </c>
      <c r="J966">
        <v>4</v>
      </c>
      <c r="K966" t="str">
        <f t="shared" si="31"/>
        <v>Excellent</v>
      </c>
      <c r="L966">
        <v>365.4</v>
      </c>
      <c r="M966" t="str">
        <f>IF(E966*F966=L966,"ok","Wrong")</f>
        <v>ok</v>
      </c>
    </row>
    <row r="967" spans="1:13" x14ac:dyDescent="0.3">
      <c r="A967" t="s">
        <v>925</v>
      </c>
      <c r="B967" t="s">
        <v>1656</v>
      </c>
      <c r="C967" s="2">
        <v>44982</v>
      </c>
      <c r="D967" s="2" t="str">
        <f t="shared" si="30"/>
        <v>2023-02</v>
      </c>
      <c r="E967">
        <v>1</v>
      </c>
      <c r="F967">
        <v>234.79</v>
      </c>
      <c r="G967" t="s">
        <v>2574</v>
      </c>
      <c r="H967" t="s">
        <v>3302</v>
      </c>
      <c r="I967" t="s">
        <v>3305</v>
      </c>
      <c r="J967">
        <v>5</v>
      </c>
      <c r="K967" t="str">
        <f t="shared" si="31"/>
        <v>Excellent</v>
      </c>
      <c r="L967">
        <v>234.79</v>
      </c>
      <c r="M967" t="str">
        <f>IF(E967*F967=L967,"ok","Wrong")</f>
        <v>ok</v>
      </c>
    </row>
    <row r="968" spans="1:13" x14ac:dyDescent="0.3">
      <c r="A968" t="s">
        <v>926</v>
      </c>
      <c r="B968" t="s">
        <v>1655</v>
      </c>
      <c r="C968" s="2">
        <v>45005</v>
      </c>
      <c r="D968" s="2" t="str">
        <f t="shared" si="30"/>
        <v>2023-03</v>
      </c>
      <c r="E968">
        <v>6</v>
      </c>
      <c r="F968">
        <v>158.22999999999999</v>
      </c>
      <c r="G968" t="s">
        <v>2575</v>
      </c>
      <c r="H968" t="s">
        <v>3302</v>
      </c>
      <c r="I968" t="s">
        <v>3304</v>
      </c>
      <c r="J968">
        <v>4</v>
      </c>
      <c r="K968" t="str">
        <f t="shared" si="31"/>
        <v>Excellent</v>
      </c>
      <c r="L968">
        <v>949.37999999999988</v>
      </c>
      <c r="M968" t="str">
        <f>IF(E968*F968=L968,"ok","Wrong")</f>
        <v>ok</v>
      </c>
    </row>
    <row r="969" spans="1:13" x14ac:dyDescent="0.3">
      <c r="A969" t="s">
        <v>927</v>
      </c>
      <c r="B969" t="s">
        <v>1658</v>
      </c>
      <c r="C969" s="2">
        <v>45828</v>
      </c>
      <c r="D969" s="2" t="str">
        <f t="shared" si="30"/>
        <v>2025-06</v>
      </c>
      <c r="E969">
        <v>1</v>
      </c>
      <c r="F969">
        <v>450.66</v>
      </c>
      <c r="G969" t="s">
        <v>2576</v>
      </c>
      <c r="H969" t="s">
        <v>3303</v>
      </c>
      <c r="I969" t="s">
        <v>3304</v>
      </c>
      <c r="J969">
        <v>1</v>
      </c>
      <c r="K969" t="str">
        <f t="shared" si="31"/>
        <v>Poor</v>
      </c>
      <c r="L969">
        <v>450.66</v>
      </c>
      <c r="M969" t="str">
        <f>IF(E969*F969=L969,"ok","Wrong")</f>
        <v>ok</v>
      </c>
    </row>
    <row r="970" spans="1:13" x14ac:dyDescent="0.3">
      <c r="A970" t="s">
        <v>928</v>
      </c>
      <c r="B970" t="s">
        <v>1657</v>
      </c>
      <c r="C970" s="2">
        <v>45192</v>
      </c>
      <c r="D970" s="2" t="str">
        <f t="shared" si="30"/>
        <v>2023-09</v>
      </c>
      <c r="E970">
        <v>2</v>
      </c>
      <c r="F970">
        <v>69.97</v>
      </c>
      <c r="G970" t="s">
        <v>2577</v>
      </c>
      <c r="H970" t="s">
        <v>3302</v>
      </c>
      <c r="I970" t="s">
        <v>3308</v>
      </c>
      <c r="J970">
        <v>5</v>
      </c>
      <c r="K970" t="str">
        <f t="shared" si="31"/>
        <v>Excellent</v>
      </c>
      <c r="L970">
        <v>139.94</v>
      </c>
      <c r="M970" t="str">
        <f>IF(E970*F970=L970,"ok","Wrong")</f>
        <v>ok</v>
      </c>
    </row>
    <row r="971" spans="1:13" x14ac:dyDescent="0.3">
      <c r="A971" t="s">
        <v>929</v>
      </c>
      <c r="B971" t="s">
        <v>1652</v>
      </c>
      <c r="C971" s="2">
        <v>45364</v>
      </c>
      <c r="D971" s="2" t="str">
        <f t="shared" si="30"/>
        <v>2024-03</v>
      </c>
      <c r="E971">
        <v>4</v>
      </c>
      <c r="F971">
        <v>778.86</v>
      </c>
      <c r="G971" t="s">
        <v>2578</v>
      </c>
      <c r="H971" t="s">
        <v>3302</v>
      </c>
      <c r="I971" t="s">
        <v>3308</v>
      </c>
      <c r="J971">
        <v>5</v>
      </c>
      <c r="K971" t="str">
        <f t="shared" si="31"/>
        <v>Excellent</v>
      </c>
      <c r="L971">
        <v>3115.44</v>
      </c>
      <c r="M971" t="str">
        <f>IF(E971*F971=L971,"ok","Wrong")</f>
        <v>ok</v>
      </c>
    </row>
    <row r="972" spans="1:13" x14ac:dyDescent="0.3">
      <c r="A972" t="s">
        <v>930</v>
      </c>
      <c r="B972" t="s">
        <v>1656</v>
      </c>
      <c r="C972" s="2">
        <v>45660</v>
      </c>
      <c r="D972" s="2" t="str">
        <f t="shared" si="30"/>
        <v>2025-01</v>
      </c>
      <c r="E972">
        <v>7</v>
      </c>
      <c r="F972">
        <v>383.36</v>
      </c>
      <c r="G972" t="s">
        <v>2579</v>
      </c>
      <c r="H972" t="s">
        <v>3301</v>
      </c>
      <c r="I972" t="s">
        <v>3305</v>
      </c>
      <c r="J972">
        <v>4</v>
      </c>
      <c r="K972" t="str">
        <f t="shared" si="31"/>
        <v>Excellent</v>
      </c>
      <c r="L972">
        <v>2683.52</v>
      </c>
      <c r="M972" t="str">
        <f>IF(E972*F972=L972,"ok","Wrong")</f>
        <v>ok</v>
      </c>
    </row>
    <row r="973" spans="1:13" x14ac:dyDescent="0.3">
      <c r="A973" t="s">
        <v>931</v>
      </c>
      <c r="B973" t="s">
        <v>1657</v>
      </c>
      <c r="C973" s="2">
        <v>45601</v>
      </c>
      <c r="D973" s="2" t="str">
        <f t="shared" si="30"/>
        <v>2024-11</v>
      </c>
      <c r="E973">
        <v>7</v>
      </c>
      <c r="F973">
        <v>487.31</v>
      </c>
      <c r="G973" t="s">
        <v>2580</v>
      </c>
      <c r="H973" t="s">
        <v>3302</v>
      </c>
      <c r="I973" t="s">
        <v>3304</v>
      </c>
      <c r="J973">
        <v>3</v>
      </c>
      <c r="K973" t="str">
        <f t="shared" si="31"/>
        <v>Good</v>
      </c>
      <c r="L973">
        <v>3411.17</v>
      </c>
      <c r="M973" t="str">
        <f>IF(E973*F973=L973,"ok","Wrong")</f>
        <v>ok</v>
      </c>
    </row>
    <row r="974" spans="1:13" x14ac:dyDescent="0.3">
      <c r="A974" t="s">
        <v>932</v>
      </c>
      <c r="B974" t="s">
        <v>1656</v>
      </c>
      <c r="C974" s="2">
        <v>45582</v>
      </c>
      <c r="D974" s="2" t="str">
        <f t="shared" si="30"/>
        <v>2024-10</v>
      </c>
      <c r="E974">
        <v>5</v>
      </c>
      <c r="F974">
        <v>389.98</v>
      </c>
      <c r="G974" t="s">
        <v>2581</v>
      </c>
      <c r="H974" t="s">
        <v>3303</v>
      </c>
      <c r="I974" t="s">
        <v>3307</v>
      </c>
      <c r="J974">
        <v>3</v>
      </c>
      <c r="K974" t="str">
        <f t="shared" si="31"/>
        <v>Good</v>
      </c>
      <c r="L974">
        <v>1949.9</v>
      </c>
      <c r="M974" t="str">
        <f>IF(E974*F974=L974,"ok","Wrong")</f>
        <v>ok</v>
      </c>
    </row>
    <row r="975" spans="1:13" x14ac:dyDescent="0.3">
      <c r="A975" t="s">
        <v>774</v>
      </c>
      <c r="B975" t="s">
        <v>1652</v>
      </c>
      <c r="C975" s="2">
        <v>45739</v>
      </c>
      <c r="D975" s="2" t="str">
        <f t="shared" si="30"/>
        <v>2025-03</v>
      </c>
      <c r="E975">
        <v>4</v>
      </c>
      <c r="F975">
        <v>184.5</v>
      </c>
      <c r="G975" t="s">
        <v>2423</v>
      </c>
      <c r="H975" t="s">
        <v>3303</v>
      </c>
      <c r="I975" t="s">
        <v>3308</v>
      </c>
      <c r="J975">
        <v>3</v>
      </c>
      <c r="K975" t="str">
        <f t="shared" si="31"/>
        <v>Good</v>
      </c>
      <c r="L975">
        <v>738</v>
      </c>
      <c r="M975" t="str">
        <f>IF(E975*F975=L975,"ok","Wrong")</f>
        <v>ok</v>
      </c>
    </row>
    <row r="976" spans="1:13" x14ac:dyDescent="0.3">
      <c r="A976" t="s">
        <v>933</v>
      </c>
      <c r="B976" t="s">
        <v>1655</v>
      </c>
      <c r="C976" s="2">
        <v>45365</v>
      </c>
      <c r="D976" s="2" t="str">
        <f t="shared" si="30"/>
        <v>2024-03</v>
      </c>
      <c r="E976">
        <v>7</v>
      </c>
      <c r="F976">
        <v>303.18</v>
      </c>
      <c r="G976" t="s">
        <v>2582</v>
      </c>
      <c r="H976" t="s">
        <v>3301</v>
      </c>
      <c r="I976" t="s">
        <v>3304</v>
      </c>
      <c r="J976">
        <v>2</v>
      </c>
      <c r="K976" t="str">
        <f t="shared" si="31"/>
        <v>Poor</v>
      </c>
      <c r="L976">
        <v>2122.2600000000002</v>
      </c>
      <c r="M976" t="str">
        <f>IF(E976*F976=L976,"ok","Wrong")</f>
        <v>ok</v>
      </c>
    </row>
    <row r="977" spans="1:13" x14ac:dyDescent="0.3">
      <c r="A977" t="s">
        <v>934</v>
      </c>
      <c r="B977" t="s">
        <v>1657</v>
      </c>
      <c r="C977" s="2">
        <v>45239</v>
      </c>
      <c r="D977" s="2" t="str">
        <f t="shared" si="30"/>
        <v>2023-11</v>
      </c>
      <c r="E977">
        <v>2</v>
      </c>
      <c r="F977">
        <v>84.22</v>
      </c>
      <c r="G977" t="s">
        <v>2583</v>
      </c>
      <c r="H977" t="s">
        <v>3303</v>
      </c>
      <c r="I977" t="s">
        <v>3305</v>
      </c>
      <c r="J977">
        <v>4</v>
      </c>
      <c r="K977" t="str">
        <f t="shared" si="31"/>
        <v>Excellent</v>
      </c>
      <c r="L977">
        <v>168.44</v>
      </c>
      <c r="M977" t="str">
        <f>IF(E977*F977=L977,"ok","Wrong")</f>
        <v>ok</v>
      </c>
    </row>
    <row r="978" spans="1:13" x14ac:dyDescent="0.3">
      <c r="A978" t="s">
        <v>935</v>
      </c>
      <c r="B978" t="s">
        <v>1658</v>
      </c>
      <c r="C978" s="2">
        <v>45525</v>
      </c>
      <c r="D978" s="2" t="str">
        <f t="shared" si="30"/>
        <v>2024-08</v>
      </c>
      <c r="E978">
        <v>8</v>
      </c>
      <c r="F978">
        <v>665.91</v>
      </c>
      <c r="G978" t="s">
        <v>2584</v>
      </c>
      <c r="H978" t="s">
        <v>3303</v>
      </c>
      <c r="I978" t="s">
        <v>3305</v>
      </c>
      <c r="J978">
        <v>4</v>
      </c>
      <c r="K978" t="str">
        <f t="shared" si="31"/>
        <v>Excellent</v>
      </c>
      <c r="L978">
        <v>5327.28</v>
      </c>
      <c r="M978" t="str">
        <f>IF(E978*F978=L978,"ok","Wrong")</f>
        <v>ok</v>
      </c>
    </row>
    <row r="979" spans="1:13" x14ac:dyDescent="0.3">
      <c r="A979" t="s">
        <v>936</v>
      </c>
      <c r="B979" t="s">
        <v>1654</v>
      </c>
      <c r="C979" s="2">
        <v>45316</v>
      </c>
      <c r="D979" s="2" t="str">
        <f t="shared" si="30"/>
        <v>2024-01</v>
      </c>
      <c r="E979">
        <v>8</v>
      </c>
      <c r="F979">
        <v>326.48</v>
      </c>
      <c r="G979" t="s">
        <v>2585</v>
      </c>
      <c r="H979" t="s">
        <v>3303</v>
      </c>
      <c r="I979" t="s">
        <v>3306</v>
      </c>
      <c r="J979">
        <v>5</v>
      </c>
      <c r="K979" t="str">
        <f t="shared" si="31"/>
        <v>Excellent</v>
      </c>
      <c r="L979">
        <v>2611.84</v>
      </c>
      <c r="M979" t="str">
        <f>IF(E979*F979=L979,"ok","Wrong")</f>
        <v>ok</v>
      </c>
    </row>
    <row r="980" spans="1:13" x14ac:dyDescent="0.3">
      <c r="A980" t="s">
        <v>937</v>
      </c>
      <c r="B980" t="s">
        <v>1653</v>
      </c>
      <c r="C980" s="2">
        <v>45703</v>
      </c>
      <c r="D980" s="2" t="str">
        <f t="shared" si="30"/>
        <v>2025-02</v>
      </c>
      <c r="E980">
        <v>6</v>
      </c>
      <c r="F980">
        <v>342</v>
      </c>
      <c r="G980" t="s">
        <v>2586</v>
      </c>
      <c r="H980" t="s">
        <v>3302</v>
      </c>
      <c r="I980" t="s">
        <v>3304</v>
      </c>
      <c r="J980">
        <v>5</v>
      </c>
      <c r="K980" t="str">
        <f t="shared" si="31"/>
        <v>Excellent</v>
      </c>
      <c r="L980">
        <v>2052</v>
      </c>
      <c r="M980" t="str">
        <f>IF(E980*F980=L980,"ok","Wrong")</f>
        <v>ok</v>
      </c>
    </row>
    <row r="981" spans="1:13" x14ac:dyDescent="0.3">
      <c r="A981" t="s">
        <v>938</v>
      </c>
      <c r="B981" t="s">
        <v>1655</v>
      </c>
      <c r="C981" s="2">
        <v>45315</v>
      </c>
      <c r="D981" s="2" t="str">
        <f t="shared" si="30"/>
        <v>2024-01</v>
      </c>
      <c r="E981">
        <v>6</v>
      </c>
      <c r="F981">
        <v>183.17</v>
      </c>
      <c r="G981" t="s">
        <v>2587</v>
      </c>
      <c r="H981" t="s">
        <v>3303</v>
      </c>
      <c r="I981" t="s">
        <v>3306</v>
      </c>
      <c r="J981">
        <v>3</v>
      </c>
      <c r="K981" t="str">
        <f t="shared" si="31"/>
        <v>Good</v>
      </c>
      <c r="L981">
        <v>1099.02</v>
      </c>
      <c r="M981" t="str">
        <f>IF(E981*F981=L981,"ok","Wrong")</f>
        <v>ok</v>
      </c>
    </row>
    <row r="982" spans="1:13" x14ac:dyDescent="0.3">
      <c r="A982" t="s">
        <v>939</v>
      </c>
      <c r="B982" t="s">
        <v>1658</v>
      </c>
      <c r="C982" s="2">
        <v>44979</v>
      </c>
      <c r="D982" s="2" t="str">
        <f t="shared" si="30"/>
        <v>2023-02</v>
      </c>
      <c r="E982">
        <v>3</v>
      </c>
      <c r="F982">
        <v>177.94</v>
      </c>
      <c r="G982" t="s">
        <v>2588</v>
      </c>
      <c r="H982" t="s">
        <v>3303</v>
      </c>
      <c r="I982" t="s">
        <v>3306</v>
      </c>
      <c r="J982">
        <v>3</v>
      </c>
      <c r="K982" t="str">
        <f t="shared" si="31"/>
        <v>Good</v>
      </c>
      <c r="L982">
        <v>533.81999999999994</v>
      </c>
      <c r="M982" t="str">
        <f>IF(E982*F982=L982,"ok","Wrong")</f>
        <v>ok</v>
      </c>
    </row>
    <row r="983" spans="1:13" x14ac:dyDescent="0.3">
      <c r="A983" t="s">
        <v>940</v>
      </c>
      <c r="B983" t="s">
        <v>1654</v>
      </c>
      <c r="C983" s="2">
        <v>45414</v>
      </c>
      <c r="D983" s="2" t="str">
        <f t="shared" si="30"/>
        <v>2024-05</v>
      </c>
      <c r="E983">
        <v>5</v>
      </c>
      <c r="F983">
        <v>775.79</v>
      </c>
      <c r="G983" t="s">
        <v>2589</v>
      </c>
      <c r="H983" t="s">
        <v>3301</v>
      </c>
      <c r="I983" t="s">
        <v>3308</v>
      </c>
      <c r="J983">
        <v>4</v>
      </c>
      <c r="K983" t="str">
        <f t="shared" si="31"/>
        <v>Excellent</v>
      </c>
      <c r="L983">
        <v>3878.95</v>
      </c>
      <c r="M983" t="str">
        <f>IF(E983*F983=L983,"ok","Wrong")</f>
        <v>ok</v>
      </c>
    </row>
    <row r="984" spans="1:13" x14ac:dyDescent="0.3">
      <c r="A984" t="s">
        <v>941</v>
      </c>
      <c r="B984" t="s">
        <v>1657</v>
      </c>
      <c r="C984" s="2">
        <v>45471</v>
      </c>
      <c r="D984" s="2" t="str">
        <f t="shared" si="30"/>
        <v>2024-06</v>
      </c>
      <c r="E984">
        <v>6</v>
      </c>
      <c r="F984">
        <v>505.37</v>
      </c>
      <c r="G984" t="s">
        <v>2590</v>
      </c>
      <c r="H984" t="s">
        <v>3302</v>
      </c>
      <c r="I984" t="s">
        <v>3305</v>
      </c>
      <c r="J984">
        <v>2</v>
      </c>
      <c r="K984" t="str">
        <f t="shared" si="31"/>
        <v>Poor</v>
      </c>
      <c r="L984">
        <v>3032.22</v>
      </c>
      <c r="M984" t="str">
        <f>IF(E984*F984=L984,"ok","Wrong")</f>
        <v>ok</v>
      </c>
    </row>
    <row r="985" spans="1:13" x14ac:dyDescent="0.3">
      <c r="A985" t="s">
        <v>942</v>
      </c>
      <c r="B985" t="s">
        <v>1658</v>
      </c>
      <c r="C985" s="2">
        <v>45205</v>
      </c>
      <c r="D985" s="2" t="str">
        <f t="shared" si="30"/>
        <v>2023-10</v>
      </c>
      <c r="E985">
        <v>2</v>
      </c>
      <c r="F985">
        <v>317.70999999999998</v>
      </c>
      <c r="G985" t="s">
        <v>2591</v>
      </c>
      <c r="H985" t="s">
        <v>3301</v>
      </c>
      <c r="I985" t="s">
        <v>3307</v>
      </c>
      <c r="J985">
        <v>5</v>
      </c>
      <c r="K985" t="str">
        <f t="shared" si="31"/>
        <v>Excellent</v>
      </c>
      <c r="L985">
        <v>635.41999999999996</v>
      </c>
      <c r="M985" t="str">
        <f>IF(E985*F985=L985,"ok","Wrong")</f>
        <v>ok</v>
      </c>
    </row>
    <row r="986" spans="1:13" x14ac:dyDescent="0.3">
      <c r="A986" t="s">
        <v>943</v>
      </c>
      <c r="B986" t="s">
        <v>1652</v>
      </c>
      <c r="C986" s="2">
        <v>45359</v>
      </c>
      <c r="D986" s="2" t="str">
        <f t="shared" si="30"/>
        <v>2024-03</v>
      </c>
      <c r="E986">
        <v>7</v>
      </c>
      <c r="F986">
        <v>688.23</v>
      </c>
      <c r="G986" t="s">
        <v>2592</v>
      </c>
      <c r="H986" t="s">
        <v>3302</v>
      </c>
      <c r="I986" t="s">
        <v>3304</v>
      </c>
      <c r="J986">
        <v>5</v>
      </c>
      <c r="K986" t="str">
        <f t="shared" si="31"/>
        <v>Excellent</v>
      </c>
      <c r="L986">
        <v>4817.6100000000006</v>
      </c>
      <c r="M986" t="str">
        <f>IF(E986*F986=L986,"ok","Wrong")</f>
        <v>ok</v>
      </c>
    </row>
    <row r="987" spans="1:13" x14ac:dyDescent="0.3">
      <c r="A987" t="s">
        <v>944</v>
      </c>
      <c r="B987" t="s">
        <v>1656</v>
      </c>
      <c r="C987" s="2">
        <v>45667</v>
      </c>
      <c r="D987" s="2" t="str">
        <f t="shared" si="30"/>
        <v>2025-01</v>
      </c>
      <c r="E987">
        <v>7</v>
      </c>
      <c r="F987">
        <v>766.99</v>
      </c>
      <c r="G987" t="s">
        <v>2593</v>
      </c>
      <c r="H987" t="s">
        <v>3301</v>
      </c>
      <c r="I987" t="s">
        <v>3306</v>
      </c>
      <c r="J987">
        <v>4</v>
      </c>
      <c r="K987" t="str">
        <f t="shared" si="31"/>
        <v>Excellent</v>
      </c>
      <c r="L987">
        <v>5368.93</v>
      </c>
      <c r="M987" t="str">
        <f>IF(E987*F987=L987,"ok","Wrong")</f>
        <v>ok</v>
      </c>
    </row>
    <row r="988" spans="1:13" x14ac:dyDescent="0.3">
      <c r="A988" t="s">
        <v>945</v>
      </c>
      <c r="B988" t="s">
        <v>1654</v>
      </c>
      <c r="C988" s="2">
        <v>45651</v>
      </c>
      <c r="D988" s="2" t="str">
        <f t="shared" si="30"/>
        <v>2024-12</v>
      </c>
      <c r="E988">
        <v>6</v>
      </c>
      <c r="F988">
        <v>407.58</v>
      </c>
      <c r="G988" t="s">
        <v>2594</v>
      </c>
      <c r="H988" t="s">
        <v>3302</v>
      </c>
      <c r="I988" t="s">
        <v>3304</v>
      </c>
      <c r="J988">
        <v>4</v>
      </c>
      <c r="K988" t="str">
        <f t="shared" si="31"/>
        <v>Excellent</v>
      </c>
      <c r="L988">
        <v>2445.48</v>
      </c>
      <c r="M988" t="str">
        <f>IF(E988*F988=L988,"ok","Wrong")</f>
        <v>ok</v>
      </c>
    </row>
    <row r="989" spans="1:13" x14ac:dyDescent="0.3">
      <c r="A989" t="s">
        <v>946</v>
      </c>
      <c r="B989" t="s">
        <v>1655</v>
      </c>
      <c r="C989" s="2">
        <v>45363</v>
      </c>
      <c r="D989" s="2" t="str">
        <f t="shared" si="30"/>
        <v>2024-03</v>
      </c>
      <c r="E989">
        <v>3</v>
      </c>
      <c r="F989">
        <v>429.9</v>
      </c>
      <c r="G989" t="s">
        <v>2595</v>
      </c>
      <c r="H989" t="s">
        <v>3302</v>
      </c>
      <c r="I989" t="s">
        <v>3307</v>
      </c>
      <c r="J989">
        <v>5</v>
      </c>
      <c r="K989" t="str">
        <f t="shared" si="31"/>
        <v>Excellent</v>
      </c>
      <c r="L989">
        <v>1289.7</v>
      </c>
      <c r="M989" t="str">
        <f>IF(E989*F989=L989,"ok","Wrong")</f>
        <v>ok</v>
      </c>
    </row>
    <row r="990" spans="1:13" x14ac:dyDescent="0.3">
      <c r="A990" t="s">
        <v>947</v>
      </c>
      <c r="B990" t="s">
        <v>1656</v>
      </c>
      <c r="C990" s="2">
        <v>45277</v>
      </c>
      <c r="D990" s="2" t="str">
        <f t="shared" si="30"/>
        <v>2023-12</v>
      </c>
      <c r="E990">
        <v>8</v>
      </c>
      <c r="F990">
        <v>600.54999999999995</v>
      </c>
      <c r="G990" t="s">
        <v>2596</v>
      </c>
      <c r="H990" t="s">
        <v>3302</v>
      </c>
      <c r="I990" t="s">
        <v>3304</v>
      </c>
      <c r="J990">
        <v>4</v>
      </c>
      <c r="K990" t="str">
        <f t="shared" si="31"/>
        <v>Excellent</v>
      </c>
      <c r="L990">
        <v>4804.3999999999996</v>
      </c>
      <c r="M990" t="str">
        <f>IF(E990*F990=L990,"ok","Wrong")</f>
        <v>ok</v>
      </c>
    </row>
    <row r="991" spans="1:13" x14ac:dyDescent="0.3">
      <c r="A991" t="s">
        <v>948</v>
      </c>
      <c r="B991" t="s">
        <v>1652</v>
      </c>
      <c r="C991" s="2">
        <v>45072</v>
      </c>
      <c r="D991" s="2" t="str">
        <f t="shared" si="30"/>
        <v>2023-05</v>
      </c>
      <c r="E991">
        <v>5</v>
      </c>
      <c r="F991">
        <v>254.14</v>
      </c>
      <c r="G991" t="s">
        <v>2597</v>
      </c>
      <c r="H991" t="s">
        <v>3302</v>
      </c>
      <c r="I991" t="s">
        <v>3306</v>
      </c>
      <c r="J991">
        <v>3</v>
      </c>
      <c r="K991" t="str">
        <f t="shared" si="31"/>
        <v>Good</v>
      </c>
      <c r="L991">
        <v>1270.7</v>
      </c>
      <c r="M991" t="str">
        <f>IF(E991*F991=L991,"ok","Wrong")</f>
        <v>ok</v>
      </c>
    </row>
    <row r="992" spans="1:13" x14ac:dyDescent="0.3">
      <c r="A992" t="s">
        <v>949</v>
      </c>
      <c r="B992" t="s">
        <v>1656</v>
      </c>
      <c r="C992" s="2">
        <v>45262</v>
      </c>
      <c r="D992" s="2" t="str">
        <f t="shared" si="30"/>
        <v>2023-12</v>
      </c>
      <c r="E992">
        <v>7</v>
      </c>
      <c r="F992">
        <v>523.87</v>
      </c>
      <c r="G992" t="s">
        <v>2598</v>
      </c>
      <c r="H992" t="s">
        <v>3303</v>
      </c>
      <c r="I992" t="s">
        <v>3305</v>
      </c>
      <c r="J992">
        <v>5</v>
      </c>
      <c r="K992" t="str">
        <f t="shared" si="31"/>
        <v>Excellent</v>
      </c>
      <c r="L992">
        <v>3667.09</v>
      </c>
      <c r="M992" t="str">
        <f>IF(E992*F992=L992,"ok","Wrong")</f>
        <v>ok</v>
      </c>
    </row>
    <row r="993" spans="1:13" x14ac:dyDescent="0.3">
      <c r="A993" t="s">
        <v>950</v>
      </c>
      <c r="B993" t="s">
        <v>1654</v>
      </c>
      <c r="C993" s="2">
        <v>44988</v>
      </c>
      <c r="D993" s="2" t="str">
        <f t="shared" si="30"/>
        <v>2023-03</v>
      </c>
      <c r="E993">
        <v>5</v>
      </c>
      <c r="F993">
        <v>317.99</v>
      </c>
      <c r="G993" t="s">
        <v>2599</v>
      </c>
      <c r="H993" t="s">
        <v>3302</v>
      </c>
      <c r="I993" t="s">
        <v>3307</v>
      </c>
      <c r="J993">
        <v>4</v>
      </c>
      <c r="K993" t="str">
        <f t="shared" si="31"/>
        <v>Excellent</v>
      </c>
      <c r="L993">
        <v>1589.95</v>
      </c>
      <c r="M993" t="str">
        <f>IF(E993*F993=L993,"ok","Wrong")</f>
        <v>ok</v>
      </c>
    </row>
    <row r="994" spans="1:13" x14ac:dyDescent="0.3">
      <c r="A994" t="s">
        <v>951</v>
      </c>
      <c r="B994" t="s">
        <v>1652</v>
      </c>
      <c r="C994" s="2">
        <v>45656</v>
      </c>
      <c r="D994" s="2" t="str">
        <f t="shared" si="30"/>
        <v>2024-12</v>
      </c>
      <c r="E994">
        <v>5</v>
      </c>
      <c r="F994">
        <v>11.95</v>
      </c>
      <c r="G994" t="s">
        <v>2600</v>
      </c>
      <c r="H994" t="s">
        <v>3302</v>
      </c>
      <c r="I994" t="s">
        <v>3304</v>
      </c>
      <c r="J994">
        <v>5</v>
      </c>
      <c r="K994" t="str">
        <f t="shared" si="31"/>
        <v>Excellent</v>
      </c>
      <c r="L994">
        <v>59.75</v>
      </c>
      <c r="M994" t="str">
        <f>IF(E994*F994=L994,"ok","Wrong")</f>
        <v>ok</v>
      </c>
    </row>
    <row r="995" spans="1:13" x14ac:dyDescent="0.3">
      <c r="A995" t="s">
        <v>952</v>
      </c>
      <c r="B995" t="s">
        <v>1652</v>
      </c>
      <c r="C995" s="2">
        <v>45570</v>
      </c>
      <c r="D995" s="2" t="str">
        <f t="shared" si="30"/>
        <v>2024-10</v>
      </c>
      <c r="E995">
        <v>7</v>
      </c>
      <c r="F995">
        <v>192.85</v>
      </c>
      <c r="G995" t="s">
        <v>2601</v>
      </c>
      <c r="H995" t="s">
        <v>3303</v>
      </c>
      <c r="I995" t="s">
        <v>3305</v>
      </c>
      <c r="J995">
        <v>1</v>
      </c>
      <c r="K995" t="str">
        <f t="shared" si="31"/>
        <v>Poor</v>
      </c>
      <c r="L995">
        <v>1349.95</v>
      </c>
      <c r="M995" t="str">
        <f>IF(E995*F995=L995,"ok","Wrong")</f>
        <v>ok</v>
      </c>
    </row>
    <row r="996" spans="1:13" x14ac:dyDescent="0.3">
      <c r="A996" t="s">
        <v>953</v>
      </c>
      <c r="B996" t="s">
        <v>1657</v>
      </c>
      <c r="C996" s="2">
        <v>45535</v>
      </c>
      <c r="D996" s="2" t="str">
        <f t="shared" si="30"/>
        <v>2024-08</v>
      </c>
      <c r="E996">
        <v>5</v>
      </c>
      <c r="F996">
        <v>136.72999999999999</v>
      </c>
      <c r="G996" t="s">
        <v>2602</v>
      </c>
      <c r="H996" t="s">
        <v>3301</v>
      </c>
      <c r="I996" t="s">
        <v>3306</v>
      </c>
      <c r="J996">
        <v>4</v>
      </c>
      <c r="K996" t="str">
        <f t="shared" si="31"/>
        <v>Excellent</v>
      </c>
      <c r="L996">
        <v>683.65</v>
      </c>
      <c r="M996" t="str">
        <f>IF(E996*F996=L996,"ok","Wrong")</f>
        <v>ok</v>
      </c>
    </row>
    <row r="997" spans="1:13" x14ac:dyDescent="0.3">
      <c r="A997" t="s">
        <v>954</v>
      </c>
      <c r="B997" t="s">
        <v>1652</v>
      </c>
      <c r="C997" s="2">
        <v>45753</v>
      </c>
      <c r="D997" s="2" t="str">
        <f t="shared" si="30"/>
        <v>2025-04</v>
      </c>
      <c r="E997">
        <v>4</v>
      </c>
      <c r="F997">
        <v>501.22</v>
      </c>
      <c r="G997" t="s">
        <v>2603</v>
      </c>
      <c r="H997" t="s">
        <v>3303</v>
      </c>
      <c r="I997" t="s">
        <v>3304</v>
      </c>
      <c r="J997">
        <v>4</v>
      </c>
      <c r="K997" t="str">
        <f t="shared" si="31"/>
        <v>Excellent</v>
      </c>
      <c r="L997">
        <v>2004.88</v>
      </c>
      <c r="M997" t="str">
        <f>IF(E997*F997=L997,"ok","Wrong")</f>
        <v>ok</v>
      </c>
    </row>
    <row r="998" spans="1:13" x14ac:dyDescent="0.3">
      <c r="A998" t="s">
        <v>955</v>
      </c>
      <c r="B998" t="s">
        <v>1658</v>
      </c>
      <c r="C998" s="2">
        <v>45528</v>
      </c>
      <c r="D998" s="2" t="str">
        <f t="shared" si="30"/>
        <v>2024-08</v>
      </c>
      <c r="E998">
        <v>6</v>
      </c>
      <c r="F998">
        <v>445.51</v>
      </c>
      <c r="G998" t="s">
        <v>2604</v>
      </c>
      <c r="H998" t="s">
        <v>3301</v>
      </c>
      <c r="I998" t="s">
        <v>3305</v>
      </c>
      <c r="J998">
        <v>2</v>
      </c>
      <c r="K998" t="str">
        <f t="shared" si="31"/>
        <v>Poor</v>
      </c>
      <c r="L998">
        <v>2673.06</v>
      </c>
      <c r="M998" t="str">
        <f>IF(E998*F998=L998,"ok","Wrong")</f>
        <v>ok</v>
      </c>
    </row>
    <row r="999" spans="1:13" x14ac:dyDescent="0.3">
      <c r="A999" t="s">
        <v>956</v>
      </c>
      <c r="B999" t="s">
        <v>1657</v>
      </c>
      <c r="C999" s="2">
        <v>45344</v>
      </c>
      <c r="D999" s="2" t="str">
        <f t="shared" si="30"/>
        <v>2024-02</v>
      </c>
      <c r="E999">
        <v>6</v>
      </c>
      <c r="F999">
        <v>55.46</v>
      </c>
      <c r="G999" t="s">
        <v>2605</v>
      </c>
      <c r="H999" t="s">
        <v>3301</v>
      </c>
      <c r="I999" t="s">
        <v>3305</v>
      </c>
      <c r="J999">
        <v>3</v>
      </c>
      <c r="K999" t="str">
        <f t="shared" si="31"/>
        <v>Good</v>
      </c>
      <c r="L999">
        <v>332.76</v>
      </c>
      <c r="M999" t="str">
        <f>IF(E999*F999=L999,"ok","Wrong")</f>
        <v>ok</v>
      </c>
    </row>
    <row r="1000" spans="1:13" x14ac:dyDescent="0.3">
      <c r="A1000" t="s">
        <v>767</v>
      </c>
      <c r="B1000" t="s">
        <v>1652</v>
      </c>
      <c r="C1000" s="2">
        <v>45739</v>
      </c>
      <c r="D1000" s="2" t="str">
        <f t="shared" si="30"/>
        <v>2025-03</v>
      </c>
      <c r="E1000">
        <v>1</v>
      </c>
      <c r="F1000">
        <v>592.98</v>
      </c>
      <c r="G1000" t="s">
        <v>2416</v>
      </c>
      <c r="H1000" t="s">
        <v>3303</v>
      </c>
      <c r="I1000" t="s">
        <v>3305</v>
      </c>
      <c r="J1000">
        <v>4</v>
      </c>
      <c r="K1000" t="str">
        <f t="shared" si="31"/>
        <v>Excellent</v>
      </c>
      <c r="L1000">
        <v>592.98</v>
      </c>
      <c r="M1000" t="str">
        <f>IF(E1000*F1000=L1000,"ok","Wrong")</f>
        <v>ok</v>
      </c>
    </row>
    <row r="1001" spans="1:13" x14ac:dyDescent="0.3">
      <c r="A1001" t="s">
        <v>957</v>
      </c>
      <c r="B1001" t="s">
        <v>1654</v>
      </c>
      <c r="C1001" s="2">
        <v>45156</v>
      </c>
      <c r="D1001" s="2" t="str">
        <f t="shared" si="30"/>
        <v>2023-08</v>
      </c>
      <c r="E1001">
        <v>7</v>
      </c>
      <c r="F1001">
        <v>591.5</v>
      </c>
      <c r="G1001" t="s">
        <v>2606</v>
      </c>
      <c r="H1001" t="s">
        <v>3302</v>
      </c>
      <c r="I1001" t="s">
        <v>3307</v>
      </c>
      <c r="J1001">
        <v>5</v>
      </c>
      <c r="K1001" t="str">
        <f t="shared" si="31"/>
        <v>Excellent</v>
      </c>
      <c r="L1001">
        <v>4140.5</v>
      </c>
      <c r="M1001" t="str">
        <f>IF(E1001*F1001=L1001,"ok","Wrong")</f>
        <v>ok</v>
      </c>
    </row>
    <row r="1002" spans="1:13" x14ac:dyDescent="0.3">
      <c r="A1002" t="s">
        <v>958</v>
      </c>
      <c r="B1002" t="s">
        <v>1655</v>
      </c>
      <c r="C1002" s="2">
        <v>45739</v>
      </c>
      <c r="D1002" s="2" t="str">
        <f t="shared" si="30"/>
        <v>2025-03</v>
      </c>
      <c r="E1002">
        <v>5</v>
      </c>
      <c r="F1002">
        <v>486.12</v>
      </c>
      <c r="G1002" t="s">
        <v>2607</v>
      </c>
      <c r="H1002" t="s">
        <v>3302</v>
      </c>
      <c r="I1002" t="s">
        <v>3306</v>
      </c>
      <c r="J1002">
        <v>5</v>
      </c>
      <c r="K1002" t="str">
        <f t="shared" si="31"/>
        <v>Excellent</v>
      </c>
      <c r="L1002">
        <v>2430.6</v>
      </c>
      <c r="M1002" t="str">
        <f>IF(E1002*F1002=L1002,"ok","Wrong")</f>
        <v>ok</v>
      </c>
    </row>
    <row r="1003" spans="1:13" x14ac:dyDescent="0.3">
      <c r="A1003" t="s">
        <v>959</v>
      </c>
      <c r="B1003" t="s">
        <v>1658</v>
      </c>
      <c r="C1003" s="2">
        <v>45028</v>
      </c>
      <c r="D1003" s="2" t="str">
        <f t="shared" si="30"/>
        <v>2023-04</v>
      </c>
      <c r="E1003">
        <v>7</v>
      </c>
      <c r="F1003">
        <v>617.02</v>
      </c>
      <c r="G1003" t="s">
        <v>2608</v>
      </c>
      <c r="H1003" t="s">
        <v>3301</v>
      </c>
      <c r="I1003" t="s">
        <v>3306</v>
      </c>
      <c r="J1003">
        <v>2</v>
      </c>
      <c r="K1003" t="str">
        <f t="shared" si="31"/>
        <v>Poor</v>
      </c>
      <c r="L1003">
        <v>4319.1399999999994</v>
      </c>
      <c r="M1003" t="str">
        <f>IF(E1003*F1003=L1003,"ok","Wrong")</f>
        <v>ok</v>
      </c>
    </row>
    <row r="1004" spans="1:13" x14ac:dyDescent="0.3">
      <c r="A1004" t="s">
        <v>960</v>
      </c>
      <c r="B1004" t="s">
        <v>1653</v>
      </c>
      <c r="C1004" s="2">
        <v>45554</v>
      </c>
      <c r="D1004" s="2" t="str">
        <f t="shared" si="30"/>
        <v>2024-09</v>
      </c>
      <c r="E1004">
        <v>8</v>
      </c>
      <c r="F1004">
        <v>72.209999999999994</v>
      </c>
      <c r="G1004" t="s">
        <v>2609</v>
      </c>
      <c r="H1004" t="s">
        <v>3302</v>
      </c>
      <c r="I1004" t="s">
        <v>3305</v>
      </c>
      <c r="J1004">
        <v>4</v>
      </c>
      <c r="K1004" t="str">
        <f t="shared" si="31"/>
        <v>Excellent</v>
      </c>
      <c r="L1004">
        <v>577.67999999999995</v>
      </c>
      <c r="M1004" t="str">
        <f>IF(E1004*F1004=L1004,"ok","Wrong")</f>
        <v>ok</v>
      </c>
    </row>
    <row r="1005" spans="1:13" x14ac:dyDescent="0.3">
      <c r="A1005" t="s">
        <v>961</v>
      </c>
      <c r="B1005" t="s">
        <v>1657</v>
      </c>
      <c r="C1005" s="2">
        <v>45546</v>
      </c>
      <c r="D1005" s="2" t="str">
        <f t="shared" si="30"/>
        <v>2024-09</v>
      </c>
      <c r="E1005">
        <v>5</v>
      </c>
      <c r="F1005">
        <v>454.21</v>
      </c>
      <c r="G1005" t="s">
        <v>2610</v>
      </c>
      <c r="H1005" t="s">
        <v>3302</v>
      </c>
      <c r="I1005" t="s">
        <v>3306</v>
      </c>
      <c r="J1005">
        <v>1</v>
      </c>
      <c r="K1005" t="str">
        <f t="shared" si="31"/>
        <v>Poor</v>
      </c>
      <c r="L1005">
        <v>2271.0500000000002</v>
      </c>
      <c r="M1005" t="str">
        <f>IF(E1005*F1005=L1005,"ok","Wrong")</f>
        <v>ok</v>
      </c>
    </row>
    <row r="1006" spans="1:13" x14ac:dyDescent="0.3">
      <c r="A1006" t="s">
        <v>962</v>
      </c>
      <c r="B1006" t="s">
        <v>1657</v>
      </c>
      <c r="C1006" s="2">
        <v>45795</v>
      </c>
      <c r="D1006" s="2" t="str">
        <f t="shared" si="30"/>
        <v>2025-05</v>
      </c>
      <c r="E1006">
        <v>4</v>
      </c>
      <c r="F1006">
        <v>69.53</v>
      </c>
      <c r="G1006" t="s">
        <v>2611</v>
      </c>
      <c r="H1006" t="s">
        <v>3303</v>
      </c>
      <c r="I1006" t="s">
        <v>3305</v>
      </c>
      <c r="J1006">
        <v>3</v>
      </c>
      <c r="K1006" t="str">
        <f t="shared" si="31"/>
        <v>Good</v>
      </c>
      <c r="L1006">
        <v>278.12</v>
      </c>
      <c r="M1006" t="str">
        <f>IF(E1006*F1006=L1006,"ok","Wrong")</f>
        <v>ok</v>
      </c>
    </row>
    <row r="1007" spans="1:13" x14ac:dyDescent="0.3">
      <c r="A1007" t="s">
        <v>963</v>
      </c>
      <c r="B1007" t="s">
        <v>1654</v>
      </c>
      <c r="C1007" s="2">
        <v>45345</v>
      </c>
      <c r="D1007" s="2" t="str">
        <f t="shared" si="30"/>
        <v>2024-02</v>
      </c>
      <c r="E1007">
        <v>7</v>
      </c>
      <c r="F1007">
        <v>608.99</v>
      </c>
      <c r="G1007" t="s">
        <v>2612</v>
      </c>
      <c r="H1007" t="s">
        <v>3301</v>
      </c>
      <c r="I1007" t="s">
        <v>3305</v>
      </c>
      <c r="J1007">
        <v>5</v>
      </c>
      <c r="K1007" t="str">
        <f t="shared" si="31"/>
        <v>Excellent</v>
      </c>
      <c r="L1007">
        <v>4262.93</v>
      </c>
      <c r="M1007" t="str">
        <f>IF(E1007*F1007=L1007,"ok","Wrong")</f>
        <v>ok</v>
      </c>
    </row>
    <row r="1008" spans="1:13" x14ac:dyDescent="0.3">
      <c r="A1008" t="s">
        <v>964</v>
      </c>
      <c r="B1008" t="s">
        <v>1653</v>
      </c>
      <c r="C1008" s="2">
        <v>45042</v>
      </c>
      <c r="D1008" s="2" t="str">
        <f t="shared" si="30"/>
        <v>2023-04</v>
      </c>
      <c r="E1008">
        <v>4</v>
      </c>
      <c r="F1008">
        <v>734.98</v>
      </c>
      <c r="G1008" t="s">
        <v>2613</v>
      </c>
      <c r="H1008" t="s">
        <v>3301</v>
      </c>
      <c r="I1008" t="s">
        <v>3307</v>
      </c>
      <c r="J1008">
        <v>3</v>
      </c>
      <c r="K1008" t="str">
        <f t="shared" si="31"/>
        <v>Good</v>
      </c>
      <c r="L1008">
        <v>2939.92</v>
      </c>
      <c r="M1008" t="str">
        <f>IF(E1008*F1008=L1008,"ok","Wrong")</f>
        <v>ok</v>
      </c>
    </row>
    <row r="1009" spans="1:13" x14ac:dyDescent="0.3">
      <c r="A1009" t="s">
        <v>119</v>
      </c>
      <c r="B1009" t="s">
        <v>1654</v>
      </c>
      <c r="C1009" s="2">
        <v>45546</v>
      </c>
      <c r="D1009" s="2" t="str">
        <f t="shared" si="30"/>
        <v>2024-09</v>
      </c>
      <c r="E1009">
        <v>8</v>
      </c>
      <c r="F1009">
        <v>571.33000000000004</v>
      </c>
      <c r="G1009" t="s">
        <v>1768</v>
      </c>
      <c r="H1009" t="s">
        <v>3303</v>
      </c>
      <c r="I1009" t="s">
        <v>3304</v>
      </c>
      <c r="J1009">
        <v>2</v>
      </c>
      <c r="K1009" t="str">
        <f t="shared" si="31"/>
        <v>Poor</v>
      </c>
      <c r="L1009">
        <v>4570.6400000000003</v>
      </c>
      <c r="M1009" t="str">
        <f>IF(E1009*F1009=L1009,"ok","Wrong")</f>
        <v>ok</v>
      </c>
    </row>
    <row r="1010" spans="1:13" x14ac:dyDescent="0.3">
      <c r="A1010" t="s">
        <v>965</v>
      </c>
      <c r="B1010" t="s">
        <v>1653</v>
      </c>
      <c r="C1010" s="2">
        <v>44977</v>
      </c>
      <c r="D1010" s="2" t="str">
        <f t="shared" si="30"/>
        <v>2023-02</v>
      </c>
      <c r="E1010">
        <v>5</v>
      </c>
      <c r="F1010">
        <v>287.26</v>
      </c>
      <c r="G1010" t="s">
        <v>2614</v>
      </c>
      <c r="H1010" t="s">
        <v>3302</v>
      </c>
      <c r="I1010" t="s">
        <v>3307</v>
      </c>
      <c r="J1010">
        <v>1</v>
      </c>
      <c r="K1010" t="str">
        <f t="shared" si="31"/>
        <v>Poor</v>
      </c>
      <c r="L1010">
        <v>1436.3</v>
      </c>
      <c r="M1010" t="str">
        <f>IF(E1010*F1010=L1010,"ok","Wrong")</f>
        <v>ok</v>
      </c>
    </row>
    <row r="1011" spans="1:13" x14ac:dyDescent="0.3">
      <c r="A1011" t="s">
        <v>966</v>
      </c>
      <c r="B1011" t="s">
        <v>1657</v>
      </c>
      <c r="C1011" s="2">
        <v>45591</v>
      </c>
      <c r="D1011" s="2" t="str">
        <f t="shared" si="30"/>
        <v>2024-10</v>
      </c>
      <c r="E1011">
        <v>2</v>
      </c>
      <c r="F1011">
        <v>271.44</v>
      </c>
      <c r="G1011" t="s">
        <v>2615</v>
      </c>
      <c r="H1011" t="s">
        <v>3303</v>
      </c>
      <c r="I1011" t="s">
        <v>3307</v>
      </c>
      <c r="J1011">
        <v>5</v>
      </c>
      <c r="K1011" t="str">
        <f t="shared" si="31"/>
        <v>Excellent</v>
      </c>
      <c r="L1011">
        <v>542.88</v>
      </c>
      <c r="M1011" t="str">
        <f>IF(E1011*F1011=L1011,"ok","Wrong")</f>
        <v>ok</v>
      </c>
    </row>
    <row r="1012" spans="1:13" x14ac:dyDescent="0.3">
      <c r="A1012" t="s">
        <v>967</v>
      </c>
      <c r="B1012" t="s">
        <v>1655</v>
      </c>
      <c r="C1012" s="2">
        <v>45587</v>
      </c>
      <c r="D1012" s="2" t="str">
        <f t="shared" si="30"/>
        <v>2024-10</v>
      </c>
      <c r="E1012">
        <v>4</v>
      </c>
      <c r="F1012">
        <v>669.05</v>
      </c>
      <c r="G1012" t="s">
        <v>2616</v>
      </c>
      <c r="H1012" t="s">
        <v>3301</v>
      </c>
      <c r="I1012" t="s">
        <v>3305</v>
      </c>
      <c r="J1012">
        <v>2</v>
      </c>
      <c r="K1012" t="str">
        <f t="shared" si="31"/>
        <v>Poor</v>
      </c>
      <c r="L1012">
        <v>2676.2</v>
      </c>
      <c r="M1012" t="str">
        <f>IF(E1012*F1012=L1012,"ok","Wrong")</f>
        <v>ok</v>
      </c>
    </row>
    <row r="1013" spans="1:13" x14ac:dyDescent="0.3">
      <c r="A1013" t="s">
        <v>968</v>
      </c>
      <c r="B1013" t="s">
        <v>1655</v>
      </c>
      <c r="C1013" s="2">
        <v>45181</v>
      </c>
      <c r="D1013" s="2" t="str">
        <f t="shared" si="30"/>
        <v>2023-09</v>
      </c>
      <c r="E1013">
        <v>3</v>
      </c>
      <c r="F1013">
        <v>688.48</v>
      </c>
      <c r="G1013" t="s">
        <v>2617</v>
      </c>
      <c r="H1013" t="s">
        <v>3303</v>
      </c>
      <c r="I1013" t="s">
        <v>3306</v>
      </c>
      <c r="J1013">
        <v>1</v>
      </c>
      <c r="K1013" t="str">
        <f t="shared" si="31"/>
        <v>Poor</v>
      </c>
      <c r="L1013">
        <v>2065.44</v>
      </c>
      <c r="M1013" t="str">
        <f>IF(E1013*F1013=L1013,"ok","Wrong")</f>
        <v>ok</v>
      </c>
    </row>
    <row r="1014" spans="1:13" x14ac:dyDescent="0.3">
      <c r="A1014" t="s">
        <v>969</v>
      </c>
      <c r="B1014" t="s">
        <v>1658</v>
      </c>
      <c r="C1014" s="2">
        <v>45830</v>
      </c>
      <c r="D1014" s="2" t="str">
        <f t="shared" si="30"/>
        <v>2025-06</v>
      </c>
      <c r="E1014">
        <v>8</v>
      </c>
      <c r="F1014">
        <v>300.64</v>
      </c>
      <c r="G1014" t="s">
        <v>2618</v>
      </c>
      <c r="H1014" t="s">
        <v>3301</v>
      </c>
      <c r="I1014" t="s">
        <v>3306</v>
      </c>
      <c r="J1014">
        <v>3</v>
      </c>
      <c r="K1014" t="str">
        <f t="shared" si="31"/>
        <v>Good</v>
      </c>
      <c r="L1014">
        <v>2405.12</v>
      </c>
      <c r="M1014" t="str">
        <f>IF(E1014*F1014=L1014,"ok","Wrong")</f>
        <v>ok</v>
      </c>
    </row>
    <row r="1015" spans="1:13" x14ac:dyDescent="0.3">
      <c r="A1015" t="s">
        <v>970</v>
      </c>
      <c r="B1015" t="s">
        <v>1656</v>
      </c>
      <c r="C1015" s="2">
        <v>44964</v>
      </c>
      <c r="D1015" s="2" t="str">
        <f t="shared" si="30"/>
        <v>2023-02</v>
      </c>
      <c r="E1015">
        <v>3</v>
      </c>
      <c r="F1015">
        <v>612.01</v>
      </c>
      <c r="G1015" t="s">
        <v>2619</v>
      </c>
      <c r="H1015" t="s">
        <v>3301</v>
      </c>
      <c r="I1015" t="s">
        <v>3308</v>
      </c>
      <c r="J1015">
        <v>3</v>
      </c>
      <c r="K1015" t="str">
        <f t="shared" si="31"/>
        <v>Good</v>
      </c>
      <c r="L1015">
        <v>1836.03</v>
      </c>
      <c r="M1015" t="str">
        <f>IF(E1015*F1015=L1015,"ok","Wrong")</f>
        <v>ok</v>
      </c>
    </row>
    <row r="1016" spans="1:13" x14ac:dyDescent="0.3">
      <c r="A1016" t="s">
        <v>971</v>
      </c>
      <c r="B1016" t="s">
        <v>1654</v>
      </c>
      <c r="C1016" s="2">
        <v>44964</v>
      </c>
      <c r="D1016" s="2" t="str">
        <f t="shared" si="30"/>
        <v>2023-02</v>
      </c>
      <c r="E1016">
        <v>2</v>
      </c>
      <c r="F1016">
        <v>454.61</v>
      </c>
      <c r="G1016" t="s">
        <v>2620</v>
      </c>
      <c r="H1016" t="s">
        <v>3303</v>
      </c>
      <c r="I1016" t="s">
        <v>3308</v>
      </c>
      <c r="J1016">
        <v>5</v>
      </c>
      <c r="K1016" t="str">
        <f t="shared" si="31"/>
        <v>Excellent</v>
      </c>
      <c r="L1016">
        <v>909.22</v>
      </c>
      <c r="M1016" t="str">
        <f>IF(E1016*F1016=L1016,"ok","Wrong")</f>
        <v>ok</v>
      </c>
    </row>
    <row r="1017" spans="1:13" x14ac:dyDescent="0.3">
      <c r="A1017" t="s">
        <v>972</v>
      </c>
      <c r="B1017" t="s">
        <v>1652</v>
      </c>
      <c r="C1017" s="2">
        <v>45380</v>
      </c>
      <c r="D1017" s="2" t="str">
        <f t="shared" si="30"/>
        <v>2024-03</v>
      </c>
      <c r="E1017">
        <v>6</v>
      </c>
      <c r="F1017">
        <v>8.31</v>
      </c>
      <c r="G1017" t="s">
        <v>2621</v>
      </c>
      <c r="H1017" t="s">
        <v>3303</v>
      </c>
      <c r="I1017" t="s">
        <v>3304</v>
      </c>
      <c r="J1017">
        <v>1</v>
      </c>
      <c r="K1017" t="str">
        <f t="shared" si="31"/>
        <v>Poor</v>
      </c>
      <c r="L1017">
        <v>49.86</v>
      </c>
      <c r="M1017" t="str">
        <f>IF(E1017*F1017=L1017,"ok","Wrong")</f>
        <v>ok</v>
      </c>
    </row>
    <row r="1018" spans="1:13" x14ac:dyDescent="0.3">
      <c r="A1018" t="s">
        <v>973</v>
      </c>
      <c r="B1018" t="s">
        <v>1653</v>
      </c>
      <c r="C1018" s="2">
        <v>45043</v>
      </c>
      <c r="D1018" s="2" t="str">
        <f t="shared" si="30"/>
        <v>2023-04</v>
      </c>
      <c r="E1018">
        <v>3</v>
      </c>
      <c r="F1018">
        <v>275.94</v>
      </c>
      <c r="G1018" t="s">
        <v>2622</v>
      </c>
      <c r="H1018" t="s">
        <v>3301</v>
      </c>
      <c r="I1018" t="s">
        <v>3306</v>
      </c>
      <c r="J1018">
        <v>2</v>
      </c>
      <c r="K1018" t="str">
        <f t="shared" si="31"/>
        <v>Poor</v>
      </c>
      <c r="L1018">
        <v>827.81999999999994</v>
      </c>
      <c r="M1018" t="str">
        <f>IF(E1018*F1018=L1018,"ok","Wrong")</f>
        <v>ok</v>
      </c>
    </row>
    <row r="1019" spans="1:13" x14ac:dyDescent="0.3">
      <c r="A1019" t="s">
        <v>19</v>
      </c>
      <c r="B1019" t="s">
        <v>1654</v>
      </c>
      <c r="C1019" s="2">
        <v>45410</v>
      </c>
      <c r="D1019" s="2" t="str">
        <f t="shared" si="30"/>
        <v>2024-04</v>
      </c>
      <c r="E1019">
        <v>3</v>
      </c>
      <c r="F1019">
        <v>603.4</v>
      </c>
      <c r="G1019" t="s">
        <v>1668</v>
      </c>
      <c r="H1019" t="s">
        <v>3303</v>
      </c>
      <c r="I1019" t="s">
        <v>3304</v>
      </c>
      <c r="J1019">
        <v>4</v>
      </c>
      <c r="K1019" t="str">
        <f t="shared" si="31"/>
        <v>Excellent</v>
      </c>
      <c r="L1019">
        <v>1810.2</v>
      </c>
      <c r="M1019" t="str">
        <f>IF(E1019*F1019=L1019,"ok","Wrong")</f>
        <v>ok</v>
      </c>
    </row>
    <row r="1020" spans="1:13" x14ac:dyDescent="0.3">
      <c r="A1020" t="s">
        <v>974</v>
      </c>
      <c r="B1020" t="s">
        <v>1655</v>
      </c>
      <c r="C1020" s="2">
        <v>45019</v>
      </c>
      <c r="D1020" s="2" t="str">
        <f t="shared" si="30"/>
        <v>2023-04</v>
      </c>
      <c r="E1020">
        <v>5</v>
      </c>
      <c r="F1020">
        <v>770.99</v>
      </c>
      <c r="G1020" t="s">
        <v>2623</v>
      </c>
      <c r="H1020" t="s">
        <v>3301</v>
      </c>
      <c r="I1020" t="s">
        <v>3305</v>
      </c>
      <c r="J1020">
        <v>4</v>
      </c>
      <c r="K1020" t="str">
        <f t="shared" si="31"/>
        <v>Excellent</v>
      </c>
      <c r="L1020">
        <v>3854.95</v>
      </c>
      <c r="M1020" t="str">
        <f>IF(E1020*F1020=L1020,"ok","Wrong")</f>
        <v>ok</v>
      </c>
    </row>
    <row r="1021" spans="1:13" x14ac:dyDescent="0.3">
      <c r="A1021" t="s">
        <v>975</v>
      </c>
      <c r="B1021" t="s">
        <v>1658</v>
      </c>
      <c r="C1021" s="2">
        <v>45092</v>
      </c>
      <c r="D1021" s="2" t="str">
        <f t="shared" si="30"/>
        <v>2023-06</v>
      </c>
      <c r="E1021">
        <v>6</v>
      </c>
      <c r="F1021">
        <v>484.43</v>
      </c>
      <c r="G1021" t="s">
        <v>2624</v>
      </c>
      <c r="H1021" t="s">
        <v>3302</v>
      </c>
      <c r="I1021" t="s">
        <v>3305</v>
      </c>
      <c r="J1021">
        <v>2</v>
      </c>
      <c r="K1021" t="str">
        <f t="shared" si="31"/>
        <v>Poor</v>
      </c>
      <c r="L1021">
        <v>2906.58</v>
      </c>
      <c r="M1021" t="str">
        <f>IF(E1021*F1021=L1021,"ok","Wrong")</f>
        <v>ok</v>
      </c>
    </row>
    <row r="1022" spans="1:13" x14ac:dyDescent="0.3">
      <c r="A1022" t="s">
        <v>976</v>
      </c>
      <c r="B1022" t="s">
        <v>1656</v>
      </c>
      <c r="C1022" s="2">
        <v>45637</v>
      </c>
      <c r="D1022" s="2" t="str">
        <f t="shared" si="30"/>
        <v>2024-12</v>
      </c>
      <c r="E1022">
        <v>1</v>
      </c>
      <c r="F1022">
        <v>781.99</v>
      </c>
      <c r="G1022" t="s">
        <v>2625</v>
      </c>
      <c r="H1022" t="s">
        <v>3301</v>
      </c>
      <c r="I1022" t="s">
        <v>3308</v>
      </c>
      <c r="J1022">
        <v>3</v>
      </c>
      <c r="K1022" t="str">
        <f t="shared" si="31"/>
        <v>Good</v>
      </c>
      <c r="L1022">
        <v>781.99</v>
      </c>
      <c r="M1022" t="str">
        <f>IF(E1022*F1022=L1022,"ok","Wrong")</f>
        <v>ok</v>
      </c>
    </row>
    <row r="1023" spans="1:13" x14ac:dyDescent="0.3">
      <c r="A1023" t="s">
        <v>977</v>
      </c>
      <c r="B1023" t="s">
        <v>1652</v>
      </c>
      <c r="C1023" s="2">
        <v>45745</v>
      </c>
      <c r="D1023" s="2" t="str">
        <f t="shared" si="30"/>
        <v>2025-03</v>
      </c>
      <c r="E1023">
        <v>5</v>
      </c>
      <c r="F1023">
        <v>406.64</v>
      </c>
      <c r="G1023" t="s">
        <v>2626</v>
      </c>
      <c r="H1023" t="s">
        <v>3301</v>
      </c>
      <c r="I1023" t="s">
        <v>3305</v>
      </c>
      <c r="J1023">
        <v>5</v>
      </c>
      <c r="K1023" t="str">
        <f t="shared" si="31"/>
        <v>Excellent</v>
      </c>
      <c r="L1023">
        <v>2033.2</v>
      </c>
      <c r="M1023" t="str">
        <f>IF(E1023*F1023=L1023,"ok","Wrong")</f>
        <v>ok</v>
      </c>
    </row>
    <row r="1024" spans="1:13" x14ac:dyDescent="0.3">
      <c r="A1024" t="s">
        <v>978</v>
      </c>
      <c r="B1024" t="s">
        <v>1658</v>
      </c>
      <c r="C1024" s="2">
        <v>45728</v>
      </c>
      <c r="D1024" s="2" t="str">
        <f t="shared" si="30"/>
        <v>2025-03</v>
      </c>
      <c r="E1024">
        <v>1</v>
      </c>
      <c r="F1024">
        <v>261.17</v>
      </c>
      <c r="G1024" t="s">
        <v>2627</v>
      </c>
      <c r="H1024" t="s">
        <v>3301</v>
      </c>
      <c r="I1024" t="s">
        <v>3307</v>
      </c>
      <c r="J1024">
        <v>1</v>
      </c>
      <c r="K1024" t="str">
        <f t="shared" si="31"/>
        <v>Poor</v>
      </c>
      <c r="L1024">
        <v>261.17</v>
      </c>
      <c r="M1024" t="str">
        <f>IF(E1024*F1024=L1024,"ok","Wrong")</f>
        <v>ok</v>
      </c>
    </row>
    <row r="1025" spans="1:13" x14ac:dyDescent="0.3">
      <c r="A1025" t="s">
        <v>979</v>
      </c>
      <c r="B1025" t="s">
        <v>1658</v>
      </c>
      <c r="C1025" s="2">
        <v>44968</v>
      </c>
      <c r="D1025" s="2" t="str">
        <f t="shared" si="30"/>
        <v>2023-02</v>
      </c>
      <c r="E1025">
        <v>6</v>
      </c>
      <c r="F1025">
        <v>646.4</v>
      </c>
      <c r="G1025" t="s">
        <v>2628</v>
      </c>
      <c r="H1025" t="s">
        <v>3303</v>
      </c>
      <c r="I1025" t="s">
        <v>3307</v>
      </c>
      <c r="J1025">
        <v>4</v>
      </c>
      <c r="K1025" t="str">
        <f t="shared" si="31"/>
        <v>Excellent</v>
      </c>
      <c r="L1025">
        <v>3878.4</v>
      </c>
      <c r="M1025" t="str">
        <f>IF(E1025*F1025=L1025,"ok","Wrong")</f>
        <v>ok</v>
      </c>
    </row>
    <row r="1026" spans="1:13" x14ac:dyDescent="0.3">
      <c r="A1026" t="s">
        <v>980</v>
      </c>
      <c r="B1026" t="s">
        <v>1654</v>
      </c>
      <c r="C1026" s="2">
        <v>44967</v>
      </c>
      <c r="D1026" s="2" t="str">
        <f t="shared" si="30"/>
        <v>2023-02</v>
      </c>
      <c r="E1026">
        <v>7</v>
      </c>
      <c r="F1026">
        <v>710.8</v>
      </c>
      <c r="G1026" t="s">
        <v>2629</v>
      </c>
      <c r="H1026" t="s">
        <v>3301</v>
      </c>
      <c r="I1026" t="s">
        <v>3304</v>
      </c>
      <c r="J1026">
        <v>1</v>
      </c>
      <c r="K1026" t="str">
        <f t="shared" si="31"/>
        <v>Poor</v>
      </c>
      <c r="L1026">
        <v>4975.5999999999995</v>
      </c>
      <c r="M1026" t="str">
        <f>IF(E1026*F1026=L1026,"ok","Wrong")</f>
        <v>ok</v>
      </c>
    </row>
    <row r="1027" spans="1:13" x14ac:dyDescent="0.3">
      <c r="A1027" t="s">
        <v>981</v>
      </c>
      <c r="B1027" t="s">
        <v>1652</v>
      </c>
      <c r="C1027" s="2">
        <v>45813</v>
      </c>
      <c r="D1027" s="2" t="str">
        <f t="shared" ref="D1027:D1090" si="32">TEXT(C1027,"YYYY-mm")</f>
        <v>2025-06</v>
      </c>
      <c r="E1027">
        <v>5</v>
      </c>
      <c r="F1027">
        <v>287.66000000000003</v>
      </c>
      <c r="G1027" t="s">
        <v>2630</v>
      </c>
      <c r="H1027" t="s">
        <v>3302</v>
      </c>
      <c r="I1027" t="s">
        <v>3307</v>
      </c>
      <c r="J1027">
        <v>3</v>
      </c>
      <c r="K1027" t="str">
        <f t="shared" ref="K1027:K1090" si="33">IF(J1027&gt;=4, "Excellent", IF(J1027&gt;=3, "Good", IF(J1027&gt;2,"Bad","Poor")))</f>
        <v>Good</v>
      </c>
      <c r="L1027">
        <v>1438.3</v>
      </c>
      <c r="M1027" t="str">
        <f>IF(E1027*F1027=L1027,"ok","Wrong")</f>
        <v>ok</v>
      </c>
    </row>
    <row r="1028" spans="1:13" x14ac:dyDescent="0.3">
      <c r="A1028" t="s">
        <v>982</v>
      </c>
      <c r="B1028" t="s">
        <v>1653</v>
      </c>
      <c r="C1028" s="2">
        <v>45492</v>
      </c>
      <c r="D1028" s="2" t="str">
        <f t="shared" si="32"/>
        <v>2024-07</v>
      </c>
      <c r="E1028">
        <v>8</v>
      </c>
      <c r="F1028">
        <v>516.33000000000004</v>
      </c>
      <c r="G1028" t="s">
        <v>2631</v>
      </c>
      <c r="H1028" t="s">
        <v>3302</v>
      </c>
      <c r="I1028" t="s">
        <v>3308</v>
      </c>
      <c r="J1028">
        <v>2</v>
      </c>
      <c r="K1028" t="str">
        <f t="shared" si="33"/>
        <v>Poor</v>
      </c>
      <c r="L1028">
        <v>4130.6400000000003</v>
      </c>
      <c r="M1028" t="str">
        <f>IF(E1028*F1028=L1028,"ok","Wrong")</f>
        <v>ok</v>
      </c>
    </row>
    <row r="1029" spans="1:13" x14ac:dyDescent="0.3">
      <c r="A1029" t="s">
        <v>308</v>
      </c>
      <c r="B1029" t="s">
        <v>1656</v>
      </c>
      <c r="C1029" s="2">
        <v>45719</v>
      </c>
      <c r="D1029" s="2" t="str">
        <f t="shared" si="32"/>
        <v>2025-03</v>
      </c>
      <c r="E1029">
        <v>2</v>
      </c>
      <c r="F1029">
        <v>451.66</v>
      </c>
      <c r="G1029" t="s">
        <v>1957</v>
      </c>
      <c r="H1029" t="s">
        <v>3303</v>
      </c>
      <c r="I1029" t="s">
        <v>3307</v>
      </c>
      <c r="J1029">
        <v>2</v>
      </c>
      <c r="K1029" t="str">
        <f t="shared" si="33"/>
        <v>Poor</v>
      </c>
      <c r="L1029">
        <v>903.32</v>
      </c>
      <c r="M1029" t="str">
        <f>IF(E1029*F1029=L1029,"ok","Wrong")</f>
        <v>ok</v>
      </c>
    </row>
    <row r="1030" spans="1:13" x14ac:dyDescent="0.3">
      <c r="A1030" t="s">
        <v>983</v>
      </c>
      <c r="B1030" t="s">
        <v>1657</v>
      </c>
      <c r="C1030" s="2">
        <v>45633</v>
      </c>
      <c r="D1030" s="2" t="str">
        <f t="shared" si="32"/>
        <v>2024-12</v>
      </c>
      <c r="E1030">
        <v>2</v>
      </c>
      <c r="F1030">
        <v>8.89</v>
      </c>
      <c r="G1030" t="s">
        <v>2632</v>
      </c>
      <c r="H1030" t="s">
        <v>3303</v>
      </c>
      <c r="I1030" t="s">
        <v>3306</v>
      </c>
      <c r="J1030">
        <v>4</v>
      </c>
      <c r="K1030" t="str">
        <f t="shared" si="33"/>
        <v>Excellent</v>
      </c>
      <c r="L1030">
        <v>17.78</v>
      </c>
      <c r="M1030" t="str">
        <f>IF(E1030*F1030=L1030,"ok","Wrong")</f>
        <v>ok</v>
      </c>
    </row>
    <row r="1031" spans="1:13" x14ac:dyDescent="0.3">
      <c r="A1031" t="s">
        <v>984</v>
      </c>
      <c r="B1031" t="s">
        <v>1654</v>
      </c>
      <c r="C1031" s="2">
        <v>45389</v>
      </c>
      <c r="D1031" s="2" t="str">
        <f t="shared" si="32"/>
        <v>2024-04</v>
      </c>
      <c r="E1031">
        <v>4</v>
      </c>
      <c r="F1031">
        <v>363.31</v>
      </c>
      <c r="G1031" t="s">
        <v>2633</v>
      </c>
      <c r="H1031" t="s">
        <v>3303</v>
      </c>
      <c r="I1031" t="s">
        <v>3308</v>
      </c>
      <c r="J1031">
        <v>4</v>
      </c>
      <c r="K1031" t="str">
        <f t="shared" si="33"/>
        <v>Excellent</v>
      </c>
      <c r="L1031">
        <v>1453.24</v>
      </c>
      <c r="M1031" t="str">
        <f>IF(E1031*F1031=L1031,"ok","Wrong")</f>
        <v>ok</v>
      </c>
    </row>
    <row r="1032" spans="1:13" x14ac:dyDescent="0.3">
      <c r="A1032" t="s">
        <v>148</v>
      </c>
      <c r="B1032" t="s">
        <v>1653</v>
      </c>
      <c r="C1032" s="2">
        <v>44976</v>
      </c>
      <c r="D1032" s="2" t="str">
        <f t="shared" si="32"/>
        <v>2023-02</v>
      </c>
      <c r="E1032">
        <v>8</v>
      </c>
      <c r="F1032">
        <v>507.74</v>
      </c>
      <c r="G1032" t="s">
        <v>1797</v>
      </c>
      <c r="H1032" t="s">
        <v>3302</v>
      </c>
      <c r="I1032" t="s">
        <v>3306</v>
      </c>
      <c r="J1032">
        <v>3</v>
      </c>
      <c r="K1032" t="str">
        <f t="shared" si="33"/>
        <v>Good</v>
      </c>
      <c r="L1032">
        <v>4061.92</v>
      </c>
      <c r="M1032" t="str">
        <f>IF(E1032*F1032=L1032,"ok","Wrong")</f>
        <v>ok</v>
      </c>
    </row>
    <row r="1033" spans="1:13" x14ac:dyDescent="0.3">
      <c r="A1033" t="s">
        <v>985</v>
      </c>
      <c r="B1033" t="s">
        <v>1658</v>
      </c>
      <c r="C1033" s="2">
        <v>45442</v>
      </c>
      <c r="D1033" s="2" t="str">
        <f t="shared" si="32"/>
        <v>2024-05</v>
      </c>
      <c r="E1033">
        <v>6</v>
      </c>
      <c r="F1033">
        <v>645.22</v>
      </c>
      <c r="G1033" t="s">
        <v>2634</v>
      </c>
      <c r="H1033" t="s">
        <v>3301</v>
      </c>
      <c r="I1033" t="s">
        <v>3304</v>
      </c>
      <c r="J1033">
        <v>1</v>
      </c>
      <c r="K1033" t="str">
        <f t="shared" si="33"/>
        <v>Poor</v>
      </c>
      <c r="L1033">
        <v>3871.32</v>
      </c>
      <c r="M1033" t="str">
        <f>IF(E1033*F1033=L1033,"ok","Wrong")</f>
        <v>ok</v>
      </c>
    </row>
    <row r="1034" spans="1:13" x14ac:dyDescent="0.3">
      <c r="A1034" t="s">
        <v>986</v>
      </c>
      <c r="B1034" t="s">
        <v>1658</v>
      </c>
      <c r="C1034" s="2">
        <v>45490</v>
      </c>
      <c r="D1034" s="2" t="str">
        <f t="shared" si="32"/>
        <v>2024-07</v>
      </c>
      <c r="E1034">
        <v>7</v>
      </c>
      <c r="F1034">
        <v>11.35</v>
      </c>
      <c r="G1034" t="s">
        <v>2635</v>
      </c>
      <c r="H1034" t="s">
        <v>3303</v>
      </c>
      <c r="I1034" t="s">
        <v>3304</v>
      </c>
      <c r="J1034">
        <v>3</v>
      </c>
      <c r="K1034" t="str">
        <f t="shared" si="33"/>
        <v>Good</v>
      </c>
      <c r="L1034">
        <v>79.45</v>
      </c>
      <c r="M1034" t="str">
        <f>IF(E1034*F1034=L1034,"ok","Wrong")</f>
        <v>ok</v>
      </c>
    </row>
    <row r="1035" spans="1:13" x14ac:dyDescent="0.3">
      <c r="A1035" t="s">
        <v>987</v>
      </c>
      <c r="B1035" t="s">
        <v>1657</v>
      </c>
      <c r="C1035" s="2">
        <v>45681</v>
      </c>
      <c r="D1035" s="2" t="str">
        <f t="shared" si="32"/>
        <v>2025-01</v>
      </c>
      <c r="E1035">
        <v>1</v>
      </c>
      <c r="F1035">
        <v>550.04999999999995</v>
      </c>
      <c r="G1035" t="s">
        <v>2636</v>
      </c>
      <c r="H1035" t="s">
        <v>3302</v>
      </c>
      <c r="I1035" t="s">
        <v>3304</v>
      </c>
      <c r="J1035">
        <v>2</v>
      </c>
      <c r="K1035" t="str">
        <f t="shared" si="33"/>
        <v>Poor</v>
      </c>
      <c r="L1035">
        <v>550.04999999999995</v>
      </c>
      <c r="M1035" t="str">
        <f>IF(E1035*F1035=L1035,"ok","Wrong")</f>
        <v>ok</v>
      </c>
    </row>
    <row r="1036" spans="1:13" x14ac:dyDescent="0.3">
      <c r="A1036" t="s">
        <v>988</v>
      </c>
      <c r="B1036" t="s">
        <v>1654</v>
      </c>
      <c r="C1036" s="2">
        <v>45786</v>
      </c>
      <c r="D1036" s="2" t="str">
        <f t="shared" si="32"/>
        <v>2025-05</v>
      </c>
      <c r="E1036">
        <v>8</v>
      </c>
      <c r="F1036">
        <v>788.91</v>
      </c>
      <c r="G1036" t="s">
        <v>2637</v>
      </c>
      <c r="H1036" t="s">
        <v>3303</v>
      </c>
      <c r="I1036" t="s">
        <v>3304</v>
      </c>
      <c r="J1036">
        <v>1</v>
      </c>
      <c r="K1036" t="str">
        <f t="shared" si="33"/>
        <v>Poor</v>
      </c>
      <c r="L1036">
        <v>6311.28</v>
      </c>
      <c r="M1036" t="str">
        <f>IF(E1036*F1036=L1036,"ok","Wrong")</f>
        <v>ok</v>
      </c>
    </row>
    <row r="1037" spans="1:13" x14ac:dyDescent="0.3">
      <c r="A1037" t="s">
        <v>989</v>
      </c>
      <c r="B1037" t="s">
        <v>1656</v>
      </c>
      <c r="C1037" s="2">
        <v>45754</v>
      </c>
      <c r="D1037" s="2" t="str">
        <f t="shared" si="32"/>
        <v>2025-04</v>
      </c>
      <c r="E1037">
        <v>6</v>
      </c>
      <c r="F1037">
        <v>60.99</v>
      </c>
      <c r="G1037" t="s">
        <v>2638</v>
      </c>
      <c r="H1037" t="s">
        <v>3301</v>
      </c>
      <c r="I1037" t="s">
        <v>3308</v>
      </c>
      <c r="J1037">
        <v>5</v>
      </c>
      <c r="K1037" t="str">
        <f t="shared" si="33"/>
        <v>Excellent</v>
      </c>
      <c r="L1037">
        <v>365.94</v>
      </c>
      <c r="M1037" t="str">
        <f>IF(E1037*F1037=L1037,"ok","Wrong")</f>
        <v>ok</v>
      </c>
    </row>
    <row r="1038" spans="1:13" x14ac:dyDescent="0.3">
      <c r="A1038" t="s">
        <v>211</v>
      </c>
      <c r="B1038" t="s">
        <v>1656</v>
      </c>
      <c r="C1038" s="2">
        <v>45827</v>
      </c>
      <c r="D1038" s="2" t="str">
        <f t="shared" si="32"/>
        <v>2025-06</v>
      </c>
      <c r="E1038">
        <v>1</v>
      </c>
      <c r="F1038">
        <v>359.68</v>
      </c>
      <c r="G1038" t="s">
        <v>1860</v>
      </c>
      <c r="H1038" t="s">
        <v>3301</v>
      </c>
      <c r="I1038" t="s">
        <v>3306</v>
      </c>
      <c r="J1038">
        <v>4</v>
      </c>
      <c r="K1038" t="str">
        <f t="shared" si="33"/>
        <v>Excellent</v>
      </c>
      <c r="L1038">
        <v>359.68</v>
      </c>
      <c r="M1038" t="str">
        <f>IF(E1038*F1038=L1038,"ok","Wrong")</f>
        <v>ok</v>
      </c>
    </row>
    <row r="1039" spans="1:13" x14ac:dyDescent="0.3">
      <c r="A1039" t="s">
        <v>990</v>
      </c>
      <c r="B1039" t="s">
        <v>1652</v>
      </c>
      <c r="C1039" s="2">
        <v>45409</v>
      </c>
      <c r="D1039" s="2" t="str">
        <f t="shared" si="32"/>
        <v>2024-04</v>
      </c>
      <c r="E1039">
        <v>1</v>
      </c>
      <c r="F1039">
        <v>750.46</v>
      </c>
      <c r="G1039" t="s">
        <v>2639</v>
      </c>
      <c r="H1039" t="s">
        <v>3301</v>
      </c>
      <c r="I1039" t="s">
        <v>3307</v>
      </c>
      <c r="J1039">
        <v>2</v>
      </c>
      <c r="K1039" t="str">
        <f t="shared" si="33"/>
        <v>Poor</v>
      </c>
      <c r="L1039">
        <v>750.46</v>
      </c>
      <c r="M1039" t="str">
        <f>IF(E1039*F1039=L1039,"ok","Wrong")</f>
        <v>ok</v>
      </c>
    </row>
    <row r="1040" spans="1:13" x14ac:dyDescent="0.3">
      <c r="A1040" t="s">
        <v>991</v>
      </c>
      <c r="B1040" t="s">
        <v>1655</v>
      </c>
      <c r="C1040" s="2">
        <v>45390</v>
      </c>
      <c r="D1040" s="2" t="str">
        <f t="shared" si="32"/>
        <v>2024-04</v>
      </c>
      <c r="E1040">
        <v>3</v>
      </c>
      <c r="F1040">
        <v>28.1</v>
      </c>
      <c r="G1040" t="s">
        <v>2640</v>
      </c>
      <c r="H1040" t="s">
        <v>3301</v>
      </c>
      <c r="I1040" t="s">
        <v>3307</v>
      </c>
      <c r="J1040">
        <v>5</v>
      </c>
      <c r="K1040" t="str">
        <f t="shared" si="33"/>
        <v>Excellent</v>
      </c>
      <c r="L1040">
        <v>84.300000000000011</v>
      </c>
      <c r="M1040" t="str">
        <f>IF(E1040*F1040=L1040,"ok","Wrong")</f>
        <v>ok</v>
      </c>
    </row>
    <row r="1041" spans="1:13" x14ac:dyDescent="0.3">
      <c r="A1041" t="s">
        <v>872</v>
      </c>
      <c r="B1041" t="s">
        <v>1658</v>
      </c>
      <c r="C1041" s="2">
        <v>45701</v>
      </c>
      <c r="D1041" s="2" t="str">
        <f t="shared" si="32"/>
        <v>2025-02</v>
      </c>
      <c r="E1041">
        <v>3</v>
      </c>
      <c r="F1041">
        <v>699.19</v>
      </c>
      <c r="G1041" t="s">
        <v>2521</v>
      </c>
      <c r="H1041" t="s">
        <v>3301</v>
      </c>
      <c r="I1041" t="s">
        <v>3304</v>
      </c>
      <c r="J1041">
        <v>2</v>
      </c>
      <c r="K1041" t="str">
        <f t="shared" si="33"/>
        <v>Poor</v>
      </c>
      <c r="L1041">
        <v>2097.5700000000002</v>
      </c>
      <c r="M1041" t="str">
        <f>IF(E1041*F1041=L1041,"ok","Wrong")</f>
        <v>ok</v>
      </c>
    </row>
    <row r="1042" spans="1:13" x14ac:dyDescent="0.3">
      <c r="A1042" t="s">
        <v>877</v>
      </c>
      <c r="B1042" t="s">
        <v>1654</v>
      </c>
      <c r="C1042" s="2">
        <v>44929</v>
      </c>
      <c r="D1042" s="2" t="str">
        <f t="shared" si="32"/>
        <v>2023-01</v>
      </c>
      <c r="E1042">
        <v>8</v>
      </c>
      <c r="F1042">
        <v>126.85</v>
      </c>
      <c r="G1042" t="s">
        <v>2526</v>
      </c>
      <c r="H1042" t="s">
        <v>3301</v>
      </c>
      <c r="I1042" t="s">
        <v>3305</v>
      </c>
      <c r="J1042">
        <v>1</v>
      </c>
      <c r="K1042" t="str">
        <f t="shared" si="33"/>
        <v>Poor</v>
      </c>
      <c r="L1042">
        <v>1014.8</v>
      </c>
      <c r="M1042" t="str">
        <f>IF(E1042*F1042=L1042,"ok","Wrong")</f>
        <v>ok</v>
      </c>
    </row>
    <row r="1043" spans="1:13" x14ac:dyDescent="0.3">
      <c r="A1043" t="s">
        <v>992</v>
      </c>
      <c r="B1043" t="s">
        <v>1656</v>
      </c>
      <c r="C1043" s="2">
        <v>45291</v>
      </c>
      <c r="D1043" s="2" t="str">
        <f t="shared" si="32"/>
        <v>2023-12</v>
      </c>
      <c r="E1043">
        <v>5</v>
      </c>
      <c r="F1043">
        <v>739.34</v>
      </c>
      <c r="G1043" t="s">
        <v>2641</v>
      </c>
      <c r="H1043" t="s">
        <v>3302</v>
      </c>
      <c r="I1043" t="s">
        <v>3308</v>
      </c>
      <c r="J1043">
        <v>2</v>
      </c>
      <c r="K1043" t="str">
        <f t="shared" si="33"/>
        <v>Poor</v>
      </c>
      <c r="L1043">
        <v>3696.7</v>
      </c>
      <c r="M1043" t="str">
        <f>IF(E1043*F1043=L1043,"ok","Wrong")</f>
        <v>ok</v>
      </c>
    </row>
    <row r="1044" spans="1:13" x14ac:dyDescent="0.3">
      <c r="A1044" t="s">
        <v>993</v>
      </c>
      <c r="B1044" t="s">
        <v>1658</v>
      </c>
      <c r="C1044" s="2">
        <v>45051</v>
      </c>
      <c r="D1044" s="2" t="str">
        <f t="shared" si="32"/>
        <v>2023-05</v>
      </c>
      <c r="E1044">
        <v>7</v>
      </c>
      <c r="F1044">
        <v>424.41</v>
      </c>
      <c r="G1044" t="s">
        <v>2642</v>
      </c>
      <c r="H1044" t="s">
        <v>3302</v>
      </c>
      <c r="I1044" t="s">
        <v>3306</v>
      </c>
      <c r="J1044">
        <v>4</v>
      </c>
      <c r="K1044" t="str">
        <f t="shared" si="33"/>
        <v>Excellent</v>
      </c>
      <c r="L1044">
        <v>2970.87</v>
      </c>
      <c r="M1044" t="str">
        <f>IF(E1044*F1044=L1044,"ok","Wrong")</f>
        <v>ok</v>
      </c>
    </row>
    <row r="1045" spans="1:13" x14ac:dyDescent="0.3">
      <c r="A1045" t="s">
        <v>994</v>
      </c>
      <c r="B1045" t="s">
        <v>1655</v>
      </c>
      <c r="C1045" s="2">
        <v>44981</v>
      </c>
      <c r="D1045" s="2" t="str">
        <f t="shared" si="32"/>
        <v>2023-02</v>
      </c>
      <c r="E1045">
        <v>4</v>
      </c>
      <c r="F1045">
        <v>174.7</v>
      </c>
      <c r="G1045" t="s">
        <v>2643</v>
      </c>
      <c r="H1045" t="s">
        <v>3301</v>
      </c>
      <c r="I1045" t="s">
        <v>3308</v>
      </c>
      <c r="J1045">
        <v>1</v>
      </c>
      <c r="K1045" t="str">
        <f t="shared" si="33"/>
        <v>Poor</v>
      </c>
      <c r="L1045">
        <v>698.8</v>
      </c>
      <c r="M1045" t="str">
        <f>IF(E1045*F1045=L1045,"ok","Wrong")</f>
        <v>ok</v>
      </c>
    </row>
    <row r="1046" spans="1:13" x14ac:dyDescent="0.3">
      <c r="A1046" t="s">
        <v>591</v>
      </c>
      <c r="B1046" t="s">
        <v>1658</v>
      </c>
      <c r="C1046" s="2">
        <v>44930</v>
      </c>
      <c r="D1046" s="2" t="str">
        <f t="shared" si="32"/>
        <v>2023-01</v>
      </c>
      <c r="E1046">
        <v>6</v>
      </c>
      <c r="F1046">
        <v>243.58</v>
      </c>
      <c r="G1046" t="s">
        <v>2240</v>
      </c>
      <c r="H1046" t="s">
        <v>3301</v>
      </c>
      <c r="I1046" t="s">
        <v>3306</v>
      </c>
      <c r="J1046">
        <v>2</v>
      </c>
      <c r="K1046" t="str">
        <f t="shared" si="33"/>
        <v>Poor</v>
      </c>
      <c r="L1046">
        <v>1461.48</v>
      </c>
      <c r="M1046" t="str">
        <f>IF(E1046*F1046=L1046,"ok","Wrong")</f>
        <v>ok</v>
      </c>
    </row>
    <row r="1047" spans="1:13" x14ac:dyDescent="0.3">
      <c r="A1047" t="s">
        <v>116</v>
      </c>
      <c r="B1047" t="s">
        <v>1655</v>
      </c>
      <c r="C1047" s="2">
        <v>45577</v>
      </c>
      <c r="D1047" s="2" t="str">
        <f t="shared" si="32"/>
        <v>2024-10</v>
      </c>
      <c r="E1047">
        <v>7</v>
      </c>
      <c r="F1047">
        <v>286.52</v>
      </c>
      <c r="G1047" t="s">
        <v>1765</v>
      </c>
      <c r="H1047" t="s">
        <v>3302</v>
      </c>
      <c r="I1047" t="s">
        <v>3306</v>
      </c>
      <c r="J1047">
        <v>3</v>
      </c>
      <c r="K1047" t="str">
        <f t="shared" si="33"/>
        <v>Good</v>
      </c>
      <c r="L1047">
        <v>2005.64</v>
      </c>
      <c r="M1047" t="str">
        <f>IF(E1047*F1047=L1047,"ok","Wrong")</f>
        <v>ok</v>
      </c>
    </row>
    <row r="1048" spans="1:13" x14ac:dyDescent="0.3">
      <c r="A1048" t="s">
        <v>995</v>
      </c>
      <c r="B1048" t="s">
        <v>1653</v>
      </c>
      <c r="C1048" s="2">
        <v>45067</v>
      </c>
      <c r="D1048" s="2" t="str">
        <f t="shared" si="32"/>
        <v>2023-05</v>
      </c>
      <c r="E1048">
        <v>2</v>
      </c>
      <c r="F1048">
        <v>8.56</v>
      </c>
      <c r="G1048" t="s">
        <v>2644</v>
      </c>
      <c r="H1048" t="s">
        <v>3302</v>
      </c>
      <c r="I1048" t="s">
        <v>3306</v>
      </c>
      <c r="J1048">
        <v>1</v>
      </c>
      <c r="K1048" t="str">
        <f t="shared" si="33"/>
        <v>Poor</v>
      </c>
      <c r="L1048">
        <v>17.12</v>
      </c>
      <c r="M1048" t="str">
        <f>IF(E1048*F1048=L1048,"ok","Wrong")</f>
        <v>ok</v>
      </c>
    </row>
    <row r="1049" spans="1:13" x14ac:dyDescent="0.3">
      <c r="A1049" t="s">
        <v>996</v>
      </c>
      <c r="B1049" t="s">
        <v>1652</v>
      </c>
      <c r="C1049" s="2">
        <v>45594</v>
      </c>
      <c r="D1049" s="2" t="str">
        <f t="shared" si="32"/>
        <v>2024-10</v>
      </c>
      <c r="E1049">
        <v>6</v>
      </c>
      <c r="F1049">
        <v>18.03</v>
      </c>
      <c r="G1049" t="s">
        <v>2645</v>
      </c>
      <c r="H1049" t="s">
        <v>3301</v>
      </c>
      <c r="I1049" t="s">
        <v>3305</v>
      </c>
      <c r="J1049">
        <v>1</v>
      </c>
      <c r="K1049" t="str">
        <f t="shared" si="33"/>
        <v>Poor</v>
      </c>
      <c r="L1049">
        <v>108.18</v>
      </c>
      <c r="M1049" t="str">
        <f>IF(E1049*F1049=L1049,"ok","Wrong")</f>
        <v>ok</v>
      </c>
    </row>
    <row r="1050" spans="1:13" x14ac:dyDescent="0.3">
      <c r="A1050" t="s">
        <v>997</v>
      </c>
      <c r="B1050" t="s">
        <v>1653</v>
      </c>
      <c r="C1050" s="2">
        <v>45047</v>
      </c>
      <c r="D1050" s="2" t="str">
        <f t="shared" si="32"/>
        <v>2023-05</v>
      </c>
      <c r="E1050">
        <v>1</v>
      </c>
      <c r="F1050">
        <v>462.31</v>
      </c>
      <c r="G1050" t="s">
        <v>2646</v>
      </c>
      <c r="H1050" t="s">
        <v>3302</v>
      </c>
      <c r="I1050" t="s">
        <v>3306</v>
      </c>
      <c r="J1050">
        <v>5</v>
      </c>
      <c r="K1050" t="str">
        <f t="shared" si="33"/>
        <v>Excellent</v>
      </c>
      <c r="L1050">
        <v>462.31</v>
      </c>
      <c r="M1050" t="str">
        <f>IF(E1050*F1050=L1050,"ok","Wrong")</f>
        <v>ok</v>
      </c>
    </row>
    <row r="1051" spans="1:13" x14ac:dyDescent="0.3">
      <c r="A1051" t="s">
        <v>998</v>
      </c>
      <c r="B1051" t="s">
        <v>1653</v>
      </c>
      <c r="C1051" s="2">
        <v>45241</v>
      </c>
      <c r="D1051" s="2" t="str">
        <f t="shared" si="32"/>
        <v>2023-11</v>
      </c>
      <c r="E1051">
        <v>6</v>
      </c>
      <c r="F1051">
        <v>313.62</v>
      </c>
      <c r="G1051" t="s">
        <v>2647</v>
      </c>
      <c r="H1051" t="s">
        <v>3303</v>
      </c>
      <c r="I1051" t="s">
        <v>3305</v>
      </c>
      <c r="J1051">
        <v>4</v>
      </c>
      <c r="K1051" t="str">
        <f t="shared" si="33"/>
        <v>Excellent</v>
      </c>
      <c r="L1051">
        <v>1881.72</v>
      </c>
      <c r="M1051" t="str">
        <f>IF(E1051*F1051=L1051,"ok","Wrong")</f>
        <v>ok</v>
      </c>
    </row>
    <row r="1052" spans="1:13" x14ac:dyDescent="0.3">
      <c r="A1052" t="s">
        <v>999</v>
      </c>
      <c r="B1052" t="s">
        <v>1658</v>
      </c>
      <c r="C1052" s="2">
        <v>45330</v>
      </c>
      <c r="D1052" s="2" t="str">
        <f t="shared" si="32"/>
        <v>2024-02</v>
      </c>
      <c r="E1052">
        <v>2</v>
      </c>
      <c r="F1052">
        <v>267.7</v>
      </c>
      <c r="G1052" t="s">
        <v>2648</v>
      </c>
      <c r="H1052" t="s">
        <v>3301</v>
      </c>
      <c r="I1052" t="s">
        <v>3304</v>
      </c>
      <c r="J1052">
        <v>3</v>
      </c>
      <c r="K1052" t="str">
        <f t="shared" si="33"/>
        <v>Good</v>
      </c>
      <c r="L1052">
        <v>535.4</v>
      </c>
      <c r="M1052" t="str">
        <f>IF(E1052*F1052=L1052,"ok","Wrong")</f>
        <v>ok</v>
      </c>
    </row>
    <row r="1053" spans="1:13" x14ac:dyDescent="0.3">
      <c r="A1053" t="s">
        <v>956</v>
      </c>
      <c r="B1053" t="s">
        <v>1653</v>
      </c>
      <c r="C1053" s="2">
        <v>44933</v>
      </c>
      <c r="D1053" s="2" t="str">
        <f t="shared" si="32"/>
        <v>2023-01</v>
      </c>
      <c r="E1053">
        <v>1</v>
      </c>
      <c r="F1053">
        <v>346.77</v>
      </c>
      <c r="G1053" t="s">
        <v>2605</v>
      </c>
      <c r="H1053" t="s">
        <v>3301</v>
      </c>
      <c r="I1053" t="s">
        <v>3307</v>
      </c>
      <c r="J1053">
        <v>2</v>
      </c>
      <c r="K1053" t="str">
        <f t="shared" si="33"/>
        <v>Poor</v>
      </c>
      <c r="L1053">
        <v>346.77</v>
      </c>
      <c r="M1053" t="str">
        <f>IF(E1053*F1053=L1053,"ok","Wrong")</f>
        <v>ok</v>
      </c>
    </row>
    <row r="1054" spans="1:13" x14ac:dyDescent="0.3">
      <c r="A1054" t="s">
        <v>1000</v>
      </c>
      <c r="B1054" t="s">
        <v>1656</v>
      </c>
      <c r="C1054" s="2">
        <v>45244</v>
      </c>
      <c r="D1054" s="2" t="str">
        <f t="shared" si="32"/>
        <v>2023-11</v>
      </c>
      <c r="E1054">
        <v>5</v>
      </c>
      <c r="F1054">
        <v>117.04</v>
      </c>
      <c r="G1054" t="s">
        <v>2649</v>
      </c>
      <c r="H1054" t="s">
        <v>3303</v>
      </c>
      <c r="I1054" t="s">
        <v>3308</v>
      </c>
      <c r="J1054">
        <v>5</v>
      </c>
      <c r="K1054" t="str">
        <f t="shared" si="33"/>
        <v>Excellent</v>
      </c>
      <c r="L1054">
        <v>585.20000000000005</v>
      </c>
      <c r="M1054" t="str">
        <f>IF(E1054*F1054=L1054,"ok","Wrong")</f>
        <v>ok</v>
      </c>
    </row>
    <row r="1055" spans="1:13" x14ac:dyDescent="0.3">
      <c r="A1055" t="s">
        <v>1001</v>
      </c>
      <c r="B1055" t="s">
        <v>1655</v>
      </c>
      <c r="C1055" s="2">
        <v>45059</v>
      </c>
      <c r="D1055" s="2" t="str">
        <f t="shared" si="32"/>
        <v>2023-05</v>
      </c>
      <c r="E1055">
        <v>5</v>
      </c>
      <c r="F1055">
        <v>607.6</v>
      </c>
      <c r="G1055" t="s">
        <v>2650</v>
      </c>
      <c r="H1055" t="s">
        <v>3301</v>
      </c>
      <c r="I1055" t="s">
        <v>3304</v>
      </c>
      <c r="J1055">
        <v>4</v>
      </c>
      <c r="K1055" t="str">
        <f t="shared" si="33"/>
        <v>Excellent</v>
      </c>
      <c r="L1055">
        <v>3038</v>
      </c>
      <c r="M1055" t="str">
        <f>IF(E1055*F1055=L1055,"ok","Wrong")</f>
        <v>ok</v>
      </c>
    </row>
    <row r="1056" spans="1:13" x14ac:dyDescent="0.3">
      <c r="A1056" t="s">
        <v>1002</v>
      </c>
      <c r="B1056" t="s">
        <v>1658</v>
      </c>
      <c r="C1056" s="2">
        <v>45701</v>
      </c>
      <c r="D1056" s="2" t="str">
        <f t="shared" si="32"/>
        <v>2025-02</v>
      </c>
      <c r="E1056">
        <v>2</v>
      </c>
      <c r="F1056">
        <v>286.87</v>
      </c>
      <c r="G1056" t="s">
        <v>2651</v>
      </c>
      <c r="H1056" t="s">
        <v>3301</v>
      </c>
      <c r="I1056" t="s">
        <v>3306</v>
      </c>
      <c r="J1056">
        <v>4</v>
      </c>
      <c r="K1056" t="str">
        <f t="shared" si="33"/>
        <v>Excellent</v>
      </c>
      <c r="L1056">
        <v>573.74</v>
      </c>
      <c r="M1056" t="str">
        <f>IF(E1056*F1056=L1056,"ok","Wrong")</f>
        <v>ok</v>
      </c>
    </row>
    <row r="1057" spans="1:13" x14ac:dyDescent="0.3">
      <c r="A1057" t="s">
        <v>1003</v>
      </c>
      <c r="B1057" t="s">
        <v>1655</v>
      </c>
      <c r="C1057" s="2">
        <v>45563</v>
      </c>
      <c r="D1057" s="2" t="str">
        <f t="shared" si="32"/>
        <v>2024-09</v>
      </c>
      <c r="E1057">
        <v>4</v>
      </c>
      <c r="F1057">
        <v>64.53</v>
      </c>
      <c r="G1057" t="s">
        <v>2652</v>
      </c>
      <c r="H1057" t="s">
        <v>3302</v>
      </c>
      <c r="I1057" t="s">
        <v>3306</v>
      </c>
      <c r="J1057">
        <v>3</v>
      </c>
      <c r="K1057" t="str">
        <f t="shared" si="33"/>
        <v>Good</v>
      </c>
      <c r="L1057">
        <v>258.12</v>
      </c>
      <c r="M1057" t="str">
        <f>IF(E1057*F1057=L1057,"ok","Wrong")</f>
        <v>ok</v>
      </c>
    </row>
    <row r="1058" spans="1:13" x14ac:dyDescent="0.3">
      <c r="A1058" t="s">
        <v>1004</v>
      </c>
      <c r="B1058" t="s">
        <v>1657</v>
      </c>
      <c r="C1058" s="2">
        <v>45691</v>
      </c>
      <c r="D1058" s="2" t="str">
        <f t="shared" si="32"/>
        <v>2025-02</v>
      </c>
      <c r="E1058">
        <v>7</v>
      </c>
      <c r="F1058">
        <v>7.19</v>
      </c>
      <c r="G1058" t="s">
        <v>2653</v>
      </c>
      <c r="H1058" t="s">
        <v>3303</v>
      </c>
      <c r="I1058" t="s">
        <v>3307</v>
      </c>
      <c r="J1058">
        <v>1</v>
      </c>
      <c r="K1058" t="str">
        <f t="shared" si="33"/>
        <v>Poor</v>
      </c>
      <c r="L1058">
        <v>50.330000000000013</v>
      </c>
      <c r="M1058" t="str">
        <f>IF(E1058*F1058=L1058,"ok","Wrong")</f>
        <v>ok</v>
      </c>
    </row>
    <row r="1059" spans="1:13" x14ac:dyDescent="0.3">
      <c r="A1059" t="s">
        <v>1005</v>
      </c>
      <c r="B1059" t="s">
        <v>1654</v>
      </c>
      <c r="C1059" s="2">
        <v>44974</v>
      </c>
      <c r="D1059" s="2" t="str">
        <f t="shared" si="32"/>
        <v>2023-02</v>
      </c>
      <c r="E1059">
        <v>5</v>
      </c>
      <c r="F1059">
        <v>181.92</v>
      </c>
      <c r="G1059" t="s">
        <v>2654</v>
      </c>
      <c r="H1059" t="s">
        <v>3302</v>
      </c>
      <c r="I1059" t="s">
        <v>3306</v>
      </c>
      <c r="J1059">
        <v>4</v>
      </c>
      <c r="K1059" t="str">
        <f t="shared" si="33"/>
        <v>Excellent</v>
      </c>
      <c r="L1059">
        <v>909.59999999999991</v>
      </c>
      <c r="M1059" t="str">
        <f>IF(E1059*F1059=L1059,"ok","Wrong")</f>
        <v>ok</v>
      </c>
    </row>
    <row r="1060" spans="1:13" x14ac:dyDescent="0.3">
      <c r="A1060" t="s">
        <v>75</v>
      </c>
      <c r="B1060" t="s">
        <v>1655</v>
      </c>
      <c r="C1060" s="2">
        <v>45158</v>
      </c>
      <c r="D1060" s="2" t="str">
        <f t="shared" si="32"/>
        <v>2023-08</v>
      </c>
      <c r="E1060">
        <v>2</v>
      </c>
      <c r="F1060">
        <v>378.19</v>
      </c>
      <c r="G1060" t="s">
        <v>1724</v>
      </c>
      <c r="H1060" t="s">
        <v>3302</v>
      </c>
      <c r="I1060" t="s">
        <v>3305</v>
      </c>
      <c r="J1060">
        <v>3</v>
      </c>
      <c r="K1060" t="str">
        <f t="shared" si="33"/>
        <v>Good</v>
      </c>
      <c r="L1060">
        <v>756.38</v>
      </c>
      <c r="M1060" t="str">
        <f>IF(E1060*F1060=L1060,"ok","Wrong")</f>
        <v>ok</v>
      </c>
    </row>
    <row r="1061" spans="1:13" x14ac:dyDescent="0.3">
      <c r="A1061" t="s">
        <v>453</v>
      </c>
      <c r="B1061" t="s">
        <v>1653</v>
      </c>
      <c r="C1061" s="2">
        <v>45349</v>
      </c>
      <c r="D1061" s="2" t="str">
        <f t="shared" si="32"/>
        <v>2024-02</v>
      </c>
      <c r="E1061">
        <v>5</v>
      </c>
      <c r="F1061">
        <v>129.16999999999999</v>
      </c>
      <c r="G1061" t="s">
        <v>2102</v>
      </c>
      <c r="H1061" t="s">
        <v>3302</v>
      </c>
      <c r="I1061" t="s">
        <v>3306</v>
      </c>
      <c r="J1061">
        <v>3</v>
      </c>
      <c r="K1061" t="str">
        <f t="shared" si="33"/>
        <v>Good</v>
      </c>
      <c r="L1061">
        <v>645.84999999999991</v>
      </c>
      <c r="M1061" t="str">
        <f>IF(E1061*F1061=L1061,"ok","Wrong")</f>
        <v>ok</v>
      </c>
    </row>
    <row r="1062" spans="1:13" x14ac:dyDescent="0.3">
      <c r="A1062" t="s">
        <v>1006</v>
      </c>
      <c r="B1062" t="s">
        <v>1652</v>
      </c>
      <c r="C1062" s="2">
        <v>45024</v>
      </c>
      <c r="D1062" s="2" t="str">
        <f t="shared" si="32"/>
        <v>2023-04</v>
      </c>
      <c r="E1062">
        <v>4</v>
      </c>
      <c r="F1062">
        <v>62.34</v>
      </c>
      <c r="G1062" t="s">
        <v>2655</v>
      </c>
      <c r="H1062" t="s">
        <v>3303</v>
      </c>
      <c r="I1062" t="s">
        <v>3305</v>
      </c>
      <c r="J1062">
        <v>4</v>
      </c>
      <c r="K1062" t="str">
        <f t="shared" si="33"/>
        <v>Excellent</v>
      </c>
      <c r="L1062">
        <v>249.36</v>
      </c>
      <c r="M1062" t="str">
        <f>IF(E1062*F1062=L1062,"ok","Wrong")</f>
        <v>ok</v>
      </c>
    </row>
    <row r="1063" spans="1:13" x14ac:dyDescent="0.3">
      <c r="A1063" t="s">
        <v>1007</v>
      </c>
      <c r="B1063" t="s">
        <v>1658</v>
      </c>
      <c r="C1063" s="2">
        <v>45785</v>
      </c>
      <c r="D1063" s="2" t="str">
        <f t="shared" si="32"/>
        <v>2025-05</v>
      </c>
      <c r="E1063">
        <v>7</v>
      </c>
      <c r="F1063">
        <v>497.8</v>
      </c>
      <c r="G1063" t="s">
        <v>2656</v>
      </c>
      <c r="H1063" t="s">
        <v>3302</v>
      </c>
      <c r="I1063" t="s">
        <v>3305</v>
      </c>
      <c r="J1063">
        <v>5</v>
      </c>
      <c r="K1063" t="str">
        <f t="shared" si="33"/>
        <v>Excellent</v>
      </c>
      <c r="L1063">
        <v>3484.6</v>
      </c>
      <c r="M1063" t="str">
        <f>IF(E1063*F1063=L1063,"ok","Wrong")</f>
        <v>ok</v>
      </c>
    </row>
    <row r="1064" spans="1:13" x14ac:dyDescent="0.3">
      <c r="A1064" t="s">
        <v>1008</v>
      </c>
      <c r="B1064" t="s">
        <v>1656</v>
      </c>
      <c r="C1064" s="2">
        <v>45433</v>
      </c>
      <c r="D1064" s="2" t="str">
        <f t="shared" si="32"/>
        <v>2024-05</v>
      </c>
      <c r="E1064">
        <v>7</v>
      </c>
      <c r="F1064">
        <v>736.95</v>
      </c>
      <c r="G1064" t="s">
        <v>2657</v>
      </c>
      <c r="H1064" t="s">
        <v>3301</v>
      </c>
      <c r="I1064" t="s">
        <v>3306</v>
      </c>
      <c r="J1064">
        <v>5</v>
      </c>
      <c r="K1064" t="str">
        <f t="shared" si="33"/>
        <v>Excellent</v>
      </c>
      <c r="L1064">
        <v>5158.6500000000005</v>
      </c>
      <c r="M1064" t="str">
        <f>IF(E1064*F1064=L1064,"ok","Wrong")</f>
        <v>ok</v>
      </c>
    </row>
    <row r="1065" spans="1:13" x14ac:dyDescent="0.3">
      <c r="A1065" t="s">
        <v>1009</v>
      </c>
      <c r="B1065" t="s">
        <v>1655</v>
      </c>
      <c r="C1065" s="2">
        <v>45217</v>
      </c>
      <c r="D1065" s="2" t="str">
        <f t="shared" si="32"/>
        <v>2023-10</v>
      </c>
      <c r="E1065">
        <v>1</v>
      </c>
      <c r="F1065">
        <v>107.67</v>
      </c>
      <c r="G1065" t="s">
        <v>2658</v>
      </c>
      <c r="H1065" t="s">
        <v>3302</v>
      </c>
      <c r="I1065" t="s">
        <v>3307</v>
      </c>
      <c r="J1065">
        <v>5</v>
      </c>
      <c r="K1065" t="str">
        <f t="shared" si="33"/>
        <v>Excellent</v>
      </c>
      <c r="L1065">
        <v>107.67</v>
      </c>
      <c r="M1065" t="str">
        <f>IF(E1065*F1065=L1065,"ok","Wrong")</f>
        <v>ok</v>
      </c>
    </row>
    <row r="1066" spans="1:13" x14ac:dyDescent="0.3">
      <c r="A1066" t="s">
        <v>1010</v>
      </c>
      <c r="B1066" t="s">
        <v>1658</v>
      </c>
      <c r="C1066" s="2">
        <v>45233</v>
      </c>
      <c r="D1066" s="2" t="str">
        <f t="shared" si="32"/>
        <v>2023-11</v>
      </c>
      <c r="E1066">
        <v>1</v>
      </c>
      <c r="F1066">
        <v>192.81</v>
      </c>
      <c r="G1066" t="s">
        <v>2659</v>
      </c>
      <c r="H1066" t="s">
        <v>3303</v>
      </c>
      <c r="I1066" t="s">
        <v>3306</v>
      </c>
      <c r="J1066">
        <v>4</v>
      </c>
      <c r="K1066" t="str">
        <f t="shared" si="33"/>
        <v>Excellent</v>
      </c>
      <c r="L1066">
        <v>192.81</v>
      </c>
      <c r="M1066" t="str">
        <f>IF(E1066*F1066=L1066,"ok","Wrong")</f>
        <v>ok</v>
      </c>
    </row>
    <row r="1067" spans="1:13" x14ac:dyDescent="0.3">
      <c r="A1067" t="s">
        <v>1011</v>
      </c>
      <c r="B1067" t="s">
        <v>1655</v>
      </c>
      <c r="C1067" s="2">
        <v>45306</v>
      </c>
      <c r="D1067" s="2" t="str">
        <f t="shared" si="32"/>
        <v>2024-01</v>
      </c>
      <c r="E1067">
        <v>4</v>
      </c>
      <c r="F1067">
        <v>671.79</v>
      </c>
      <c r="G1067" t="s">
        <v>2660</v>
      </c>
      <c r="H1067" t="s">
        <v>3302</v>
      </c>
      <c r="I1067" t="s">
        <v>3306</v>
      </c>
      <c r="J1067">
        <v>4</v>
      </c>
      <c r="K1067" t="str">
        <f t="shared" si="33"/>
        <v>Excellent</v>
      </c>
      <c r="L1067">
        <v>2687.16</v>
      </c>
      <c r="M1067" t="str">
        <f>IF(E1067*F1067=L1067,"ok","Wrong")</f>
        <v>ok</v>
      </c>
    </row>
    <row r="1068" spans="1:13" x14ac:dyDescent="0.3">
      <c r="A1068" t="s">
        <v>1012</v>
      </c>
      <c r="B1068" t="s">
        <v>1654</v>
      </c>
      <c r="C1068" s="2">
        <v>45004</v>
      </c>
      <c r="D1068" s="2" t="str">
        <f t="shared" si="32"/>
        <v>2023-03</v>
      </c>
      <c r="E1068">
        <v>6</v>
      </c>
      <c r="F1068">
        <v>425.92</v>
      </c>
      <c r="G1068" t="s">
        <v>2661</v>
      </c>
      <c r="H1068" t="s">
        <v>3303</v>
      </c>
      <c r="I1068" t="s">
        <v>3307</v>
      </c>
      <c r="J1068">
        <v>1</v>
      </c>
      <c r="K1068" t="str">
        <f t="shared" si="33"/>
        <v>Poor</v>
      </c>
      <c r="L1068">
        <v>2555.52</v>
      </c>
      <c r="M1068" t="str">
        <f>IF(E1068*F1068=L1068,"ok","Wrong")</f>
        <v>ok</v>
      </c>
    </row>
    <row r="1069" spans="1:13" x14ac:dyDescent="0.3">
      <c r="A1069" t="s">
        <v>1013</v>
      </c>
      <c r="B1069" t="s">
        <v>1657</v>
      </c>
      <c r="C1069" s="2">
        <v>45050</v>
      </c>
      <c r="D1069" s="2" t="str">
        <f t="shared" si="32"/>
        <v>2023-05</v>
      </c>
      <c r="E1069">
        <v>2</v>
      </c>
      <c r="F1069">
        <v>264.97000000000003</v>
      </c>
      <c r="G1069" t="s">
        <v>2662</v>
      </c>
      <c r="H1069" t="s">
        <v>3301</v>
      </c>
      <c r="I1069" t="s">
        <v>3305</v>
      </c>
      <c r="J1069">
        <v>4</v>
      </c>
      <c r="K1069" t="str">
        <f t="shared" si="33"/>
        <v>Excellent</v>
      </c>
      <c r="L1069">
        <v>529.94000000000005</v>
      </c>
      <c r="M1069" t="str">
        <f>IF(E1069*F1069=L1069,"ok","Wrong")</f>
        <v>ok</v>
      </c>
    </row>
    <row r="1070" spans="1:13" x14ac:dyDescent="0.3">
      <c r="A1070" t="s">
        <v>1014</v>
      </c>
      <c r="B1070" t="s">
        <v>1657</v>
      </c>
      <c r="C1070" s="2">
        <v>45052</v>
      </c>
      <c r="D1070" s="2" t="str">
        <f t="shared" si="32"/>
        <v>2023-05</v>
      </c>
      <c r="E1070">
        <v>1</v>
      </c>
      <c r="F1070">
        <v>122.06</v>
      </c>
      <c r="G1070" t="s">
        <v>2663</v>
      </c>
      <c r="H1070" t="s">
        <v>3302</v>
      </c>
      <c r="I1070" t="s">
        <v>3307</v>
      </c>
      <c r="J1070">
        <v>4</v>
      </c>
      <c r="K1070" t="str">
        <f t="shared" si="33"/>
        <v>Excellent</v>
      </c>
      <c r="L1070">
        <v>122.06</v>
      </c>
      <c r="M1070" t="str">
        <f>IF(E1070*F1070=L1070,"ok","Wrong")</f>
        <v>ok</v>
      </c>
    </row>
    <row r="1071" spans="1:13" x14ac:dyDescent="0.3">
      <c r="A1071" t="s">
        <v>1015</v>
      </c>
      <c r="B1071" t="s">
        <v>1652</v>
      </c>
      <c r="C1071" s="2">
        <v>45280</v>
      </c>
      <c r="D1071" s="2" t="str">
        <f t="shared" si="32"/>
        <v>2023-12</v>
      </c>
      <c r="E1071">
        <v>1</v>
      </c>
      <c r="F1071">
        <v>572.04999999999995</v>
      </c>
      <c r="G1071" t="s">
        <v>2664</v>
      </c>
      <c r="H1071" t="s">
        <v>3302</v>
      </c>
      <c r="I1071" t="s">
        <v>3304</v>
      </c>
      <c r="J1071">
        <v>4</v>
      </c>
      <c r="K1071" t="str">
        <f t="shared" si="33"/>
        <v>Excellent</v>
      </c>
      <c r="L1071">
        <v>572.04999999999995</v>
      </c>
      <c r="M1071" t="str">
        <f>IF(E1071*F1071=L1071,"ok","Wrong")</f>
        <v>ok</v>
      </c>
    </row>
    <row r="1072" spans="1:13" x14ac:dyDescent="0.3">
      <c r="A1072" t="s">
        <v>1016</v>
      </c>
      <c r="B1072" t="s">
        <v>1654</v>
      </c>
      <c r="C1072" s="2">
        <v>45073</v>
      </c>
      <c r="D1072" s="2" t="str">
        <f t="shared" si="32"/>
        <v>2023-05</v>
      </c>
      <c r="E1072">
        <v>5</v>
      </c>
      <c r="F1072">
        <v>298.95</v>
      </c>
      <c r="G1072" t="s">
        <v>2665</v>
      </c>
      <c r="H1072" t="s">
        <v>3302</v>
      </c>
      <c r="I1072" t="s">
        <v>3304</v>
      </c>
      <c r="J1072">
        <v>5</v>
      </c>
      <c r="K1072" t="str">
        <f t="shared" si="33"/>
        <v>Excellent</v>
      </c>
      <c r="L1072">
        <v>1494.75</v>
      </c>
      <c r="M1072" t="str">
        <f>IF(E1072*F1072=L1072,"ok","Wrong")</f>
        <v>ok</v>
      </c>
    </row>
    <row r="1073" spans="1:13" x14ac:dyDescent="0.3">
      <c r="A1073" t="s">
        <v>1017</v>
      </c>
      <c r="B1073" t="s">
        <v>1658</v>
      </c>
      <c r="C1073" s="2">
        <v>45005</v>
      </c>
      <c r="D1073" s="2" t="str">
        <f t="shared" si="32"/>
        <v>2023-03</v>
      </c>
      <c r="E1073">
        <v>5</v>
      </c>
      <c r="F1073">
        <v>534.75</v>
      </c>
      <c r="G1073" t="s">
        <v>2666</v>
      </c>
      <c r="H1073" t="s">
        <v>3301</v>
      </c>
      <c r="I1073" t="s">
        <v>3307</v>
      </c>
      <c r="J1073">
        <v>5</v>
      </c>
      <c r="K1073" t="str">
        <f t="shared" si="33"/>
        <v>Excellent</v>
      </c>
      <c r="L1073">
        <v>2673.75</v>
      </c>
      <c r="M1073" t="str">
        <f>IF(E1073*F1073=L1073,"ok","Wrong")</f>
        <v>ok</v>
      </c>
    </row>
    <row r="1074" spans="1:13" x14ac:dyDescent="0.3">
      <c r="A1074" t="s">
        <v>1018</v>
      </c>
      <c r="B1074" t="s">
        <v>1655</v>
      </c>
      <c r="C1074" s="2">
        <v>45103</v>
      </c>
      <c r="D1074" s="2" t="str">
        <f t="shared" si="32"/>
        <v>2023-06</v>
      </c>
      <c r="E1074">
        <v>7</v>
      </c>
      <c r="F1074">
        <v>367.19</v>
      </c>
      <c r="G1074" t="s">
        <v>2667</v>
      </c>
      <c r="H1074" t="s">
        <v>3303</v>
      </c>
      <c r="I1074" t="s">
        <v>3304</v>
      </c>
      <c r="J1074">
        <v>4</v>
      </c>
      <c r="K1074" t="str">
        <f t="shared" si="33"/>
        <v>Excellent</v>
      </c>
      <c r="L1074">
        <v>2570.33</v>
      </c>
      <c r="M1074" t="str">
        <f>IF(E1074*F1074=L1074,"ok","Wrong")</f>
        <v>ok</v>
      </c>
    </row>
    <row r="1075" spans="1:13" x14ac:dyDescent="0.3">
      <c r="A1075" t="s">
        <v>1019</v>
      </c>
      <c r="B1075" t="s">
        <v>1657</v>
      </c>
      <c r="C1075" s="2">
        <v>45477</v>
      </c>
      <c r="D1075" s="2" t="str">
        <f t="shared" si="32"/>
        <v>2024-07</v>
      </c>
      <c r="E1075">
        <v>5</v>
      </c>
      <c r="F1075">
        <v>121.55</v>
      </c>
      <c r="G1075" t="s">
        <v>2668</v>
      </c>
      <c r="H1075" t="s">
        <v>3301</v>
      </c>
      <c r="I1075" t="s">
        <v>3305</v>
      </c>
      <c r="J1075">
        <v>1</v>
      </c>
      <c r="K1075" t="str">
        <f t="shared" si="33"/>
        <v>Poor</v>
      </c>
      <c r="L1075">
        <v>607.75</v>
      </c>
      <c r="M1075" t="str">
        <f>IF(E1075*F1075=L1075,"ok","Wrong")</f>
        <v>ok</v>
      </c>
    </row>
    <row r="1076" spans="1:13" x14ac:dyDescent="0.3">
      <c r="A1076" t="s">
        <v>1020</v>
      </c>
      <c r="B1076" t="s">
        <v>1654</v>
      </c>
      <c r="C1076" s="2">
        <v>45566</v>
      </c>
      <c r="D1076" s="2" t="str">
        <f t="shared" si="32"/>
        <v>2024-10</v>
      </c>
      <c r="E1076">
        <v>4</v>
      </c>
      <c r="F1076">
        <v>406.85</v>
      </c>
      <c r="G1076" t="s">
        <v>2669</v>
      </c>
      <c r="H1076" t="s">
        <v>3303</v>
      </c>
      <c r="I1076" t="s">
        <v>3306</v>
      </c>
      <c r="J1076">
        <v>5</v>
      </c>
      <c r="K1076" t="str">
        <f t="shared" si="33"/>
        <v>Excellent</v>
      </c>
      <c r="L1076">
        <v>1627.4</v>
      </c>
      <c r="M1076" t="str">
        <f>IF(E1076*F1076=L1076,"ok","Wrong")</f>
        <v>ok</v>
      </c>
    </row>
    <row r="1077" spans="1:13" x14ac:dyDescent="0.3">
      <c r="A1077" t="s">
        <v>1021</v>
      </c>
      <c r="B1077" t="s">
        <v>1655</v>
      </c>
      <c r="C1077" s="2">
        <v>45775</v>
      </c>
      <c r="D1077" s="2" t="str">
        <f t="shared" si="32"/>
        <v>2025-04</v>
      </c>
      <c r="E1077">
        <v>4</v>
      </c>
      <c r="F1077">
        <v>307.95999999999998</v>
      </c>
      <c r="G1077" t="s">
        <v>2670</v>
      </c>
      <c r="H1077" t="s">
        <v>3302</v>
      </c>
      <c r="I1077" t="s">
        <v>3308</v>
      </c>
      <c r="J1077">
        <v>1</v>
      </c>
      <c r="K1077" t="str">
        <f t="shared" si="33"/>
        <v>Poor</v>
      </c>
      <c r="L1077">
        <v>1231.8399999999999</v>
      </c>
      <c r="M1077" t="str">
        <f>IF(E1077*F1077=L1077,"ok","Wrong")</f>
        <v>ok</v>
      </c>
    </row>
    <row r="1078" spans="1:13" x14ac:dyDescent="0.3">
      <c r="A1078" t="s">
        <v>1022</v>
      </c>
      <c r="B1078" t="s">
        <v>1657</v>
      </c>
      <c r="C1078" s="2">
        <v>45376</v>
      </c>
      <c r="D1078" s="2" t="str">
        <f t="shared" si="32"/>
        <v>2024-03</v>
      </c>
      <c r="E1078">
        <v>6</v>
      </c>
      <c r="F1078">
        <v>168.05</v>
      </c>
      <c r="G1078" t="s">
        <v>2671</v>
      </c>
      <c r="H1078" t="s">
        <v>3301</v>
      </c>
      <c r="I1078" t="s">
        <v>3305</v>
      </c>
      <c r="J1078">
        <v>4</v>
      </c>
      <c r="K1078" t="str">
        <f t="shared" si="33"/>
        <v>Excellent</v>
      </c>
      <c r="L1078">
        <v>1008.3</v>
      </c>
      <c r="M1078" t="str">
        <f>IF(E1078*F1078=L1078,"ok","Wrong")</f>
        <v>ok</v>
      </c>
    </row>
    <row r="1079" spans="1:13" x14ac:dyDescent="0.3">
      <c r="A1079" t="s">
        <v>1023</v>
      </c>
      <c r="B1079" t="s">
        <v>1656</v>
      </c>
      <c r="C1079" s="2">
        <v>44953</v>
      </c>
      <c r="D1079" s="2" t="str">
        <f t="shared" si="32"/>
        <v>2023-01</v>
      </c>
      <c r="E1079">
        <v>8</v>
      </c>
      <c r="F1079">
        <v>686.94</v>
      </c>
      <c r="G1079" t="s">
        <v>2672</v>
      </c>
      <c r="H1079" t="s">
        <v>3301</v>
      </c>
      <c r="I1079" t="s">
        <v>3305</v>
      </c>
      <c r="J1079">
        <v>1</v>
      </c>
      <c r="K1079" t="str">
        <f t="shared" si="33"/>
        <v>Poor</v>
      </c>
      <c r="L1079">
        <v>5495.52</v>
      </c>
      <c r="M1079" t="str">
        <f>IF(E1079*F1079=L1079,"ok","Wrong")</f>
        <v>ok</v>
      </c>
    </row>
    <row r="1080" spans="1:13" x14ac:dyDescent="0.3">
      <c r="A1080" t="s">
        <v>1024</v>
      </c>
      <c r="B1080" t="s">
        <v>1653</v>
      </c>
      <c r="C1080" s="2">
        <v>45138</v>
      </c>
      <c r="D1080" s="2" t="str">
        <f t="shared" si="32"/>
        <v>2023-07</v>
      </c>
      <c r="E1080">
        <v>3</v>
      </c>
      <c r="F1080">
        <v>621.01</v>
      </c>
      <c r="G1080" t="s">
        <v>2673</v>
      </c>
      <c r="H1080" t="s">
        <v>3302</v>
      </c>
      <c r="I1080" t="s">
        <v>3308</v>
      </c>
      <c r="J1080">
        <v>3</v>
      </c>
      <c r="K1080" t="str">
        <f t="shared" si="33"/>
        <v>Good</v>
      </c>
      <c r="L1080">
        <v>1863.03</v>
      </c>
      <c r="M1080" t="str">
        <f>IF(E1080*F1080=L1080,"ok","Wrong")</f>
        <v>ok</v>
      </c>
    </row>
    <row r="1081" spans="1:13" x14ac:dyDescent="0.3">
      <c r="A1081" t="s">
        <v>1025</v>
      </c>
      <c r="B1081" t="s">
        <v>1658</v>
      </c>
      <c r="C1081" s="2">
        <v>45252</v>
      </c>
      <c r="D1081" s="2" t="str">
        <f t="shared" si="32"/>
        <v>2023-11</v>
      </c>
      <c r="E1081">
        <v>5</v>
      </c>
      <c r="F1081">
        <v>15.54</v>
      </c>
      <c r="G1081" t="s">
        <v>2674</v>
      </c>
      <c r="H1081" t="s">
        <v>3302</v>
      </c>
      <c r="I1081" t="s">
        <v>3308</v>
      </c>
      <c r="J1081">
        <v>5</v>
      </c>
      <c r="K1081" t="str">
        <f t="shared" si="33"/>
        <v>Excellent</v>
      </c>
      <c r="L1081">
        <v>77.699999999999989</v>
      </c>
      <c r="M1081" t="str">
        <f>IF(E1081*F1081=L1081,"ok","Wrong")</f>
        <v>ok</v>
      </c>
    </row>
    <row r="1082" spans="1:13" x14ac:dyDescent="0.3">
      <c r="A1082" t="s">
        <v>1026</v>
      </c>
      <c r="B1082" t="s">
        <v>1657</v>
      </c>
      <c r="C1082" s="2">
        <v>45661</v>
      </c>
      <c r="D1082" s="2" t="str">
        <f t="shared" si="32"/>
        <v>2025-01</v>
      </c>
      <c r="E1082">
        <v>2</v>
      </c>
      <c r="F1082">
        <v>728.1</v>
      </c>
      <c r="G1082" t="s">
        <v>2675</v>
      </c>
      <c r="H1082" t="s">
        <v>3301</v>
      </c>
      <c r="I1082" t="s">
        <v>3305</v>
      </c>
      <c r="J1082">
        <v>5</v>
      </c>
      <c r="K1082" t="str">
        <f t="shared" si="33"/>
        <v>Excellent</v>
      </c>
      <c r="L1082">
        <v>1456.2</v>
      </c>
      <c r="M1082" t="str">
        <f>IF(E1082*F1082=L1082,"ok","Wrong")</f>
        <v>ok</v>
      </c>
    </row>
    <row r="1083" spans="1:13" x14ac:dyDescent="0.3">
      <c r="A1083" t="s">
        <v>1027</v>
      </c>
      <c r="B1083" t="s">
        <v>1654</v>
      </c>
      <c r="C1083" s="2">
        <v>45151</v>
      </c>
      <c r="D1083" s="2" t="str">
        <f t="shared" si="32"/>
        <v>2023-08</v>
      </c>
      <c r="E1083">
        <v>4</v>
      </c>
      <c r="F1083">
        <v>277</v>
      </c>
      <c r="G1083" t="s">
        <v>2676</v>
      </c>
      <c r="H1083" t="s">
        <v>3302</v>
      </c>
      <c r="I1083" t="s">
        <v>3308</v>
      </c>
      <c r="J1083">
        <v>4</v>
      </c>
      <c r="K1083" t="str">
        <f t="shared" si="33"/>
        <v>Excellent</v>
      </c>
      <c r="L1083">
        <v>1108</v>
      </c>
      <c r="M1083" t="str">
        <f>IF(E1083*F1083=L1083,"ok","Wrong")</f>
        <v>ok</v>
      </c>
    </row>
    <row r="1084" spans="1:13" x14ac:dyDescent="0.3">
      <c r="A1084" t="s">
        <v>1028</v>
      </c>
      <c r="B1084" t="s">
        <v>1654</v>
      </c>
      <c r="C1084" s="2">
        <v>45495</v>
      </c>
      <c r="D1084" s="2" t="str">
        <f t="shared" si="32"/>
        <v>2024-07</v>
      </c>
      <c r="E1084">
        <v>1</v>
      </c>
      <c r="F1084">
        <v>638.11</v>
      </c>
      <c r="G1084" t="s">
        <v>2677</v>
      </c>
      <c r="H1084" t="s">
        <v>3302</v>
      </c>
      <c r="I1084" t="s">
        <v>3304</v>
      </c>
      <c r="J1084">
        <v>1</v>
      </c>
      <c r="K1084" t="str">
        <f t="shared" si="33"/>
        <v>Poor</v>
      </c>
      <c r="L1084">
        <v>638.11</v>
      </c>
      <c r="M1084" t="str">
        <f>IF(E1084*F1084=L1084,"ok","Wrong")</f>
        <v>ok</v>
      </c>
    </row>
    <row r="1085" spans="1:13" x14ac:dyDescent="0.3">
      <c r="A1085" t="s">
        <v>1029</v>
      </c>
      <c r="B1085" t="s">
        <v>1652</v>
      </c>
      <c r="C1085" s="2">
        <v>45451</v>
      </c>
      <c r="D1085" s="2" t="str">
        <f t="shared" si="32"/>
        <v>2024-06</v>
      </c>
      <c r="E1085">
        <v>7</v>
      </c>
      <c r="F1085">
        <v>60.21</v>
      </c>
      <c r="G1085" t="s">
        <v>2678</v>
      </c>
      <c r="H1085" t="s">
        <v>3303</v>
      </c>
      <c r="I1085" t="s">
        <v>3304</v>
      </c>
      <c r="J1085">
        <v>3</v>
      </c>
      <c r="K1085" t="str">
        <f t="shared" si="33"/>
        <v>Good</v>
      </c>
      <c r="L1085">
        <v>421.47</v>
      </c>
      <c r="M1085" t="str">
        <f>IF(E1085*F1085=L1085,"ok","Wrong")</f>
        <v>ok</v>
      </c>
    </row>
    <row r="1086" spans="1:13" x14ac:dyDescent="0.3">
      <c r="A1086" t="s">
        <v>1030</v>
      </c>
      <c r="B1086" t="s">
        <v>1656</v>
      </c>
      <c r="C1086" s="2">
        <v>45704</v>
      </c>
      <c r="D1086" s="2" t="str">
        <f t="shared" si="32"/>
        <v>2025-02</v>
      </c>
      <c r="E1086">
        <v>7</v>
      </c>
      <c r="F1086">
        <v>653.16999999999996</v>
      </c>
      <c r="G1086" t="s">
        <v>2679</v>
      </c>
      <c r="H1086" t="s">
        <v>3303</v>
      </c>
      <c r="I1086" t="s">
        <v>3307</v>
      </c>
      <c r="J1086">
        <v>4</v>
      </c>
      <c r="K1086" t="str">
        <f t="shared" si="33"/>
        <v>Excellent</v>
      </c>
      <c r="L1086">
        <v>4572.1899999999996</v>
      </c>
      <c r="M1086" t="str">
        <f>IF(E1086*F1086=L1086,"ok","Wrong")</f>
        <v>ok</v>
      </c>
    </row>
    <row r="1087" spans="1:13" x14ac:dyDescent="0.3">
      <c r="A1087" t="s">
        <v>1031</v>
      </c>
      <c r="B1087" t="s">
        <v>1654</v>
      </c>
      <c r="C1087" s="2">
        <v>45160</v>
      </c>
      <c r="D1087" s="2" t="str">
        <f t="shared" si="32"/>
        <v>2023-08</v>
      </c>
      <c r="E1087">
        <v>1</v>
      </c>
      <c r="F1087">
        <v>521.99</v>
      </c>
      <c r="G1087" t="s">
        <v>2680</v>
      </c>
      <c r="H1087" t="s">
        <v>3303</v>
      </c>
      <c r="I1087" t="s">
        <v>3306</v>
      </c>
      <c r="J1087">
        <v>5</v>
      </c>
      <c r="K1087" t="str">
        <f t="shared" si="33"/>
        <v>Excellent</v>
      </c>
      <c r="L1087">
        <v>521.99</v>
      </c>
      <c r="M1087" t="str">
        <f>IF(E1087*F1087=L1087,"ok","Wrong")</f>
        <v>ok</v>
      </c>
    </row>
    <row r="1088" spans="1:13" x14ac:dyDescent="0.3">
      <c r="A1088" t="s">
        <v>1032</v>
      </c>
      <c r="B1088" t="s">
        <v>1657</v>
      </c>
      <c r="C1088" s="2">
        <v>45006</v>
      </c>
      <c r="D1088" s="2" t="str">
        <f t="shared" si="32"/>
        <v>2023-03</v>
      </c>
      <c r="E1088">
        <v>7</v>
      </c>
      <c r="F1088">
        <v>432.68</v>
      </c>
      <c r="G1088" t="s">
        <v>2681</v>
      </c>
      <c r="H1088" t="s">
        <v>3303</v>
      </c>
      <c r="I1088" t="s">
        <v>3306</v>
      </c>
      <c r="J1088">
        <v>4</v>
      </c>
      <c r="K1088" t="str">
        <f t="shared" si="33"/>
        <v>Excellent</v>
      </c>
      <c r="L1088">
        <v>3028.76</v>
      </c>
      <c r="M1088" t="str">
        <f>IF(E1088*F1088=L1088,"ok","Wrong")</f>
        <v>ok</v>
      </c>
    </row>
    <row r="1089" spans="1:13" x14ac:dyDescent="0.3">
      <c r="A1089" t="s">
        <v>1033</v>
      </c>
      <c r="B1089" t="s">
        <v>1652</v>
      </c>
      <c r="C1089" s="2">
        <v>45112</v>
      </c>
      <c r="D1089" s="2" t="str">
        <f t="shared" si="32"/>
        <v>2023-07</v>
      </c>
      <c r="E1089">
        <v>5</v>
      </c>
      <c r="F1089">
        <v>761.72</v>
      </c>
      <c r="G1089" t="s">
        <v>2682</v>
      </c>
      <c r="H1089" t="s">
        <v>3302</v>
      </c>
      <c r="I1089" t="s">
        <v>3306</v>
      </c>
      <c r="J1089">
        <v>4</v>
      </c>
      <c r="K1089" t="str">
        <f t="shared" si="33"/>
        <v>Excellent</v>
      </c>
      <c r="L1089">
        <v>3808.6</v>
      </c>
      <c r="M1089" t="str">
        <f>IF(E1089*F1089=L1089,"ok","Wrong")</f>
        <v>ok</v>
      </c>
    </row>
    <row r="1090" spans="1:13" x14ac:dyDescent="0.3">
      <c r="A1090" t="s">
        <v>1034</v>
      </c>
      <c r="B1090" t="s">
        <v>1658</v>
      </c>
      <c r="C1090" s="2">
        <v>45644</v>
      </c>
      <c r="D1090" s="2" t="str">
        <f t="shared" si="32"/>
        <v>2024-12</v>
      </c>
      <c r="E1090">
        <v>2</v>
      </c>
      <c r="F1090">
        <v>397.68</v>
      </c>
      <c r="G1090" t="s">
        <v>2683</v>
      </c>
      <c r="H1090" t="s">
        <v>3301</v>
      </c>
      <c r="I1090" t="s">
        <v>3308</v>
      </c>
      <c r="J1090">
        <v>1</v>
      </c>
      <c r="K1090" t="str">
        <f t="shared" si="33"/>
        <v>Poor</v>
      </c>
      <c r="L1090">
        <v>795.36</v>
      </c>
      <c r="M1090" t="str">
        <f>IF(E1090*F1090=L1090,"ok","Wrong")</f>
        <v>ok</v>
      </c>
    </row>
    <row r="1091" spans="1:13" x14ac:dyDescent="0.3">
      <c r="A1091" t="s">
        <v>1035</v>
      </c>
      <c r="B1091" t="s">
        <v>1653</v>
      </c>
      <c r="C1091" s="2">
        <v>45199</v>
      </c>
      <c r="D1091" s="2" t="str">
        <f t="shared" ref="D1091:D1154" si="34">TEXT(C1091,"YYYY-mm")</f>
        <v>2023-09</v>
      </c>
      <c r="E1091">
        <v>4</v>
      </c>
      <c r="F1091">
        <v>56.84</v>
      </c>
      <c r="G1091" t="s">
        <v>2684</v>
      </c>
      <c r="H1091" t="s">
        <v>3302</v>
      </c>
      <c r="I1091" t="s">
        <v>3305</v>
      </c>
      <c r="J1091">
        <v>4</v>
      </c>
      <c r="K1091" t="str">
        <f t="shared" ref="K1091:K1154" si="35">IF(J1091&gt;=4, "Excellent", IF(J1091&gt;=3, "Good", IF(J1091&gt;2,"Bad","Poor")))</f>
        <v>Excellent</v>
      </c>
      <c r="L1091">
        <v>227.36</v>
      </c>
      <c r="M1091" t="str">
        <f>IF(E1091*F1091=L1091,"ok","Wrong")</f>
        <v>ok</v>
      </c>
    </row>
    <row r="1092" spans="1:13" x14ac:dyDescent="0.3">
      <c r="A1092" t="s">
        <v>1036</v>
      </c>
      <c r="B1092" t="s">
        <v>1658</v>
      </c>
      <c r="C1092" s="2">
        <v>45697</v>
      </c>
      <c r="D1092" s="2" t="str">
        <f t="shared" si="34"/>
        <v>2025-02</v>
      </c>
      <c r="E1092">
        <v>8</v>
      </c>
      <c r="F1092">
        <v>53.9</v>
      </c>
      <c r="G1092" t="s">
        <v>2685</v>
      </c>
      <c r="H1092" t="s">
        <v>3301</v>
      </c>
      <c r="I1092" t="s">
        <v>3308</v>
      </c>
      <c r="J1092">
        <v>4</v>
      </c>
      <c r="K1092" t="str">
        <f t="shared" si="35"/>
        <v>Excellent</v>
      </c>
      <c r="L1092">
        <v>431.2</v>
      </c>
      <c r="M1092" t="str">
        <f>IF(E1092*F1092=L1092,"ok","Wrong")</f>
        <v>ok</v>
      </c>
    </row>
    <row r="1093" spans="1:13" x14ac:dyDescent="0.3">
      <c r="A1093" t="s">
        <v>1037</v>
      </c>
      <c r="B1093" t="s">
        <v>1658</v>
      </c>
      <c r="C1093" s="2">
        <v>45418</v>
      </c>
      <c r="D1093" s="2" t="str">
        <f t="shared" si="34"/>
        <v>2024-05</v>
      </c>
      <c r="E1093">
        <v>6</v>
      </c>
      <c r="F1093">
        <v>539.32000000000005</v>
      </c>
      <c r="G1093" t="s">
        <v>2686</v>
      </c>
      <c r="H1093" t="s">
        <v>3302</v>
      </c>
      <c r="I1093" t="s">
        <v>3304</v>
      </c>
      <c r="J1093">
        <v>4</v>
      </c>
      <c r="K1093" t="str">
        <f t="shared" si="35"/>
        <v>Excellent</v>
      </c>
      <c r="L1093">
        <v>3235.92</v>
      </c>
      <c r="M1093" t="str">
        <f>IF(E1093*F1093=L1093,"ok","Wrong")</f>
        <v>ok</v>
      </c>
    </row>
    <row r="1094" spans="1:13" x14ac:dyDescent="0.3">
      <c r="A1094" t="s">
        <v>1038</v>
      </c>
      <c r="B1094" t="s">
        <v>1653</v>
      </c>
      <c r="C1094" s="2">
        <v>45437</v>
      </c>
      <c r="D1094" s="2" t="str">
        <f t="shared" si="34"/>
        <v>2024-05</v>
      </c>
      <c r="E1094">
        <v>2</v>
      </c>
      <c r="F1094">
        <v>58.29</v>
      </c>
      <c r="G1094" t="s">
        <v>2687</v>
      </c>
      <c r="H1094" t="s">
        <v>3302</v>
      </c>
      <c r="I1094" t="s">
        <v>3304</v>
      </c>
      <c r="J1094">
        <v>3</v>
      </c>
      <c r="K1094" t="str">
        <f t="shared" si="35"/>
        <v>Good</v>
      </c>
      <c r="L1094">
        <v>116.58</v>
      </c>
      <c r="M1094" t="str">
        <f>IF(E1094*F1094=L1094,"ok","Wrong")</f>
        <v>ok</v>
      </c>
    </row>
    <row r="1095" spans="1:13" x14ac:dyDescent="0.3">
      <c r="A1095" t="s">
        <v>1039</v>
      </c>
      <c r="B1095" t="s">
        <v>1654</v>
      </c>
      <c r="C1095" s="2">
        <v>45249</v>
      </c>
      <c r="D1095" s="2" t="str">
        <f t="shared" si="34"/>
        <v>2023-11</v>
      </c>
      <c r="E1095">
        <v>2</v>
      </c>
      <c r="F1095">
        <v>616.6</v>
      </c>
      <c r="G1095" t="s">
        <v>2688</v>
      </c>
      <c r="H1095" t="s">
        <v>3301</v>
      </c>
      <c r="I1095" t="s">
        <v>3306</v>
      </c>
      <c r="J1095">
        <v>5</v>
      </c>
      <c r="K1095" t="str">
        <f t="shared" si="35"/>
        <v>Excellent</v>
      </c>
      <c r="L1095">
        <v>1233.2</v>
      </c>
      <c r="M1095" t="str">
        <f>IF(E1095*F1095=L1095,"ok","Wrong")</f>
        <v>ok</v>
      </c>
    </row>
    <row r="1096" spans="1:13" x14ac:dyDescent="0.3">
      <c r="A1096" t="s">
        <v>1040</v>
      </c>
      <c r="B1096" t="s">
        <v>1653</v>
      </c>
      <c r="C1096" s="2">
        <v>45496</v>
      </c>
      <c r="D1096" s="2" t="str">
        <f t="shared" si="34"/>
        <v>2024-07</v>
      </c>
      <c r="E1096">
        <v>1</v>
      </c>
      <c r="F1096">
        <v>562.4</v>
      </c>
      <c r="G1096" t="s">
        <v>2689</v>
      </c>
      <c r="H1096" t="s">
        <v>3303</v>
      </c>
      <c r="I1096" t="s">
        <v>3305</v>
      </c>
      <c r="J1096">
        <v>5</v>
      </c>
      <c r="K1096" t="str">
        <f t="shared" si="35"/>
        <v>Excellent</v>
      </c>
      <c r="L1096">
        <v>562.4</v>
      </c>
      <c r="M1096" t="str">
        <f>IF(E1096*F1096=L1096,"ok","Wrong")</f>
        <v>ok</v>
      </c>
    </row>
    <row r="1097" spans="1:13" x14ac:dyDescent="0.3">
      <c r="A1097" t="s">
        <v>36</v>
      </c>
      <c r="B1097" t="s">
        <v>1652</v>
      </c>
      <c r="C1097" s="2">
        <v>45689</v>
      </c>
      <c r="D1097" s="2" t="str">
        <f t="shared" si="34"/>
        <v>2025-02</v>
      </c>
      <c r="E1097">
        <v>5</v>
      </c>
      <c r="F1097">
        <v>575.52</v>
      </c>
      <c r="G1097" t="s">
        <v>1685</v>
      </c>
      <c r="H1097" t="s">
        <v>3302</v>
      </c>
      <c r="I1097" t="s">
        <v>3308</v>
      </c>
      <c r="J1097">
        <v>1</v>
      </c>
      <c r="K1097" t="str">
        <f t="shared" si="35"/>
        <v>Poor</v>
      </c>
      <c r="L1097">
        <v>2877.6</v>
      </c>
      <c r="M1097" t="str">
        <f>IF(E1097*F1097=L1097,"ok","Wrong")</f>
        <v>ok</v>
      </c>
    </row>
    <row r="1098" spans="1:13" x14ac:dyDescent="0.3">
      <c r="A1098" t="s">
        <v>1041</v>
      </c>
      <c r="B1098" t="s">
        <v>1652</v>
      </c>
      <c r="C1098" s="2">
        <v>45706</v>
      </c>
      <c r="D1098" s="2" t="str">
        <f t="shared" si="34"/>
        <v>2025-02</v>
      </c>
      <c r="E1098">
        <v>5</v>
      </c>
      <c r="F1098">
        <v>339.15</v>
      </c>
      <c r="G1098" t="s">
        <v>2690</v>
      </c>
      <c r="H1098" t="s">
        <v>3302</v>
      </c>
      <c r="I1098" t="s">
        <v>3306</v>
      </c>
      <c r="J1098">
        <v>2</v>
      </c>
      <c r="K1098" t="str">
        <f t="shared" si="35"/>
        <v>Poor</v>
      </c>
      <c r="L1098">
        <v>1695.75</v>
      </c>
      <c r="M1098" t="str">
        <f>IF(E1098*F1098=L1098,"ok","Wrong")</f>
        <v>ok</v>
      </c>
    </row>
    <row r="1099" spans="1:13" x14ac:dyDescent="0.3">
      <c r="A1099" t="s">
        <v>1042</v>
      </c>
      <c r="B1099" t="s">
        <v>1658</v>
      </c>
      <c r="C1099" s="2">
        <v>45090</v>
      </c>
      <c r="D1099" s="2" t="str">
        <f t="shared" si="34"/>
        <v>2023-06</v>
      </c>
      <c r="E1099">
        <v>1</v>
      </c>
      <c r="F1099">
        <v>506.82</v>
      </c>
      <c r="G1099" t="s">
        <v>2691</v>
      </c>
      <c r="H1099" t="s">
        <v>3302</v>
      </c>
      <c r="I1099" t="s">
        <v>3304</v>
      </c>
      <c r="J1099">
        <v>3</v>
      </c>
      <c r="K1099" t="str">
        <f t="shared" si="35"/>
        <v>Good</v>
      </c>
      <c r="L1099">
        <v>506.82</v>
      </c>
      <c r="M1099" t="str">
        <f>IF(E1099*F1099=L1099,"ok","Wrong")</f>
        <v>ok</v>
      </c>
    </row>
    <row r="1100" spans="1:13" x14ac:dyDescent="0.3">
      <c r="A1100" t="s">
        <v>1043</v>
      </c>
      <c r="B1100" t="s">
        <v>1652</v>
      </c>
      <c r="C1100" s="2">
        <v>45066</v>
      </c>
      <c r="D1100" s="2" t="str">
        <f t="shared" si="34"/>
        <v>2023-05</v>
      </c>
      <c r="E1100">
        <v>1</v>
      </c>
      <c r="F1100">
        <v>56.35</v>
      </c>
      <c r="G1100" t="s">
        <v>2692</v>
      </c>
      <c r="H1100" t="s">
        <v>3301</v>
      </c>
      <c r="I1100" t="s">
        <v>3306</v>
      </c>
      <c r="J1100">
        <v>3</v>
      </c>
      <c r="K1100" t="str">
        <f t="shared" si="35"/>
        <v>Good</v>
      </c>
      <c r="L1100">
        <v>56.35</v>
      </c>
      <c r="M1100" t="str">
        <f>IF(E1100*F1100=L1100,"ok","Wrong")</f>
        <v>ok</v>
      </c>
    </row>
    <row r="1101" spans="1:13" x14ac:dyDescent="0.3">
      <c r="A1101" t="s">
        <v>1044</v>
      </c>
      <c r="B1101" t="s">
        <v>1652</v>
      </c>
      <c r="C1101" s="2">
        <v>45066</v>
      </c>
      <c r="D1101" s="2" t="str">
        <f t="shared" si="34"/>
        <v>2023-05</v>
      </c>
      <c r="E1101">
        <v>5</v>
      </c>
      <c r="F1101">
        <v>77.42</v>
      </c>
      <c r="G1101" t="s">
        <v>2693</v>
      </c>
      <c r="H1101" t="s">
        <v>3302</v>
      </c>
      <c r="I1101" t="s">
        <v>3304</v>
      </c>
      <c r="J1101">
        <v>3</v>
      </c>
      <c r="K1101" t="str">
        <f t="shared" si="35"/>
        <v>Good</v>
      </c>
      <c r="L1101">
        <v>387.1</v>
      </c>
      <c r="M1101" t="str">
        <f>IF(E1101*F1101=L1101,"ok","Wrong")</f>
        <v>ok</v>
      </c>
    </row>
    <row r="1102" spans="1:13" x14ac:dyDescent="0.3">
      <c r="A1102" t="s">
        <v>1045</v>
      </c>
      <c r="B1102" t="s">
        <v>1658</v>
      </c>
      <c r="C1102" s="2">
        <v>45640</v>
      </c>
      <c r="D1102" s="2" t="str">
        <f t="shared" si="34"/>
        <v>2024-12</v>
      </c>
      <c r="E1102">
        <v>3</v>
      </c>
      <c r="F1102">
        <v>117.3</v>
      </c>
      <c r="G1102" t="s">
        <v>2694</v>
      </c>
      <c r="H1102" t="s">
        <v>3302</v>
      </c>
      <c r="I1102" t="s">
        <v>3305</v>
      </c>
      <c r="J1102">
        <v>1</v>
      </c>
      <c r="K1102" t="str">
        <f t="shared" si="35"/>
        <v>Poor</v>
      </c>
      <c r="L1102">
        <v>351.9</v>
      </c>
      <c r="M1102" t="str">
        <f>IF(E1102*F1102=L1102,"ok","Wrong")</f>
        <v>ok</v>
      </c>
    </row>
    <row r="1103" spans="1:13" x14ac:dyDescent="0.3">
      <c r="A1103" t="s">
        <v>1046</v>
      </c>
      <c r="B1103" t="s">
        <v>1658</v>
      </c>
      <c r="C1103" s="2">
        <v>45368</v>
      </c>
      <c r="D1103" s="2" t="str">
        <f t="shared" si="34"/>
        <v>2024-03</v>
      </c>
      <c r="E1103">
        <v>1</v>
      </c>
      <c r="F1103">
        <v>362.89</v>
      </c>
      <c r="G1103" t="s">
        <v>2695</v>
      </c>
      <c r="H1103" t="s">
        <v>3302</v>
      </c>
      <c r="I1103" t="s">
        <v>3305</v>
      </c>
      <c r="J1103">
        <v>4</v>
      </c>
      <c r="K1103" t="str">
        <f t="shared" si="35"/>
        <v>Excellent</v>
      </c>
      <c r="L1103">
        <v>362.89</v>
      </c>
      <c r="M1103" t="str">
        <f>IF(E1103*F1103=L1103,"ok","Wrong")</f>
        <v>ok</v>
      </c>
    </row>
    <row r="1104" spans="1:13" x14ac:dyDescent="0.3">
      <c r="A1104" t="s">
        <v>1047</v>
      </c>
      <c r="B1104" t="s">
        <v>1658</v>
      </c>
      <c r="C1104" s="2">
        <v>45119</v>
      </c>
      <c r="D1104" s="2" t="str">
        <f t="shared" si="34"/>
        <v>2023-07</v>
      </c>
      <c r="E1104">
        <v>1</v>
      </c>
      <c r="F1104">
        <v>50.18</v>
      </c>
      <c r="G1104" t="s">
        <v>2696</v>
      </c>
      <c r="H1104" t="s">
        <v>3303</v>
      </c>
      <c r="I1104" t="s">
        <v>3306</v>
      </c>
      <c r="J1104">
        <v>3</v>
      </c>
      <c r="K1104" t="str">
        <f t="shared" si="35"/>
        <v>Good</v>
      </c>
      <c r="L1104">
        <v>50.18</v>
      </c>
      <c r="M1104" t="str">
        <f>IF(E1104*F1104=L1104,"ok","Wrong")</f>
        <v>ok</v>
      </c>
    </row>
    <row r="1105" spans="1:13" x14ac:dyDescent="0.3">
      <c r="A1105" t="s">
        <v>711</v>
      </c>
      <c r="B1105" t="s">
        <v>1655</v>
      </c>
      <c r="C1105" s="2">
        <v>45597</v>
      </c>
      <c r="D1105" s="2" t="str">
        <f t="shared" si="34"/>
        <v>2024-11</v>
      </c>
      <c r="E1105">
        <v>3</v>
      </c>
      <c r="F1105">
        <v>85.35</v>
      </c>
      <c r="G1105" t="s">
        <v>2360</v>
      </c>
      <c r="H1105" t="s">
        <v>3301</v>
      </c>
      <c r="I1105" t="s">
        <v>3308</v>
      </c>
      <c r="J1105">
        <v>5</v>
      </c>
      <c r="K1105" t="str">
        <f t="shared" si="35"/>
        <v>Excellent</v>
      </c>
      <c r="L1105">
        <v>256.05</v>
      </c>
      <c r="M1105" t="str">
        <f>IF(E1105*F1105=L1105,"ok","Wrong")</f>
        <v>ok</v>
      </c>
    </row>
    <row r="1106" spans="1:13" x14ac:dyDescent="0.3">
      <c r="A1106" t="s">
        <v>1048</v>
      </c>
      <c r="B1106" t="s">
        <v>1656</v>
      </c>
      <c r="C1106" s="2">
        <v>45168</v>
      </c>
      <c r="D1106" s="2" t="str">
        <f t="shared" si="34"/>
        <v>2023-08</v>
      </c>
      <c r="E1106">
        <v>7</v>
      </c>
      <c r="F1106">
        <v>425.05</v>
      </c>
      <c r="G1106" t="s">
        <v>2697</v>
      </c>
      <c r="H1106" t="s">
        <v>3302</v>
      </c>
      <c r="I1106" t="s">
        <v>3304</v>
      </c>
      <c r="J1106">
        <v>2</v>
      </c>
      <c r="K1106" t="str">
        <f t="shared" si="35"/>
        <v>Poor</v>
      </c>
      <c r="L1106">
        <v>2975.35</v>
      </c>
      <c r="M1106" t="str">
        <f>IF(E1106*F1106=L1106,"ok","Wrong")</f>
        <v>ok</v>
      </c>
    </row>
    <row r="1107" spans="1:13" x14ac:dyDescent="0.3">
      <c r="A1107" t="s">
        <v>1049</v>
      </c>
      <c r="B1107" t="s">
        <v>1653</v>
      </c>
      <c r="C1107" s="2">
        <v>45438</v>
      </c>
      <c r="D1107" s="2" t="str">
        <f t="shared" si="34"/>
        <v>2024-05</v>
      </c>
      <c r="E1107">
        <v>6</v>
      </c>
      <c r="F1107">
        <v>420.68</v>
      </c>
      <c r="G1107" t="s">
        <v>2698</v>
      </c>
      <c r="H1107" t="s">
        <v>3302</v>
      </c>
      <c r="I1107" t="s">
        <v>3308</v>
      </c>
      <c r="J1107">
        <v>4</v>
      </c>
      <c r="K1107" t="str">
        <f t="shared" si="35"/>
        <v>Excellent</v>
      </c>
      <c r="L1107">
        <v>2524.08</v>
      </c>
      <c r="M1107" t="str">
        <f>IF(E1107*F1107=L1107,"ok","Wrong")</f>
        <v>ok</v>
      </c>
    </row>
    <row r="1108" spans="1:13" x14ac:dyDescent="0.3">
      <c r="A1108" t="s">
        <v>1050</v>
      </c>
      <c r="B1108" t="s">
        <v>1652</v>
      </c>
      <c r="C1108" s="2">
        <v>45313</v>
      </c>
      <c r="D1108" s="2" t="str">
        <f t="shared" si="34"/>
        <v>2024-01</v>
      </c>
      <c r="E1108">
        <v>4</v>
      </c>
      <c r="F1108">
        <v>657.75</v>
      </c>
      <c r="G1108" t="s">
        <v>2699</v>
      </c>
      <c r="H1108" t="s">
        <v>3302</v>
      </c>
      <c r="I1108" t="s">
        <v>3306</v>
      </c>
      <c r="J1108">
        <v>1</v>
      </c>
      <c r="K1108" t="str">
        <f t="shared" si="35"/>
        <v>Poor</v>
      </c>
      <c r="L1108">
        <v>2631</v>
      </c>
      <c r="M1108" t="str">
        <f>IF(E1108*F1108=L1108,"ok","Wrong")</f>
        <v>ok</v>
      </c>
    </row>
    <row r="1109" spans="1:13" x14ac:dyDescent="0.3">
      <c r="A1109" t="s">
        <v>1051</v>
      </c>
      <c r="B1109" t="s">
        <v>1652</v>
      </c>
      <c r="C1109" s="2">
        <v>45598</v>
      </c>
      <c r="D1109" s="2" t="str">
        <f t="shared" si="34"/>
        <v>2024-11</v>
      </c>
      <c r="E1109">
        <v>7</v>
      </c>
      <c r="F1109">
        <v>404.89</v>
      </c>
      <c r="G1109" t="s">
        <v>2700</v>
      </c>
      <c r="H1109" t="s">
        <v>3301</v>
      </c>
      <c r="I1109" t="s">
        <v>3307</v>
      </c>
      <c r="J1109">
        <v>5</v>
      </c>
      <c r="K1109" t="str">
        <f t="shared" si="35"/>
        <v>Excellent</v>
      </c>
      <c r="L1109">
        <v>2834.23</v>
      </c>
      <c r="M1109" t="str">
        <f>IF(E1109*F1109=L1109,"ok","Wrong")</f>
        <v>ok</v>
      </c>
    </row>
    <row r="1110" spans="1:13" x14ac:dyDescent="0.3">
      <c r="A1110" t="s">
        <v>1052</v>
      </c>
      <c r="B1110" t="s">
        <v>1654</v>
      </c>
      <c r="C1110" s="2">
        <v>44936</v>
      </c>
      <c r="D1110" s="2" t="str">
        <f t="shared" si="34"/>
        <v>2023-01</v>
      </c>
      <c r="E1110">
        <v>5</v>
      </c>
      <c r="F1110">
        <v>342.38</v>
      </c>
      <c r="G1110" t="s">
        <v>2701</v>
      </c>
      <c r="H1110" t="s">
        <v>3301</v>
      </c>
      <c r="I1110" t="s">
        <v>3305</v>
      </c>
      <c r="J1110">
        <v>1</v>
      </c>
      <c r="K1110" t="str">
        <f t="shared" si="35"/>
        <v>Poor</v>
      </c>
      <c r="L1110">
        <v>1711.9</v>
      </c>
      <c r="M1110" t="str">
        <f>IF(E1110*F1110=L1110,"ok","Wrong")</f>
        <v>ok</v>
      </c>
    </row>
    <row r="1111" spans="1:13" x14ac:dyDescent="0.3">
      <c r="A1111" t="s">
        <v>716</v>
      </c>
      <c r="B1111" t="s">
        <v>1655</v>
      </c>
      <c r="C1111" s="2">
        <v>45288</v>
      </c>
      <c r="D1111" s="2" t="str">
        <f t="shared" si="34"/>
        <v>2023-12</v>
      </c>
      <c r="E1111">
        <v>6</v>
      </c>
      <c r="F1111">
        <v>685.83</v>
      </c>
      <c r="G1111" t="s">
        <v>2365</v>
      </c>
      <c r="H1111" t="s">
        <v>3303</v>
      </c>
      <c r="I1111" t="s">
        <v>3304</v>
      </c>
      <c r="J1111">
        <v>3</v>
      </c>
      <c r="K1111" t="str">
        <f t="shared" si="35"/>
        <v>Good</v>
      </c>
      <c r="L1111">
        <v>4114.9799999999996</v>
      </c>
      <c r="M1111" t="str">
        <f>IF(E1111*F1111=L1111,"ok","Wrong")</f>
        <v>ok</v>
      </c>
    </row>
    <row r="1112" spans="1:13" x14ac:dyDescent="0.3">
      <c r="A1112" t="s">
        <v>1053</v>
      </c>
      <c r="B1112" t="s">
        <v>1652</v>
      </c>
      <c r="C1112" s="2">
        <v>45274</v>
      </c>
      <c r="D1112" s="2" t="str">
        <f t="shared" si="34"/>
        <v>2023-12</v>
      </c>
      <c r="E1112">
        <v>3</v>
      </c>
      <c r="F1112">
        <v>49.19</v>
      </c>
      <c r="G1112" t="s">
        <v>2702</v>
      </c>
      <c r="H1112" t="s">
        <v>3301</v>
      </c>
      <c r="I1112" t="s">
        <v>3305</v>
      </c>
      <c r="J1112">
        <v>5</v>
      </c>
      <c r="K1112" t="str">
        <f t="shared" si="35"/>
        <v>Excellent</v>
      </c>
      <c r="L1112">
        <v>147.57</v>
      </c>
      <c r="M1112" t="str">
        <f>IF(E1112*F1112=L1112,"ok","Wrong")</f>
        <v>ok</v>
      </c>
    </row>
    <row r="1113" spans="1:13" x14ac:dyDescent="0.3">
      <c r="A1113" t="s">
        <v>1054</v>
      </c>
      <c r="B1113" t="s">
        <v>1657</v>
      </c>
      <c r="C1113" s="2">
        <v>45371</v>
      </c>
      <c r="D1113" s="2" t="str">
        <f t="shared" si="34"/>
        <v>2024-03</v>
      </c>
      <c r="E1113">
        <v>3</v>
      </c>
      <c r="F1113">
        <v>224.35</v>
      </c>
      <c r="G1113" t="s">
        <v>2703</v>
      </c>
      <c r="H1113" t="s">
        <v>3301</v>
      </c>
      <c r="I1113" t="s">
        <v>3306</v>
      </c>
      <c r="J1113">
        <v>2</v>
      </c>
      <c r="K1113" t="str">
        <f t="shared" si="35"/>
        <v>Poor</v>
      </c>
      <c r="L1113">
        <v>673.05</v>
      </c>
      <c r="M1113" t="str">
        <f>IF(E1113*F1113=L1113,"ok","Wrong")</f>
        <v>ok</v>
      </c>
    </row>
    <row r="1114" spans="1:13" x14ac:dyDescent="0.3">
      <c r="A1114" t="s">
        <v>1055</v>
      </c>
      <c r="B1114" t="s">
        <v>1656</v>
      </c>
      <c r="C1114" s="2">
        <v>45626</v>
      </c>
      <c r="D1114" s="2" t="str">
        <f t="shared" si="34"/>
        <v>2024-11</v>
      </c>
      <c r="E1114">
        <v>1</v>
      </c>
      <c r="F1114">
        <v>308.3</v>
      </c>
      <c r="G1114" t="s">
        <v>2704</v>
      </c>
      <c r="H1114" t="s">
        <v>3302</v>
      </c>
      <c r="I1114" t="s">
        <v>3304</v>
      </c>
      <c r="J1114">
        <v>1</v>
      </c>
      <c r="K1114" t="str">
        <f t="shared" si="35"/>
        <v>Poor</v>
      </c>
      <c r="L1114">
        <v>308.3</v>
      </c>
      <c r="M1114" t="str">
        <f>IF(E1114*F1114=L1114,"ok","Wrong")</f>
        <v>ok</v>
      </c>
    </row>
    <row r="1115" spans="1:13" x14ac:dyDescent="0.3">
      <c r="A1115" t="s">
        <v>1056</v>
      </c>
      <c r="B1115" t="s">
        <v>1653</v>
      </c>
      <c r="C1115" s="2">
        <v>45064</v>
      </c>
      <c r="D1115" s="2" t="str">
        <f t="shared" si="34"/>
        <v>2023-05</v>
      </c>
      <c r="E1115">
        <v>3</v>
      </c>
      <c r="F1115">
        <v>465.68</v>
      </c>
      <c r="G1115" t="s">
        <v>2705</v>
      </c>
      <c r="H1115" t="s">
        <v>3302</v>
      </c>
      <c r="I1115" t="s">
        <v>3307</v>
      </c>
      <c r="J1115">
        <v>2</v>
      </c>
      <c r="K1115" t="str">
        <f t="shared" si="35"/>
        <v>Poor</v>
      </c>
      <c r="L1115">
        <v>1397.04</v>
      </c>
      <c r="M1115" t="str">
        <f>IF(E1115*F1115=L1115,"ok","Wrong")</f>
        <v>ok</v>
      </c>
    </row>
    <row r="1116" spans="1:13" x14ac:dyDescent="0.3">
      <c r="A1116" t="s">
        <v>562</v>
      </c>
      <c r="B1116" t="s">
        <v>1657</v>
      </c>
      <c r="C1116" s="2">
        <v>45322</v>
      </c>
      <c r="D1116" s="2" t="str">
        <f t="shared" si="34"/>
        <v>2024-01</v>
      </c>
      <c r="E1116">
        <v>3</v>
      </c>
      <c r="F1116">
        <v>330.83</v>
      </c>
      <c r="G1116" t="s">
        <v>2211</v>
      </c>
      <c r="H1116" t="s">
        <v>3301</v>
      </c>
      <c r="I1116" t="s">
        <v>3306</v>
      </c>
      <c r="J1116">
        <v>4</v>
      </c>
      <c r="K1116" t="str">
        <f t="shared" si="35"/>
        <v>Excellent</v>
      </c>
      <c r="L1116">
        <v>992.49</v>
      </c>
      <c r="M1116" t="str">
        <f>IF(E1116*F1116=L1116,"ok","Wrong")</f>
        <v>ok</v>
      </c>
    </row>
    <row r="1117" spans="1:13" x14ac:dyDescent="0.3">
      <c r="A1117" t="s">
        <v>1057</v>
      </c>
      <c r="B1117" t="s">
        <v>1654</v>
      </c>
      <c r="C1117" s="2">
        <v>45520</v>
      </c>
      <c r="D1117" s="2" t="str">
        <f t="shared" si="34"/>
        <v>2024-08</v>
      </c>
      <c r="E1117">
        <v>5</v>
      </c>
      <c r="F1117">
        <v>388.21</v>
      </c>
      <c r="G1117" t="s">
        <v>2706</v>
      </c>
      <c r="H1117" t="s">
        <v>3303</v>
      </c>
      <c r="I1117" t="s">
        <v>3305</v>
      </c>
      <c r="J1117">
        <v>3</v>
      </c>
      <c r="K1117" t="str">
        <f t="shared" si="35"/>
        <v>Good</v>
      </c>
      <c r="L1117">
        <v>1941.05</v>
      </c>
      <c r="M1117" t="str">
        <f>IF(E1117*F1117=L1117,"ok","Wrong")</f>
        <v>ok</v>
      </c>
    </row>
    <row r="1118" spans="1:13" x14ac:dyDescent="0.3">
      <c r="A1118" t="s">
        <v>1058</v>
      </c>
      <c r="B1118" t="s">
        <v>1657</v>
      </c>
      <c r="C1118" s="2">
        <v>45534</v>
      </c>
      <c r="D1118" s="2" t="str">
        <f t="shared" si="34"/>
        <v>2024-08</v>
      </c>
      <c r="E1118">
        <v>1</v>
      </c>
      <c r="F1118">
        <v>757.95</v>
      </c>
      <c r="G1118" t="s">
        <v>2707</v>
      </c>
      <c r="H1118" t="s">
        <v>3301</v>
      </c>
      <c r="I1118" t="s">
        <v>3308</v>
      </c>
      <c r="J1118">
        <v>5</v>
      </c>
      <c r="K1118" t="str">
        <f t="shared" si="35"/>
        <v>Excellent</v>
      </c>
      <c r="L1118">
        <v>757.95</v>
      </c>
      <c r="M1118" t="str">
        <f>IF(E1118*F1118=L1118,"ok","Wrong")</f>
        <v>ok</v>
      </c>
    </row>
    <row r="1119" spans="1:13" x14ac:dyDescent="0.3">
      <c r="A1119" t="s">
        <v>1059</v>
      </c>
      <c r="B1119" t="s">
        <v>1653</v>
      </c>
      <c r="C1119" s="2">
        <v>45629</v>
      </c>
      <c r="D1119" s="2" t="str">
        <f t="shared" si="34"/>
        <v>2024-12</v>
      </c>
      <c r="E1119">
        <v>6</v>
      </c>
      <c r="F1119">
        <v>575.29999999999995</v>
      </c>
      <c r="G1119" t="s">
        <v>2708</v>
      </c>
      <c r="H1119" t="s">
        <v>3301</v>
      </c>
      <c r="I1119" t="s">
        <v>3306</v>
      </c>
      <c r="J1119">
        <v>5</v>
      </c>
      <c r="K1119" t="str">
        <f t="shared" si="35"/>
        <v>Excellent</v>
      </c>
      <c r="L1119">
        <v>3451.8</v>
      </c>
      <c r="M1119" t="str">
        <f>IF(E1119*F1119=L1119,"ok","Wrong")</f>
        <v>ok</v>
      </c>
    </row>
    <row r="1120" spans="1:13" x14ac:dyDescent="0.3">
      <c r="A1120" t="s">
        <v>1060</v>
      </c>
      <c r="B1120" t="s">
        <v>1653</v>
      </c>
      <c r="C1120" s="2">
        <v>45746</v>
      </c>
      <c r="D1120" s="2" t="str">
        <f t="shared" si="34"/>
        <v>2025-03</v>
      </c>
      <c r="E1120">
        <v>6</v>
      </c>
      <c r="F1120">
        <v>277.83</v>
      </c>
      <c r="G1120" t="s">
        <v>2709</v>
      </c>
      <c r="H1120" t="s">
        <v>3302</v>
      </c>
      <c r="I1120" t="s">
        <v>3305</v>
      </c>
      <c r="J1120">
        <v>4</v>
      </c>
      <c r="K1120" t="str">
        <f t="shared" si="35"/>
        <v>Excellent</v>
      </c>
      <c r="L1120">
        <v>1666.98</v>
      </c>
      <c r="M1120" t="str">
        <f>IF(E1120*F1120=L1120,"ok","Wrong")</f>
        <v>ok</v>
      </c>
    </row>
    <row r="1121" spans="1:13" x14ac:dyDescent="0.3">
      <c r="A1121" t="s">
        <v>1061</v>
      </c>
      <c r="B1121" t="s">
        <v>1654</v>
      </c>
      <c r="C1121" s="2">
        <v>44973</v>
      </c>
      <c r="D1121" s="2" t="str">
        <f t="shared" si="34"/>
        <v>2023-02</v>
      </c>
      <c r="E1121">
        <v>4</v>
      </c>
      <c r="F1121">
        <v>631.44000000000005</v>
      </c>
      <c r="G1121" t="s">
        <v>2710</v>
      </c>
      <c r="H1121" t="s">
        <v>3302</v>
      </c>
      <c r="I1121" t="s">
        <v>3305</v>
      </c>
      <c r="J1121">
        <v>1</v>
      </c>
      <c r="K1121" t="str">
        <f t="shared" si="35"/>
        <v>Poor</v>
      </c>
      <c r="L1121">
        <v>2525.7600000000002</v>
      </c>
      <c r="M1121" t="str">
        <f>IF(E1121*F1121=L1121,"ok","Wrong")</f>
        <v>ok</v>
      </c>
    </row>
    <row r="1122" spans="1:13" x14ac:dyDescent="0.3">
      <c r="A1122" t="s">
        <v>1062</v>
      </c>
      <c r="B1122" t="s">
        <v>1653</v>
      </c>
      <c r="C1122" s="2">
        <v>45236</v>
      </c>
      <c r="D1122" s="2" t="str">
        <f t="shared" si="34"/>
        <v>2023-11</v>
      </c>
      <c r="E1122">
        <v>5</v>
      </c>
      <c r="F1122">
        <v>690.26</v>
      </c>
      <c r="G1122" t="s">
        <v>2711</v>
      </c>
      <c r="H1122" t="s">
        <v>3303</v>
      </c>
      <c r="I1122" t="s">
        <v>3304</v>
      </c>
      <c r="J1122">
        <v>5</v>
      </c>
      <c r="K1122" t="str">
        <f t="shared" si="35"/>
        <v>Excellent</v>
      </c>
      <c r="L1122">
        <v>3451.3</v>
      </c>
      <c r="M1122" t="str">
        <f>IF(E1122*F1122=L1122,"ok","Wrong")</f>
        <v>ok</v>
      </c>
    </row>
    <row r="1123" spans="1:13" x14ac:dyDescent="0.3">
      <c r="A1123" t="s">
        <v>1063</v>
      </c>
      <c r="B1123" t="s">
        <v>1654</v>
      </c>
      <c r="C1123" s="2">
        <v>45508</v>
      </c>
      <c r="D1123" s="2" t="str">
        <f t="shared" si="34"/>
        <v>2024-08</v>
      </c>
      <c r="E1123">
        <v>1</v>
      </c>
      <c r="F1123">
        <v>659.76</v>
      </c>
      <c r="G1123" t="s">
        <v>2712</v>
      </c>
      <c r="H1123" t="s">
        <v>3301</v>
      </c>
      <c r="I1123" t="s">
        <v>3308</v>
      </c>
      <c r="J1123">
        <v>1</v>
      </c>
      <c r="K1123" t="str">
        <f t="shared" si="35"/>
        <v>Poor</v>
      </c>
      <c r="L1123">
        <v>659.76</v>
      </c>
      <c r="M1123" t="str">
        <f>IF(E1123*F1123=L1123,"ok","Wrong")</f>
        <v>ok</v>
      </c>
    </row>
    <row r="1124" spans="1:13" x14ac:dyDescent="0.3">
      <c r="A1124" t="s">
        <v>1064</v>
      </c>
      <c r="B1124" t="s">
        <v>1653</v>
      </c>
      <c r="C1124" s="2">
        <v>45052</v>
      </c>
      <c r="D1124" s="2" t="str">
        <f t="shared" si="34"/>
        <v>2023-05</v>
      </c>
      <c r="E1124">
        <v>1</v>
      </c>
      <c r="F1124">
        <v>336.3</v>
      </c>
      <c r="G1124" t="s">
        <v>2713</v>
      </c>
      <c r="H1124" t="s">
        <v>3303</v>
      </c>
      <c r="I1124" t="s">
        <v>3308</v>
      </c>
      <c r="J1124">
        <v>3</v>
      </c>
      <c r="K1124" t="str">
        <f t="shared" si="35"/>
        <v>Good</v>
      </c>
      <c r="L1124">
        <v>336.3</v>
      </c>
      <c r="M1124" t="str">
        <f>IF(E1124*F1124=L1124,"ok","Wrong")</f>
        <v>ok</v>
      </c>
    </row>
    <row r="1125" spans="1:13" x14ac:dyDescent="0.3">
      <c r="A1125" t="s">
        <v>1065</v>
      </c>
      <c r="B1125" t="s">
        <v>1656</v>
      </c>
      <c r="C1125" s="2">
        <v>45716</v>
      </c>
      <c r="D1125" s="2" t="str">
        <f t="shared" si="34"/>
        <v>2025-02</v>
      </c>
      <c r="E1125">
        <v>5</v>
      </c>
      <c r="F1125">
        <v>720.71</v>
      </c>
      <c r="G1125" t="s">
        <v>2714</v>
      </c>
      <c r="H1125" t="s">
        <v>3302</v>
      </c>
      <c r="I1125" t="s">
        <v>3305</v>
      </c>
      <c r="J1125">
        <v>1</v>
      </c>
      <c r="K1125" t="str">
        <f t="shared" si="35"/>
        <v>Poor</v>
      </c>
      <c r="L1125">
        <v>3603.55</v>
      </c>
      <c r="M1125" t="str">
        <f>IF(E1125*F1125=L1125,"ok","Wrong")</f>
        <v>ok</v>
      </c>
    </row>
    <row r="1126" spans="1:13" x14ac:dyDescent="0.3">
      <c r="A1126" t="s">
        <v>833</v>
      </c>
      <c r="B1126" t="s">
        <v>1652</v>
      </c>
      <c r="C1126" s="2">
        <v>45442</v>
      </c>
      <c r="D1126" s="2" t="str">
        <f t="shared" si="34"/>
        <v>2024-05</v>
      </c>
      <c r="E1126">
        <v>7</v>
      </c>
      <c r="F1126">
        <v>495.8</v>
      </c>
      <c r="G1126" t="s">
        <v>2482</v>
      </c>
      <c r="H1126" t="s">
        <v>3302</v>
      </c>
      <c r="I1126" t="s">
        <v>3304</v>
      </c>
      <c r="J1126">
        <v>5</v>
      </c>
      <c r="K1126" t="str">
        <f t="shared" si="35"/>
        <v>Excellent</v>
      </c>
      <c r="L1126">
        <v>3470.6</v>
      </c>
      <c r="M1126" t="str">
        <f>IF(E1126*F1126=L1126,"ok","Wrong")</f>
        <v>ok</v>
      </c>
    </row>
    <row r="1127" spans="1:13" x14ac:dyDescent="0.3">
      <c r="A1127" t="s">
        <v>1066</v>
      </c>
      <c r="B1127" t="s">
        <v>1654</v>
      </c>
      <c r="C1127" s="2">
        <v>45673</v>
      </c>
      <c r="D1127" s="2" t="str">
        <f t="shared" si="34"/>
        <v>2025-01</v>
      </c>
      <c r="E1127">
        <v>1</v>
      </c>
      <c r="F1127">
        <v>283.8</v>
      </c>
      <c r="G1127" t="s">
        <v>2715</v>
      </c>
      <c r="H1127" t="s">
        <v>3302</v>
      </c>
      <c r="I1127" t="s">
        <v>3307</v>
      </c>
      <c r="J1127">
        <v>5</v>
      </c>
      <c r="K1127" t="str">
        <f t="shared" si="35"/>
        <v>Excellent</v>
      </c>
      <c r="L1127">
        <v>283.8</v>
      </c>
      <c r="M1127" t="str">
        <f>IF(E1127*F1127=L1127,"ok","Wrong")</f>
        <v>ok</v>
      </c>
    </row>
    <row r="1128" spans="1:13" x14ac:dyDescent="0.3">
      <c r="A1128" t="s">
        <v>1067</v>
      </c>
      <c r="B1128" t="s">
        <v>1657</v>
      </c>
      <c r="C1128" s="2">
        <v>45137</v>
      </c>
      <c r="D1128" s="2" t="str">
        <f t="shared" si="34"/>
        <v>2023-07</v>
      </c>
      <c r="E1128">
        <v>2</v>
      </c>
      <c r="F1128">
        <v>269.89999999999998</v>
      </c>
      <c r="G1128" t="s">
        <v>2716</v>
      </c>
      <c r="H1128" t="s">
        <v>3301</v>
      </c>
      <c r="I1128" t="s">
        <v>3305</v>
      </c>
      <c r="J1128">
        <v>3</v>
      </c>
      <c r="K1128" t="str">
        <f t="shared" si="35"/>
        <v>Good</v>
      </c>
      <c r="L1128">
        <v>539.79999999999995</v>
      </c>
      <c r="M1128" t="str">
        <f>IF(E1128*F1128=L1128,"ok","Wrong")</f>
        <v>ok</v>
      </c>
    </row>
    <row r="1129" spans="1:13" x14ac:dyDescent="0.3">
      <c r="A1129" t="s">
        <v>1068</v>
      </c>
      <c r="B1129" t="s">
        <v>1658</v>
      </c>
      <c r="C1129" s="2">
        <v>45342</v>
      </c>
      <c r="D1129" s="2" t="str">
        <f t="shared" si="34"/>
        <v>2024-02</v>
      </c>
      <c r="E1129">
        <v>1</v>
      </c>
      <c r="F1129">
        <v>582.02</v>
      </c>
      <c r="G1129" t="s">
        <v>2717</v>
      </c>
      <c r="H1129" t="s">
        <v>3303</v>
      </c>
      <c r="I1129" t="s">
        <v>3304</v>
      </c>
      <c r="J1129">
        <v>5</v>
      </c>
      <c r="K1129" t="str">
        <f t="shared" si="35"/>
        <v>Excellent</v>
      </c>
      <c r="L1129">
        <v>582.02</v>
      </c>
      <c r="M1129" t="str">
        <f>IF(E1129*F1129=L1129,"ok","Wrong")</f>
        <v>ok</v>
      </c>
    </row>
    <row r="1130" spans="1:13" x14ac:dyDescent="0.3">
      <c r="A1130" t="s">
        <v>1069</v>
      </c>
      <c r="B1130" t="s">
        <v>1654</v>
      </c>
      <c r="C1130" s="2">
        <v>45455</v>
      </c>
      <c r="D1130" s="2" t="str">
        <f t="shared" si="34"/>
        <v>2024-06</v>
      </c>
      <c r="E1130">
        <v>4</v>
      </c>
      <c r="F1130">
        <v>163.49</v>
      </c>
      <c r="G1130" t="s">
        <v>2718</v>
      </c>
      <c r="H1130" t="s">
        <v>3303</v>
      </c>
      <c r="I1130" t="s">
        <v>3304</v>
      </c>
      <c r="J1130">
        <v>5</v>
      </c>
      <c r="K1130" t="str">
        <f t="shared" si="35"/>
        <v>Excellent</v>
      </c>
      <c r="L1130">
        <v>653.96</v>
      </c>
      <c r="M1130" t="str">
        <f>IF(E1130*F1130=L1130,"ok","Wrong")</f>
        <v>ok</v>
      </c>
    </row>
    <row r="1131" spans="1:13" x14ac:dyDescent="0.3">
      <c r="A1131" t="s">
        <v>1070</v>
      </c>
      <c r="B1131" t="s">
        <v>1654</v>
      </c>
      <c r="C1131" s="2">
        <v>45137</v>
      </c>
      <c r="D1131" s="2" t="str">
        <f t="shared" si="34"/>
        <v>2023-07</v>
      </c>
      <c r="E1131">
        <v>5</v>
      </c>
      <c r="F1131">
        <v>501.45</v>
      </c>
      <c r="G1131" t="s">
        <v>2719</v>
      </c>
      <c r="H1131" t="s">
        <v>3302</v>
      </c>
      <c r="I1131" t="s">
        <v>3305</v>
      </c>
      <c r="J1131">
        <v>2</v>
      </c>
      <c r="K1131" t="str">
        <f t="shared" si="35"/>
        <v>Poor</v>
      </c>
      <c r="L1131">
        <v>2507.25</v>
      </c>
      <c r="M1131" t="str">
        <f>IF(E1131*F1131=L1131,"ok","Wrong")</f>
        <v>ok</v>
      </c>
    </row>
    <row r="1132" spans="1:13" x14ac:dyDescent="0.3">
      <c r="A1132" t="s">
        <v>1071</v>
      </c>
      <c r="B1132" t="s">
        <v>1658</v>
      </c>
      <c r="C1132" s="2">
        <v>45175</v>
      </c>
      <c r="D1132" s="2" t="str">
        <f t="shared" si="34"/>
        <v>2023-09</v>
      </c>
      <c r="E1132">
        <v>7</v>
      </c>
      <c r="F1132">
        <v>138.65</v>
      </c>
      <c r="G1132" t="s">
        <v>2720</v>
      </c>
      <c r="H1132" t="s">
        <v>3301</v>
      </c>
      <c r="I1132" t="s">
        <v>3304</v>
      </c>
      <c r="J1132">
        <v>5</v>
      </c>
      <c r="K1132" t="str">
        <f t="shared" si="35"/>
        <v>Excellent</v>
      </c>
      <c r="L1132">
        <v>970.55000000000007</v>
      </c>
      <c r="M1132" t="str">
        <f>IF(E1132*F1132=L1132,"ok","Wrong")</f>
        <v>ok</v>
      </c>
    </row>
    <row r="1133" spans="1:13" x14ac:dyDescent="0.3">
      <c r="A1133" t="s">
        <v>1072</v>
      </c>
      <c r="B1133" t="s">
        <v>1658</v>
      </c>
      <c r="C1133" s="2">
        <v>45790</v>
      </c>
      <c r="D1133" s="2" t="str">
        <f t="shared" si="34"/>
        <v>2025-05</v>
      </c>
      <c r="E1133">
        <v>7</v>
      </c>
      <c r="F1133">
        <v>614.28</v>
      </c>
      <c r="G1133" t="s">
        <v>2721</v>
      </c>
      <c r="H1133" t="s">
        <v>3302</v>
      </c>
      <c r="I1133" t="s">
        <v>3307</v>
      </c>
      <c r="J1133">
        <v>1</v>
      </c>
      <c r="K1133" t="str">
        <f t="shared" si="35"/>
        <v>Poor</v>
      </c>
      <c r="L1133">
        <v>4299.96</v>
      </c>
      <c r="M1133" t="str">
        <f>IF(E1133*F1133=L1133,"ok","Wrong")</f>
        <v>ok</v>
      </c>
    </row>
    <row r="1134" spans="1:13" x14ac:dyDescent="0.3">
      <c r="A1134" t="s">
        <v>1073</v>
      </c>
      <c r="B1134" t="s">
        <v>1652</v>
      </c>
      <c r="C1134" s="2">
        <v>45018</v>
      </c>
      <c r="D1134" s="2" t="str">
        <f t="shared" si="34"/>
        <v>2023-04</v>
      </c>
      <c r="E1134">
        <v>6</v>
      </c>
      <c r="F1134">
        <v>294.38</v>
      </c>
      <c r="G1134" t="s">
        <v>2722</v>
      </c>
      <c r="H1134" t="s">
        <v>3303</v>
      </c>
      <c r="I1134" t="s">
        <v>3305</v>
      </c>
      <c r="J1134">
        <v>1</v>
      </c>
      <c r="K1134" t="str">
        <f t="shared" si="35"/>
        <v>Poor</v>
      </c>
      <c r="L1134">
        <v>1766.28</v>
      </c>
      <c r="M1134" t="str">
        <f>IF(E1134*F1134=L1134,"ok","Wrong")</f>
        <v>ok</v>
      </c>
    </row>
    <row r="1135" spans="1:13" x14ac:dyDescent="0.3">
      <c r="A1135" t="s">
        <v>1074</v>
      </c>
      <c r="B1135" t="s">
        <v>1653</v>
      </c>
      <c r="C1135" s="2">
        <v>45619</v>
      </c>
      <c r="D1135" s="2" t="str">
        <f t="shared" si="34"/>
        <v>2024-11</v>
      </c>
      <c r="E1135">
        <v>5</v>
      </c>
      <c r="F1135">
        <v>505.66</v>
      </c>
      <c r="G1135" t="s">
        <v>2723</v>
      </c>
      <c r="H1135" t="s">
        <v>3303</v>
      </c>
      <c r="I1135" t="s">
        <v>3308</v>
      </c>
      <c r="J1135">
        <v>3</v>
      </c>
      <c r="K1135" t="str">
        <f t="shared" si="35"/>
        <v>Good</v>
      </c>
      <c r="L1135">
        <v>2528.3000000000002</v>
      </c>
      <c r="M1135" t="str">
        <f>IF(E1135*F1135=L1135,"ok","Wrong")</f>
        <v>ok</v>
      </c>
    </row>
    <row r="1136" spans="1:13" x14ac:dyDescent="0.3">
      <c r="A1136" t="s">
        <v>1075</v>
      </c>
      <c r="B1136" t="s">
        <v>1658</v>
      </c>
      <c r="C1136" s="2">
        <v>45550</v>
      </c>
      <c r="D1136" s="2" t="str">
        <f t="shared" si="34"/>
        <v>2024-09</v>
      </c>
      <c r="E1136">
        <v>1</v>
      </c>
      <c r="F1136">
        <v>554.09</v>
      </c>
      <c r="G1136" t="s">
        <v>2724</v>
      </c>
      <c r="H1136" t="s">
        <v>3303</v>
      </c>
      <c r="I1136" t="s">
        <v>3304</v>
      </c>
      <c r="J1136">
        <v>1</v>
      </c>
      <c r="K1136" t="str">
        <f t="shared" si="35"/>
        <v>Poor</v>
      </c>
      <c r="L1136">
        <v>554.09</v>
      </c>
      <c r="M1136" t="str">
        <f>IF(E1136*F1136=L1136,"ok","Wrong")</f>
        <v>ok</v>
      </c>
    </row>
    <row r="1137" spans="1:13" x14ac:dyDescent="0.3">
      <c r="A1137" t="s">
        <v>1076</v>
      </c>
      <c r="B1137" t="s">
        <v>1658</v>
      </c>
      <c r="C1137" s="2">
        <v>45837</v>
      </c>
      <c r="D1137" s="2" t="str">
        <f t="shared" si="34"/>
        <v>2025-06</v>
      </c>
      <c r="E1137">
        <v>8</v>
      </c>
      <c r="F1137">
        <v>387.55</v>
      </c>
      <c r="G1137" t="s">
        <v>2725</v>
      </c>
      <c r="H1137" t="s">
        <v>3303</v>
      </c>
      <c r="I1137" t="s">
        <v>3307</v>
      </c>
      <c r="J1137">
        <v>1</v>
      </c>
      <c r="K1137" t="str">
        <f t="shared" si="35"/>
        <v>Poor</v>
      </c>
      <c r="L1137">
        <v>3100.4</v>
      </c>
      <c r="M1137" t="str">
        <f>IF(E1137*F1137=L1137,"ok","Wrong")</f>
        <v>ok</v>
      </c>
    </row>
    <row r="1138" spans="1:13" x14ac:dyDescent="0.3">
      <c r="A1138" t="s">
        <v>1077</v>
      </c>
      <c r="B1138" t="s">
        <v>1654</v>
      </c>
      <c r="C1138" s="2">
        <v>45303</v>
      </c>
      <c r="D1138" s="2" t="str">
        <f t="shared" si="34"/>
        <v>2024-01</v>
      </c>
      <c r="E1138">
        <v>8</v>
      </c>
      <c r="F1138">
        <v>398.03</v>
      </c>
      <c r="G1138" t="s">
        <v>2726</v>
      </c>
      <c r="H1138" t="s">
        <v>3301</v>
      </c>
      <c r="I1138" t="s">
        <v>3307</v>
      </c>
      <c r="J1138">
        <v>4</v>
      </c>
      <c r="K1138" t="str">
        <f t="shared" si="35"/>
        <v>Excellent</v>
      </c>
      <c r="L1138">
        <v>3184.24</v>
      </c>
      <c r="M1138" t="str">
        <f>IF(E1138*F1138=L1138,"ok","Wrong")</f>
        <v>ok</v>
      </c>
    </row>
    <row r="1139" spans="1:13" x14ac:dyDescent="0.3">
      <c r="A1139" t="s">
        <v>1078</v>
      </c>
      <c r="B1139" t="s">
        <v>1655</v>
      </c>
      <c r="C1139" s="2">
        <v>45400</v>
      </c>
      <c r="D1139" s="2" t="str">
        <f t="shared" si="34"/>
        <v>2024-04</v>
      </c>
      <c r="E1139">
        <v>5</v>
      </c>
      <c r="F1139">
        <v>668.28</v>
      </c>
      <c r="G1139" t="s">
        <v>2727</v>
      </c>
      <c r="H1139" t="s">
        <v>3302</v>
      </c>
      <c r="I1139" t="s">
        <v>3306</v>
      </c>
      <c r="J1139">
        <v>1</v>
      </c>
      <c r="K1139" t="str">
        <f t="shared" si="35"/>
        <v>Poor</v>
      </c>
      <c r="L1139">
        <v>3341.4</v>
      </c>
      <c r="M1139" t="str">
        <f>IF(E1139*F1139=L1139,"ok","Wrong")</f>
        <v>ok</v>
      </c>
    </row>
    <row r="1140" spans="1:13" x14ac:dyDescent="0.3">
      <c r="A1140" t="s">
        <v>1079</v>
      </c>
      <c r="B1140" t="s">
        <v>1652</v>
      </c>
      <c r="C1140" s="2">
        <v>45280</v>
      </c>
      <c r="D1140" s="2" t="str">
        <f t="shared" si="34"/>
        <v>2023-12</v>
      </c>
      <c r="E1140">
        <v>5</v>
      </c>
      <c r="F1140">
        <v>300.8</v>
      </c>
      <c r="G1140" t="s">
        <v>2728</v>
      </c>
      <c r="H1140" t="s">
        <v>3303</v>
      </c>
      <c r="I1140" t="s">
        <v>3307</v>
      </c>
      <c r="J1140">
        <v>3</v>
      </c>
      <c r="K1140" t="str">
        <f t="shared" si="35"/>
        <v>Good</v>
      </c>
      <c r="L1140">
        <v>1504</v>
      </c>
      <c r="M1140" t="str">
        <f>IF(E1140*F1140=L1140,"ok","Wrong")</f>
        <v>ok</v>
      </c>
    </row>
    <row r="1141" spans="1:13" x14ac:dyDescent="0.3">
      <c r="A1141" t="s">
        <v>1080</v>
      </c>
      <c r="B1141" t="s">
        <v>1657</v>
      </c>
      <c r="C1141" s="2">
        <v>45407</v>
      </c>
      <c r="D1141" s="2" t="str">
        <f t="shared" si="34"/>
        <v>2024-04</v>
      </c>
      <c r="E1141">
        <v>1</v>
      </c>
      <c r="F1141">
        <v>256.49</v>
      </c>
      <c r="G1141" t="s">
        <v>2729</v>
      </c>
      <c r="H1141" t="s">
        <v>3302</v>
      </c>
      <c r="I1141" t="s">
        <v>3304</v>
      </c>
      <c r="J1141">
        <v>1</v>
      </c>
      <c r="K1141" t="str">
        <f t="shared" si="35"/>
        <v>Poor</v>
      </c>
      <c r="L1141">
        <v>256.49</v>
      </c>
      <c r="M1141" t="str">
        <f>IF(E1141*F1141=L1141,"ok","Wrong")</f>
        <v>ok</v>
      </c>
    </row>
    <row r="1142" spans="1:13" x14ac:dyDescent="0.3">
      <c r="A1142" t="s">
        <v>1081</v>
      </c>
      <c r="B1142" t="s">
        <v>1653</v>
      </c>
      <c r="C1142" s="2">
        <v>45836</v>
      </c>
      <c r="D1142" s="2" t="str">
        <f t="shared" si="34"/>
        <v>2025-06</v>
      </c>
      <c r="E1142">
        <v>5</v>
      </c>
      <c r="F1142">
        <v>748.08</v>
      </c>
      <c r="G1142" t="s">
        <v>2730</v>
      </c>
      <c r="H1142" t="s">
        <v>3302</v>
      </c>
      <c r="I1142" t="s">
        <v>3307</v>
      </c>
      <c r="J1142">
        <v>5</v>
      </c>
      <c r="K1142" t="str">
        <f t="shared" si="35"/>
        <v>Excellent</v>
      </c>
      <c r="L1142">
        <v>3740.4</v>
      </c>
      <c r="M1142" t="str">
        <f>IF(E1142*F1142=L1142,"ok","Wrong")</f>
        <v>ok</v>
      </c>
    </row>
    <row r="1143" spans="1:13" x14ac:dyDescent="0.3">
      <c r="A1143" t="s">
        <v>1082</v>
      </c>
      <c r="B1143" t="s">
        <v>1652</v>
      </c>
      <c r="C1143" s="2">
        <v>45206</v>
      </c>
      <c r="D1143" s="2" t="str">
        <f t="shared" si="34"/>
        <v>2023-10</v>
      </c>
      <c r="E1143">
        <v>1</v>
      </c>
      <c r="F1143">
        <v>86.51</v>
      </c>
      <c r="G1143" t="s">
        <v>2731</v>
      </c>
      <c r="H1143" t="s">
        <v>3303</v>
      </c>
      <c r="I1143" t="s">
        <v>3307</v>
      </c>
      <c r="J1143">
        <v>2</v>
      </c>
      <c r="K1143" t="str">
        <f t="shared" si="35"/>
        <v>Poor</v>
      </c>
      <c r="L1143">
        <v>86.51</v>
      </c>
      <c r="M1143" t="str">
        <f>IF(E1143*F1143=L1143,"ok","Wrong")</f>
        <v>ok</v>
      </c>
    </row>
    <row r="1144" spans="1:13" x14ac:dyDescent="0.3">
      <c r="A1144" t="s">
        <v>1083</v>
      </c>
      <c r="B1144" t="s">
        <v>1652</v>
      </c>
      <c r="C1144" s="2">
        <v>45047</v>
      </c>
      <c r="D1144" s="2" t="str">
        <f t="shared" si="34"/>
        <v>2023-05</v>
      </c>
      <c r="E1144">
        <v>6</v>
      </c>
      <c r="F1144">
        <v>583.1</v>
      </c>
      <c r="G1144" t="s">
        <v>2732</v>
      </c>
      <c r="H1144" t="s">
        <v>3303</v>
      </c>
      <c r="I1144" t="s">
        <v>3307</v>
      </c>
      <c r="J1144">
        <v>1</v>
      </c>
      <c r="K1144" t="str">
        <f t="shared" si="35"/>
        <v>Poor</v>
      </c>
      <c r="L1144">
        <v>3498.6</v>
      </c>
      <c r="M1144" t="str">
        <f>IF(E1144*F1144=L1144,"ok","Wrong")</f>
        <v>ok</v>
      </c>
    </row>
    <row r="1145" spans="1:13" x14ac:dyDescent="0.3">
      <c r="A1145" t="s">
        <v>1084</v>
      </c>
      <c r="B1145" t="s">
        <v>1655</v>
      </c>
      <c r="C1145" s="2">
        <v>45819</v>
      </c>
      <c r="D1145" s="2" t="str">
        <f t="shared" si="34"/>
        <v>2025-06</v>
      </c>
      <c r="E1145">
        <v>6</v>
      </c>
      <c r="F1145">
        <v>575.12</v>
      </c>
      <c r="G1145" t="s">
        <v>2733</v>
      </c>
      <c r="H1145" t="s">
        <v>3302</v>
      </c>
      <c r="I1145" t="s">
        <v>3307</v>
      </c>
      <c r="J1145">
        <v>5</v>
      </c>
      <c r="K1145" t="str">
        <f t="shared" si="35"/>
        <v>Excellent</v>
      </c>
      <c r="L1145">
        <v>3450.72</v>
      </c>
      <c r="M1145" t="str">
        <f>IF(E1145*F1145=L1145,"ok","Wrong")</f>
        <v>ok</v>
      </c>
    </row>
    <row r="1146" spans="1:13" x14ac:dyDescent="0.3">
      <c r="A1146" t="s">
        <v>1085</v>
      </c>
      <c r="B1146" t="s">
        <v>1653</v>
      </c>
      <c r="C1146" s="2">
        <v>45098</v>
      </c>
      <c r="D1146" s="2" t="str">
        <f t="shared" si="34"/>
        <v>2023-06</v>
      </c>
      <c r="E1146">
        <v>2</v>
      </c>
      <c r="F1146">
        <v>729.99</v>
      </c>
      <c r="G1146" t="s">
        <v>2734</v>
      </c>
      <c r="H1146" t="s">
        <v>3302</v>
      </c>
      <c r="I1146" t="s">
        <v>3306</v>
      </c>
      <c r="J1146">
        <v>2</v>
      </c>
      <c r="K1146" t="str">
        <f t="shared" si="35"/>
        <v>Poor</v>
      </c>
      <c r="L1146">
        <v>1459.98</v>
      </c>
      <c r="M1146" t="str">
        <f>IF(E1146*F1146=L1146,"ok","Wrong")</f>
        <v>ok</v>
      </c>
    </row>
    <row r="1147" spans="1:13" x14ac:dyDescent="0.3">
      <c r="A1147" t="s">
        <v>1086</v>
      </c>
      <c r="B1147" t="s">
        <v>1656</v>
      </c>
      <c r="C1147" s="2">
        <v>44961</v>
      </c>
      <c r="D1147" s="2" t="str">
        <f t="shared" si="34"/>
        <v>2023-02</v>
      </c>
      <c r="E1147">
        <v>2</v>
      </c>
      <c r="F1147">
        <v>344.21</v>
      </c>
      <c r="G1147" t="s">
        <v>2735</v>
      </c>
      <c r="H1147" t="s">
        <v>3303</v>
      </c>
      <c r="I1147" t="s">
        <v>3306</v>
      </c>
      <c r="J1147">
        <v>4</v>
      </c>
      <c r="K1147" t="str">
        <f t="shared" si="35"/>
        <v>Excellent</v>
      </c>
      <c r="L1147">
        <v>688.42</v>
      </c>
      <c r="M1147" t="str">
        <f>IF(E1147*F1147=L1147,"ok","Wrong")</f>
        <v>ok</v>
      </c>
    </row>
    <row r="1148" spans="1:13" x14ac:dyDescent="0.3">
      <c r="A1148" t="s">
        <v>1087</v>
      </c>
      <c r="B1148" t="s">
        <v>1652</v>
      </c>
      <c r="C1148" s="2">
        <v>45793</v>
      </c>
      <c r="D1148" s="2" t="str">
        <f t="shared" si="34"/>
        <v>2025-05</v>
      </c>
      <c r="E1148">
        <v>6</v>
      </c>
      <c r="F1148">
        <v>574.24</v>
      </c>
      <c r="G1148" t="s">
        <v>2736</v>
      </c>
      <c r="H1148" t="s">
        <v>3301</v>
      </c>
      <c r="I1148" t="s">
        <v>3308</v>
      </c>
      <c r="J1148">
        <v>3</v>
      </c>
      <c r="K1148" t="str">
        <f t="shared" si="35"/>
        <v>Good</v>
      </c>
      <c r="L1148">
        <v>3445.44</v>
      </c>
      <c r="M1148" t="str">
        <f>IF(E1148*F1148=L1148,"ok","Wrong")</f>
        <v>ok</v>
      </c>
    </row>
    <row r="1149" spans="1:13" x14ac:dyDescent="0.3">
      <c r="A1149" t="s">
        <v>1088</v>
      </c>
      <c r="B1149" t="s">
        <v>1653</v>
      </c>
      <c r="C1149" s="2">
        <v>44961</v>
      </c>
      <c r="D1149" s="2" t="str">
        <f t="shared" si="34"/>
        <v>2023-02</v>
      </c>
      <c r="E1149">
        <v>4</v>
      </c>
      <c r="F1149">
        <v>749</v>
      </c>
      <c r="G1149" t="s">
        <v>2737</v>
      </c>
      <c r="H1149" t="s">
        <v>3303</v>
      </c>
      <c r="I1149" t="s">
        <v>3308</v>
      </c>
      <c r="J1149">
        <v>3</v>
      </c>
      <c r="K1149" t="str">
        <f t="shared" si="35"/>
        <v>Good</v>
      </c>
      <c r="L1149">
        <v>2996</v>
      </c>
      <c r="M1149" t="str">
        <f>IF(E1149*F1149=L1149,"ok","Wrong")</f>
        <v>ok</v>
      </c>
    </row>
    <row r="1150" spans="1:13" x14ac:dyDescent="0.3">
      <c r="A1150" t="s">
        <v>1089</v>
      </c>
      <c r="B1150" t="s">
        <v>1656</v>
      </c>
      <c r="C1150" s="2">
        <v>45680</v>
      </c>
      <c r="D1150" s="2" t="str">
        <f t="shared" si="34"/>
        <v>2025-01</v>
      </c>
      <c r="E1150">
        <v>7</v>
      </c>
      <c r="F1150">
        <v>234.13</v>
      </c>
      <c r="G1150" t="s">
        <v>2738</v>
      </c>
      <c r="H1150" t="s">
        <v>3301</v>
      </c>
      <c r="I1150" t="s">
        <v>3304</v>
      </c>
      <c r="J1150">
        <v>3</v>
      </c>
      <c r="K1150" t="str">
        <f t="shared" si="35"/>
        <v>Good</v>
      </c>
      <c r="L1150">
        <v>1638.91</v>
      </c>
      <c r="M1150" t="str">
        <f>IF(E1150*F1150=L1150,"ok","Wrong")</f>
        <v>ok</v>
      </c>
    </row>
    <row r="1151" spans="1:13" x14ac:dyDescent="0.3">
      <c r="A1151" t="s">
        <v>1090</v>
      </c>
      <c r="B1151" t="s">
        <v>1654</v>
      </c>
      <c r="C1151" s="2">
        <v>45717</v>
      </c>
      <c r="D1151" s="2" t="str">
        <f t="shared" si="34"/>
        <v>2025-03</v>
      </c>
      <c r="E1151">
        <v>6</v>
      </c>
      <c r="F1151">
        <v>439.69</v>
      </c>
      <c r="G1151" t="s">
        <v>2739</v>
      </c>
      <c r="H1151" t="s">
        <v>3301</v>
      </c>
      <c r="I1151" t="s">
        <v>3307</v>
      </c>
      <c r="J1151">
        <v>2</v>
      </c>
      <c r="K1151" t="str">
        <f t="shared" si="35"/>
        <v>Poor</v>
      </c>
      <c r="L1151">
        <v>2638.14</v>
      </c>
      <c r="M1151" t="str">
        <f>IF(E1151*F1151=L1151,"ok","Wrong")</f>
        <v>ok</v>
      </c>
    </row>
    <row r="1152" spans="1:13" x14ac:dyDescent="0.3">
      <c r="A1152" t="s">
        <v>646</v>
      </c>
      <c r="B1152" t="s">
        <v>1656</v>
      </c>
      <c r="C1152" s="2">
        <v>45342</v>
      </c>
      <c r="D1152" s="2" t="str">
        <f t="shared" si="34"/>
        <v>2024-02</v>
      </c>
      <c r="E1152">
        <v>5</v>
      </c>
      <c r="F1152">
        <v>691.17</v>
      </c>
      <c r="G1152" t="s">
        <v>2295</v>
      </c>
      <c r="H1152" t="s">
        <v>3303</v>
      </c>
      <c r="I1152" t="s">
        <v>3305</v>
      </c>
      <c r="J1152">
        <v>4</v>
      </c>
      <c r="K1152" t="str">
        <f t="shared" si="35"/>
        <v>Excellent</v>
      </c>
      <c r="L1152">
        <v>3455.85</v>
      </c>
      <c r="M1152" t="str">
        <f>IF(E1152*F1152=L1152,"ok","Wrong")</f>
        <v>ok</v>
      </c>
    </row>
    <row r="1153" spans="1:13" x14ac:dyDescent="0.3">
      <c r="A1153" t="s">
        <v>1091</v>
      </c>
      <c r="B1153" t="s">
        <v>1657</v>
      </c>
      <c r="C1153" s="2">
        <v>45069</v>
      </c>
      <c r="D1153" s="2" t="str">
        <f t="shared" si="34"/>
        <v>2023-05</v>
      </c>
      <c r="E1153">
        <v>6</v>
      </c>
      <c r="F1153">
        <v>639.59</v>
      </c>
      <c r="G1153" t="s">
        <v>2740</v>
      </c>
      <c r="H1153" t="s">
        <v>3302</v>
      </c>
      <c r="I1153" t="s">
        <v>3306</v>
      </c>
      <c r="J1153">
        <v>2</v>
      </c>
      <c r="K1153" t="str">
        <f t="shared" si="35"/>
        <v>Poor</v>
      </c>
      <c r="L1153">
        <v>3837.54</v>
      </c>
      <c r="M1153" t="str">
        <f>IF(E1153*F1153=L1153,"ok","Wrong")</f>
        <v>ok</v>
      </c>
    </row>
    <row r="1154" spans="1:13" x14ac:dyDescent="0.3">
      <c r="A1154" t="s">
        <v>1092</v>
      </c>
      <c r="B1154" t="s">
        <v>1656</v>
      </c>
      <c r="C1154" s="2">
        <v>45428</v>
      </c>
      <c r="D1154" s="2" t="str">
        <f t="shared" si="34"/>
        <v>2024-05</v>
      </c>
      <c r="E1154">
        <v>3</v>
      </c>
      <c r="F1154">
        <v>436.88</v>
      </c>
      <c r="G1154" t="s">
        <v>2741</v>
      </c>
      <c r="H1154" t="s">
        <v>3301</v>
      </c>
      <c r="I1154" t="s">
        <v>3308</v>
      </c>
      <c r="J1154">
        <v>4</v>
      </c>
      <c r="K1154" t="str">
        <f t="shared" si="35"/>
        <v>Excellent</v>
      </c>
      <c r="L1154">
        <v>1310.6400000000001</v>
      </c>
      <c r="M1154" t="str">
        <f>IF(E1154*F1154=L1154,"ok","Wrong")</f>
        <v>ok</v>
      </c>
    </row>
    <row r="1155" spans="1:13" x14ac:dyDescent="0.3">
      <c r="A1155" t="s">
        <v>1093</v>
      </c>
      <c r="B1155" t="s">
        <v>1658</v>
      </c>
      <c r="C1155" s="2">
        <v>45643</v>
      </c>
      <c r="D1155" s="2" t="str">
        <f t="shared" ref="D1155:D1218" si="36">TEXT(C1155,"YYYY-mm")</f>
        <v>2024-12</v>
      </c>
      <c r="E1155">
        <v>4</v>
      </c>
      <c r="F1155">
        <v>360.14</v>
      </c>
      <c r="G1155" t="s">
        <v>2742</v>
      </c>
      <c r="H1155" t="s">
        <v>3302</v>
      </c>
      <c r="I1155" t="s">
        <v>3307</v>
      </c>
      <c r="J1155">
        <v>4</v>
      </c>
      <c r="K1155" t="str">
        <f t="shared" ref="K1155:K1218" si="37">IF(J1155&gt;=4, "Excellent", IF(J1155&gt;=3, "Good", IF(J1155&gt;2,"Bad","Poor")))</f>
        <v>Excellent</v>
      </c>
      <c r="L1155">
        <v>1440.56</v>
      </c>
      <c r="M1155" t="str">
        <f>IF(E1155*F1155=L1155,"ok","Wrong")</f>
        <v>ok</v>
      </c>
    </row>
    <row r="1156" spans="1:13" x14ac:dyDescent="0.3">
      <c r="A1156" t="s">
        <v>1094</v>
      </c>
      <c r="B1156" t="s">
        <v>1656</v>
      </c>
      <c r="C1156" s="2">
        <v>44995</v>
      </c>
      <c r="D1156" s="2" t="str">
        <f t="shared" si="36"/>
        <v>2023-03</v>
      </c>
      <c r="E1156">
        <v>8</v>
      </c>
      <c r="F1156">
        <v>349.84</v>
      </c>
      <c r="G1156" t="s">
        <v>2743</v>
      </c>
      <c r="H1156" t="s">
        <v>3302</v>
      </c>
      <c r="I1156" t="s">
        <v>3308</v>
      </c>
      <c r="J1156">
        <v>4</v>
      </c>
      <c r="K1156" t="str">
        <f t="shared" si="37"/>
        <v>Excellent</v>
      </c>
      <c r="L1156">
        <v>2798.72</v>
      </c>
      <c r="M1156" t="str">
        <f>IF(E1156*F1156=L1156,"ok","Wrong")</f>
        <v>ok</v>
      </c>
    </row>
    <row r="1157" spans="1:13" x14ac:dyDescent="0.3">
      <c r="A1157" t="s">
        <v>1095</v>
      </c>
      <c r="B1157" t="s">
        <v>1655</v>
      </c>
      <c r="C1157" s="2">
        <v>44984</v>
      </c>
      <c r="D1157" s="2" t="str">
        <f t="shared" si="36"/>
        <v>2023-02</v>
      </c>
      <c r="E1157">
        <v>6</v>
      </c>
      <c r="F1157">
        <v>485.46</v>
      </c>
      <c r="G1157" t="s">
        <v>2744</v>
      </c>
      <c r="H1157" t="s">
        <v>3303</v>
      </c>
      <c r="I1157" t="s">
        <v>3306</v>
      </c>
      <c r="J1157">
        <v>2</v>
      </c>
      <c r="K1157" t="str">
        <f t="shared" si="37"/>
        <v>Poor</v>
      </c>
      <c r="L1157">
        <v>2912.76</v>
      </c>
      <c r="M1157" t="str">
        <f>IF(E1157*F1157=L1157,"ok","Wrong")</f>
        <v>ok</v>
      </c>
    </row>
    <row r="1158" spans="1:13" x14ac:dyDescent="0.3">
      <c r="A1158" t="s">
        <v>1096</v>
      </c>
      <c r="B1158" t="s">
        <v>1658</v>
      </c>
      <c r="C1158" s="2">
        <v>45424</v>
      </c>
      <c r="D1158" s="2" t="str">
        <f t="shared" si="36"/>
        <v>2024-05</v>
      </c>
      <c r="E1158">
        <v>1</v>
      </c>
      <c r="F1158">
        <v>388.83</v>
      </c>
      <c r="G1158" t="s">
        <v>2745</v>
      </c>
      <c r="H1158" t="s">
        <v>3303</v>
      </c>
      <c r="I1158" t="s">
        <v>3308</v>
      </c>
      <c r="J1158">
        <v>1</v>
      </c>
      <c r="K1158" t="str">
        <f t="shared" si="37"/>
        <v>Poor</v>
      </c>
      <c r="L1158">
        <v>388.83</v>
      </c>
      <c r="M1158" t="str">
        <f>IF(E1158*F1158=L1158,"ok","Wrong")</f>
        <v>ok</v>
      </c>
    </row>
    <row r="1159" spans="1:13" x14ac:dyDescent="0.3">
      <c r="A1159" t="s">
        <v>1097</v>
      </c>
      <c r="B1159" t="s">
        <v>1652</v>
      </c>
      <c r="C1159" s="2">
        <v>45415</v>
      </c>
      <c r="D1159" s="2" t="str">
        <f t="shared" si="36"/>
        <v>2024-05</v>
      </c>
      <c r="E1159">
        <v>7</v>
      </c>
      <c r="F1159">
        <v>337.95</v>
      </c>
      <c r="G1159" t="s">
        <v>2746</v>
      </c>
      <c r="H1159" t="s">
        <v>3301</v>
      </c>
      <c r="I1159" t="s">
        <v>3308</v>
      </c>
      <c r="J1159">
        <v>2</v>
      </c>
      <c r="K1159" t="str">
        <f t="shared" si="37"/>
        <v>Poor</v>
      </c>
      <c r="L1159">
        <v>2365.65</v>
      </c>
      <c r="M1159" t="str">
        <f>IF(E1159*F1159=L1159,"ok","Wrong")</f>
        <v>ok</v>
      </c>
    </row>
    <row r="1160" spans="1:13" x14ac:dyDescent="0.3">
      <c r="A1160" t="s">
        <v>912</v>
      </c>
      <c r="B1160" t="s">
        <v>1658</v>
      </c>
      <c r="C1160" s="2">
        <v>45406</v>
      </c>
      <c r="D1160" s="2" t="str">
        <f t="shared" si="36"/>
        <v>2024-04</v>
      </c>
      <c r="E1160">
        <v>3</v>
      </c>
      <c r="F1160">
        <v>560.63</v>
      </c>
      <c r="G1160" t="s">
        <v>2561</v>
      </c>
      <c r="H1160" t="s">
        <v>3301</v>
      </c>
      <c r="I1160" t="s">
        <v>3305</v>
      </c>
      <c r="J1160">
        <v>3</v>
      </c>
      <c r="K1160" t="str">
        <f t="shared" si="37"/>
        <v>Good</v>
      </c>
      <c r="L1160">
        <v>1681.89</v>
      </c>
      <c r="M1160" t="str">
        <f>IF(E1160*F1160=L1160,"ok","Wrong")</f>
        <v>ok</v>
      </c>
    </row>
    <row r="1161" spans="1:13" x14ac:dyDescent="0.3">
      <c r="A1161" t="s">
        <v>1098</v>
      </c>
      <c r="B1161" t="s">
        <v>1655</v>
      </c>
      <c r="C1161" s="2">
        <v>44941</v>
      </c>
      <c r="D1161" s="2" t="str">
        <f t="shared" si="36"/>
        <v>2023-01</v>
      </c>
      <c r="E1161">
        <v>1</v>
      </c>
      <c r="F1161">
        <v>458.55</v>
      </c>
      <c r="G1161" t="s">
        <v>2747</v>
      </c>
      <c r="H1161" t="s">
        <v>3301</v>
      </c>
      <c r="I1161" t="s">
        <v>3305</v>
      </c>
      <c r="J1161">
        <v>4</v>
      </c>
      <c r="K1161" t="str">
        <f t="shared" si="37"/>
        <v>Excellent</v>
      </c>
      <c r="L1161">
        <v>458.55</v>
      </c>
      <c r="M1161" t="str">
        <f>IF(E1161*F1161=L1161,"ok","Wrong")</f>
        <v>ok</v>
      </c>
    </row>
    <row r="1162" spans="1:13" x14ac:dyDescent="0.3">
      <c r="A1162" t="s">
        <v>670</v>
      </c>
      <c r="B1162" t="s">
        <v>1653</v>
      </c>
      <c r="C1162" s="2">
        <v>45639</v>
      </c>
      <c r="D1162" s="2" t="str">
        <f t="shared" si="36"/>
        <v>2024-12</v>
      </c>
      <c r="E1162">
        <v>2</v>
      </c>
      <c r="F1162">
        <v>155.1</v>
      </c>
      <c r="G1162" t="s">
        <v>2319</v>
      </c>
      <c r="H1162" t="s">
        <v>3301</v>
      </c>
      <c r="I1162" t="s">
        <v>3305</v>
      </c>
      <c r="J1162">
        <v>1</v>
      </c>
      <c r="K1162" t="str">
        <f t="shared" si="37"/>
        <v>Poor</v>
      </c>
      <c r="L1162">
        <v>310.2</v>
      </c>
      <c r="M1162" t="str">
        <f>IF(E1162*F1162=L1162,"ok","Wrong")</f>
        <v>ok</v>
      </c>
    </row>
    <row r="1163" spans="1:13" x14ac:dyDescent="0.3">
      <c r="A1163" t="s">
        <v>1099</v>
      </c>
      <c r="B1163" t="s">
        <v>1652</v>
      </c>
      <c r="C1163" s="2">
        <v>45214</v>
      </c>
      <c r="D1163" s="2" t="str">
        <f t="shared" si="36"/>
        <v>2023-10</v>
      </c>
      <c r="E1163">
        <v>2</v>
      </c>
      <c r="F1163">
        <v>204.21</v>
      </c>
      <c r="G1163" t="s">
        <v>2748</v>
      </c>
      <c r="H1163" t="s">
        <v>3301</v>
      </c>
      <c r="I1163" t="s">
        <v>3305</v>
      </c>
      <c r="J1163">
        <v>3</v>
      </c>
      <c r="K1163" t="str">
        <f t="shared" si="37"/>
        <v>Good</v>
      </c>
      <c r="L1163">
        <v>408.42</v>
      </c>
      <c r="M1163" t="str">
        <f>IF(E1163*F1163=L1163,"ok","Wrong")</f>
        <v>ok</v>
      </c>
    </row>
    <row r="1164" spans="1:13" x14ac:dyDescent="0.3">
      <c r="A1164" t="s">
        <v>1100</v>
      </c>
      <c r="B1164" t="s">
        <v>1658</v>
      </c>
      <c r="C1164" s="2">
        <v>45282</v>
      </c>
      <c r="D1164" s="2" t="str">
        <f t="shared" si="36"/>
        <v>2023-12</v>
      </c>
      <c r="E1164">
        <v>4</v>
      </c>
      <c r="F1164">
        <v>710.91</v>
      </c>
      <c r="G1164" t="s">
        <v>2749</v>
      </c>
      <c r="H1164" t="s">
        <v>3302</v>
      </c>
      <c r="I1164" t="s">
        <v>3308</v>
      </c>
      <c r="J1164">
        <v>5</v>
      </c>
      <c r="K1164" t="str">
        <f t="shared" si="37"/>
        <v>Excellent</v>
      </c>
      <c r="L1164">
        <v>2843.64</v>
      </c>
      <c r="M1164" t="str">
        <f>IF(E1164*F1164=L1164,"ok","Wrong")</f>
        <v>ok</v>
      </c>
    </row>
    <row r="1165" spans="1:13" x14ac:dyDescent="0.3">
      <c r="A1165" t="s">
        <v>1101</v>
      </c>
      <c r="B1165" t="s">
        <v>1655</v>
      </c>
      <c r="C1165" s="2">
        <v>45473</v>
      </c>
      <c r="D1165" s="2" t="str">
        <f t="shared" si="36"/>
        <v>2024-06</v>
      </c>
      <c r="E1165">
        <v>5</v>
      </c>
      <c r="F1165">
        <v>796.69</v>
      </c>
      <c r="G1165" t="s">
        <v>2750</v>
      </c>
      <c r="H1165" t="s">
        <v>3301</v>
      </c>
      <c r="I1165" t="s">
        <v>3304</v>
      </c>
      <c r="J1165">
        <v>5</v>
      </c>
      <c r="K1165" t="str">
        <f t="shared" si="37"/>
        <v>Excellent</v>
      </c>
      <c r="L1165">
        <v>3983.45</v>
      </c>
      <c r="M1165" t="str">
        <f>IF(E1165*F1165=L1165,"ok","Wrong")</f>
        <v>ok</v>
      </c>
    </row>
    <row r="1166" spans="1:13" x14ac:dyDescent="0.3">
      <c r="A1166" t="s">
        <v>1102</v>
      </c>
      <c r="B1166" t="s">
        <v>1652</v>
      </c>
      <c r="C1166" s="2">
        <v>45383</v>
      </c>
      <c r="D1166" s="2" t="str">
        <f t="shared" si="36"/>
        <v>2024-04</v>
      </c>
      <c r="E1166">
        <v>6</v>
      </c>
      <c r="F1166">
        <v>399.93</v>
      </c>
      <c r="G1166" t="s">
        <v>2751</v>
      </c>
      <c r="H1166" t="s">
        <v>3302</v>
      </c>
      <c r="I1166" t="s">
        <v>3307</v>
      </c>
      <c r="J1166">
        <v>1</v>
      </c>
      <c r="K1166" t="str">
        <f t="shared" si="37"/>
        <v>Poor</v>
      </c>
      <c r="L1166">
        <v>2399.58</v>
      </c>
      <c r="M1166" t="str">
        <f>IF(E1166*F1166=L1166,"ok","Wrong")</f>
        <v>ok</v>
      </c>
    </row>
    <row r="1167" spans="1:13" x14ac:dyDescent="0.3">
      <c r="A1167" t="s">
        <v>1103</v>
      </c>
      <c r="B1167" t="s">
        <v>1657</v>
      </c>
      <c r="C1167" s="2">
        <v>45387</v>
      </c>
      <c r="D1167" s="2" t="str">
        <f t="shared" si="36"/>
        <v>2024-04</v>
      </c>
      <c r="E1167">
        <v>7</v>
      </c>
      <c r="F1167">
        <v>27.49</v>
      </c>
      <c r="G1167" t="s">
        <v>2752</v>
      </c>
      <c r="H1167" t="s">
        <v>3301</v>
      </c>
      <c r="I1167" t="s">
        <v>3305</v>
      </c>
      <c r="J1167">
        <v>1</v>
      </c>
      <c r="K1167" t="str">
        <f t="shared" si="37"/>
        <v>Poor</v>
      </c>
      <c r="L1167">
        <v>192.43</v>
      </c>
      <c r="M1167" t="str">
        <f>IF(E1167*F1167=L1167,"ok","Wrong")</f>
        <v>ok</v>
      </c>
    </row>
    <row r="1168" spans="1:13" x14ac:dyDescent="0.3">
      <c r="A1168" t="s">
        <v>1104</v>
      </c>
      <c r="B1168" t="s">
        <v>1658</v>
      </c>
      <c r="C1168" s="2">
        <v>45016</v>
      </c>
      <c r="D1168" s="2" t="str">
        <f t="shared" si="36"/>
        <v>2023-03</v>
      </c>
      <c r="E1168">
        <v>3</v>
      </c>
      <c r="F1168">
        <v>33.21</v>
      </c>
      <c r="G1168" t="s">
        <v>2753</v>
      </c>
      <c r="H1168" t="s">
        <v>3303</v>
      </c>
      <c r="I1168" t="s">
        <v>3308</v>
      </c>
      <c r="J1168">
        <v>1</v>
      </c>
      <c r="K1168" t="str">
        <f t="shared" si="37"/>
        <v>Poor</v>
      </c>
      <c r="L1168">
        <v>99.63</v>
      </c>
      <c r="M1168" t="str">
        <f>IF(E1168*F1168=L1168,"ok","Wrong")</f>
        <v>ok</v>
      </c>
    </row>
    <row r="1169" spans="1:13" x14ac:dyDescent="0.3">
      <c r="A1169" t="s">
        <v>1105</v>
      </c>
      <c r="B1169" t="s">
        <v>1653</v>
      </c>
      <c r="C1169" s="2">
        <v>45052</v>
      </c>
      <c r="D1169" s="2" t="str">
        <f t="shared" si="36"/>
        <v>2023-05</v>
      </c>
      <c r="E1169">
        <v>7</v>
      </c>
      <c r="F1169">
        <v>763.93</v>
      </c>
      <c r="G1169" t="s">
        <v>2754</v>
      </c>
      <c r="H1169" t="s">
        <v>3301</v>
      </c>
      <c r="I1169" t="s">
        <v>3307</v>
      </c>
      <c r="J1169">
        <v>3</v>
      </c>
      <c r="K1169" t="str">
        <f t="shared" si="37"/>
        <v>Good</v>
      </c>
      <c r="L1169">
        <v>5347.5099999999993</v>
      </c>
      <c r="M1169" t="str">
        <f>IF(E1169*F1169=L1169,"ok","Wrong")</f>
        <v>ok</v>
      </c>
    </row>
    <row r="1170" spans="1:13" x14ac:dyDescent="0.3">
      <c r="A1170" t="s">
        <v>1106</v>
      </c>
      <c r="B1170" t="s">
        <v>1658</v>
      </c>
      <c r="C1170" s="2">
        <v>45635</v>
      </c>
      <c r="D1170" s="2" t="str">
        <f t="shared" si="36"/>
        <v>2024-12</v>
      </c>
      <c r="E1170">
        <v>7</v>
      </c>
      <c r="F1170">
        <v>733.48</v>
      </c>
      <c r="G1170" t="s">
        <v>2755</v>
      </c>
      <c r="H1170" t="s">
        <v>3301</v>
      </c>
      <c r="I1170" t="s">
        <v>3307</v>
      </c>
      <c r="J1170">
        <v>3</v>
      </c>
      <c r="K1170" t="str">
        <f t="shared" si="37"/>
        <v>Good</v>
      </c>
      <c r="L1170">
        <v>5134.3600000000006</v>
      </c>
      <c r="M1170" t="str">
        <f>IF(E1170*F1170=L1170,"ok","Wrong")</f>
        <v>ok</v>
      </c>
    </row>
    <row r="1171" spans="1:13" x14ac:dyDescent="0.3">
      <c r="A1171" t="s">
        <v>1107</v>
      </c>
      <c r="B1171" t="s">
        <v>1657</v>
      </c>
      <c r="C1171" s="2">
        <v>45529</v>
      </c>
      <c r="D1171" s="2" t="str">
        <f t="shared" si="36"/>
        <v>2024-08</v>
      </c>
      <c r="E1171">
        <v>5</v>
      </c>
      <c r="F1171">
        <v>773.35</v>
      </c>
      <c r="G1171" t="s">
        <v>2756</v>
      </c>
      <c r="H1171" t="s">
        <v>3301</v>
      </c>
      <c r="I1171" t="s">
        <v>3307</v>
      </c>
      <c r="J1171">
        <v>4</v>
      </c>
      <c r="K1171" t="str">
        <f t="shared" si="37"/>
        <v>Excellent</v>
      </c>
      <c r="L1171">
        <v>3866.75</v>
      </c>
      <c r="M1171" t="str">
        <f>IF(E1171*F1171=L1171,"ok","Wrong")</f>
        <v>ok</v>
      </c>
    </row>
    <row r="1172" spans="1:13" x14ac:dyDescent="0.3">
      <c r="A1172" t="s">
        <v>1108</v>
      </c>
      <c r="B1172" t="s">
        <v>1658</v>
      </c>
      <c r="C1172" s="2">
        <v>45383</v>
      </c>
      <c r="D1172" s="2" t="str">
        <f t="shared" si="36"/>
        <v>2024-04</v>
      </c>
      <c r="E1172">
        <v>7</v>
      </c>
      <c r="F1172">
        <v>566.09</v>
      </c>
      <c r="G1172" t="s">
        <v>2757</v>
      </c>
      <c r="H1172" t="s">
        <v>3302</v>
      </c>
      <c r="I1172" t="s">
        <v>3304</v>
      </c>
      <c r="J1172">
        <v>3</v>
      </c>
      <c r="K1172" t="str">
        <f t="shared" si="37"/>
        <v>Good</v>
      </c>
      <c r="L1172">
        <v>3962.63</v>
      </c>
      <c r="M1172" t="str">
        <f>IF(E1172*F1172=L1172,"ok","Wrong")</f>
        <v>ok</v>
      </c>
    </row>
    <row r="1173" spans="1:13" x14ac:dyDescent="0.3">
      <c r="A1173" t="s">
        <v>1109</v>
      </c>
      <c r="B1173" t="s">
        <v>1653</v>
      </c>
      <c r="C1173" s="2">
        <v>45681</v>
      </c>
      <c r="D1173" s="2" t="str">
        <f t="shared" si="36"/>
        <v>2025-01</v>
      </c>
      <c r="E1173">
        <v>2</v>
      </c>
      <c r="F1173">
        <v>524</v>
      </c>
      <c r="G1173" t="s">
        <v>2758</v>
      </c>
      <c r="H1173" t="s">
        <v>3303</v>
      </c>
      <c r="I1173" t="s">
        <v>3304</v>
      </c>
      <c r="J1173">
        <v>1</v>
      </c>
      <c r="K1173" t="str">
        <f t="shared" si="37"/>
        <v>Poor</v>
      </c>
      <c r="L1173">
        <v>1048</v>
      </c>
      <c r="M1173" t="str">
        <f>IF(E1173*F1173=L1173,"ok","Wrong")</f>
        <v>ok</v>
      </c>
    </row>
    <row r="1174" spans="1:13" x14ac:dyDescent="0.3">
      <c r="A1174" t="s">
        <v>1110</v>
      </c>
      <c r="B1174" t="s">
        <v>1654</v>
      </c>
      <c r="C1174" s="2">
        <v>45577</v>
      </c>
      <c r="D1174" s="2" t="str">
        <f t="shared" si="36"/>
        <v>2024-10</v>
      </c>
      <c r="E1174">
        <v>1</v>
      </c>
      <c r="F1174">
        <v>102.17</v>
      </c>
      <c r="G1174" t="s">
        <v>2759</v>
      </c>
      <c r="H1174" t="s">
        <v>3303</v>
      </c>
      <c r="I1174" t="s">
        <v>3304</v>
      </c>
      <c r="J1174">
        <v>5</v>
      </c>
      <c r="K1174" t="str">
        <f t="shared" si="37"/>
        <v>Excellent</v>
      </c>
      <c r="L1174">
        <v>102.17</v>
      </c>
      <c r="M1174" t="str">
        <f>IF(E1174*F1174=L1174,"ok","Wrong")</f>
        <v>ok</v>
      </c>
    </row>
    <row r="1175" spans="1:13" x14ac:dyDescent="0.3">
      <c r="A1175" t="s">
        <v>1111</v>
      </c>
      <c r="B1175" t="s">
        <v>1653</v>
      </c>
      <c r="C1175" s="2">
        <v>45619</v>
      </c>
      <c r="D1175" s="2" t="str">
        <f t="shared" si="36"/>
        <v>2024-11</v>
      </c>
      <c r="E1175">
        <v>1</v>
      </c>
      <c r="F1175">
        <v>47.97</v>
      </c>
      <c r="G1175" t="s">
        <v>2760</v>
      </c>
      <c r="H1175" t="s">
        <v>3301</v>
      </c>
      <c r="I1175" t="s">
        <v>3304</v>
      </c>
      <c r="J1175">
        <v>4</v>
      </c>
      <c r="K1175" t="str">
        <f t="shared" si="37"/>
        <v>Excellent</v>
      </c>
      <c r="L1175">
        <v>47.97</v>
      </c>
      <c r="M1175" t="str">
        <f>IF(E1175*F1175=L1175,"ok","Wrong")</f>
        <v>ok</v>
      </c>
    </row>
    <row r="1176" spans="1:13" x14ac:dyDescent="0.3">
      <c r="A1176" t="s">
        <v>1112</v>
      </c>
      <c r="B1176" t="s">
        <v>1658</v>
      </c>
      <c r="C1176" s="2">
        <v>45108</v>
      </c>
      <c r="D1176" s="2" t="str">
        <f t="shared" si="36"/>
        <v>2023-07</v>
      </c>
      <c r="E1176">
        <v>6</v>
      </c>
      <c r="F1176">
        <v>394.83</v>
      </c>
      <c r="G1176" t="s">
        <v>2761</v>
      </c>
      <c r="H1176" t="s">
        <v>3303</v>
      </c>
      <c r="I1176" t="s">
        <v>3306</v>
      </c>
      <c r="J1176">
        <v>3</v>
      </c>
      <c r="K1176" t="str">
        <f t="shared" si="37"/>
        <v>Good</v>
      </c>
      <c r="L1176">
        <v>2368.98</v>
      </c>
      <c r="M1176" t="str">
        <f>IF(E1176*F1176=L1176,"ok","Wrong")</f>
        <v>ok</v>
      </c>
    </row>
    <row r="1177" spans="1:13" x14ac:dyDescent="0.3">
      <c r="A1177" t="s">
        <v>1113</v>
      </c>
      <c r="B1177" t="s">
        <v>1653</v>
      </c>
      <c r="C1177" s="2">
        <v>45248</v>
      </c>
      <c r="D1177" s="2" t="str">
        <f t="shared" si="36"/>
        <v>2023-11</v>
      </c>
      <c r="E1177">
        <v>8</v>
      </c>
      <c r="F1177">
        <v>427.09</v>
      </c>
      <c r="G1177" t="s">
        <v>2762</v>
      </c>
      <c r="H1177" t="s">
        <v>3301</v>
      </c>
      <c r="I1177" t="s">
        <v>3306</v>
      </c>
      <c r="J1177">
        <v>1</v>
      </c>
      <c r="K1177" t="str">
        <f t="shared" si="37"/>
        <v>Poor</v>
      </c>
      <c r="L1177">
        <v>3416.72</v>
      </c>
      <c r="M1177" t="str">
        <f>IF(E1177*F1177=L1177,"ok","Wrong")</f>
        <v>ok</v>
      </c>
    </row>
    <row r="1178" spans="1:13" x14ac:dyDescent="0.3">
      <c r="A1178" t="s">
        <v>1114</v>
      </c>
      <c r="B1178" t="s">
        <v>1654</v>
      </c>
      <c r="C1178" s="2">
        <v>44984</v>
      </c>
      <c r="D1178" s="2" t="str">
        <f t="shared" si="36"/>
        <v>2023-02</v>
      </c>
      <c r="E1178">
        <v>5</v>
      </c>
      <c r="F1178">
        <v>127.45</v>
      </c>
      <c r="G1178" t="s">
        <v>2763</v>
      </c>
      <c r="H1178" t="s">
        <v>3301</v>
      </c>
      <c r="I1178" t="s">
        <v>3306</v>
      </c>
      <c r="J1178">
        <v>4</v>
      </c>
      <c r="K1178" t="str">
        <f t="shared" si="37"/>
        <v>Excellent</v>
      </c>
      <c r="L1178">
        <v>637.25</v>
      </c>
      <c r="M1178" t="str">
        <f>IF(E1178*F1178=L1178,"ok","Wrong")</f>
        <v>ok</v>
      </c>
    </row>
    <row r="1179" spans="1:13" x14ac:dyDescent="0.3">
      <c r="A1179" t="s">
        <v>1115</v>
      </c>
      <c r="B1179" t="s">
        <v>1658</v>
      </c>
      <c r="C1179" s="2">
        <v>45652</v>
      </c>
      <c r="D1179" s="2" t="str">
        <f t="shared" si="36"/>
        <v>2024-12</v>
      </c>
      <c r="E1179">
        <v>4</v>
      </c>
      <c r="F1179">
        <v>653.41</v>
      </c>
      <c r="G1179" t="s">
        <v>2764</v>
      </c>
      <c r="H1179" t="s">
        <v>3302</v>
      </c>
      <c r="I1179" t="s">
        <v>3308</v>
      </c>
      <c r="J1179">
        <v>1</v>
      </c>
      <c r="K1179" t="str">
        <f t="shared" si="37"/>
        <v>Poor</v>
      </c>
      <c r="L1179">
        <v>2613.64</v>
      </c>
      <c r="M1179" t="str">
        <f>IF(E1179*F1179=L1179,"ok","Wrong")</f>
        <v>ok</v>
      </c>
    </row>
    <row r="1180" spans="1:13" x14ac:dyDescent="0.3">
      <c r="A1180" t="s">
        <v>1116</v>
      </c>
      <c r="B1180" t="s">
        <v>1652</v>
      </c>
      <c r="C1180" s="2">
        <v>45233</v>
      </c>
      <c r="D1180" s="2" t="str">
        <f t="shared" si="36"/>
        <v>2023-11</v>
      </c>
      <c r="E1180">
        <v>4</v>
      </c>
      <c r="F1180">
        <v>562.28</v>
      </c>
      <c r="G1180" t="s">
        <v>2765</v>
      </c>
      <c r="H1180" t="s">
        <v>3302</v>
      </c>
      <c r="I1180" t="s">
        <v>3304</v>
      </c>
      <c r="J1180">
        <v>3</v>
      </c>
      <c r="K1180" t="str">
        <f t="shared" si="37"/>
        <v>Good</v>
      </c>
      <c r="L1180">
        <v>2249.12</v>
      </c>
      <c r="M1180" t="str">
        <f>IF(E1180*F1180=L1180,"ok","Wrong")</f>
        <v>ok</v>
      </c>
    </row>
    <row r="1181" spans="1:13" x14ac:dyDescent="0.3">
      <c r="A1181" t="s">
        <v>678</v>
      </c>
      <c r="B1181" t="s">
        <v>1658</v>
      </c>
      <c r="C1181" s="2">
        <v>45742</v>
      </c>
      <c r="D1181" s="2" t="str">
        <f t="shared" si="36"/>
        <v>2025-03</v>
      </c>
      <c r="E1181">
        <v>4</v>
      </c>
      <c r="F1181">
        <v>464.74</v>
      </c>
      <c r="G1181" t="s">
        <v>2327</v>
      </c>
      <c r="H1181" t="s">
        <v>3303</v>
      </c>
      <c r="I1181" t="s">
        <v>3307</v>
      </c>
      <c r="J1181">
        <v>4</v>
      </c>
      <c r="K1181" t="str">
        <f t="shared" si="37"/>
        <v>Excellent</v>
      </c>
      <c r="L1181">
        <v>1858.96</v>
      </c>
      <c r="M1181" t="str">
        <f>IF(E1181*F1181=L1181,"ok","Wrong")</f>
        <v>ok</v>
      </c>
    </row>
    <row r="1182" spans="1:13" x14ac:dyDescent="0.3">
      <c r="A1182" t="s">
        <v>1117</v>
      </c>
      <c r="B1182" t="s">
        <v>1658</v>
      </c>
      <c r="C1182" s="2">
        <v>45092</v>
      </c>
      <c r="D1182" s="2" t="str">
        <f t="shared" si="36"/>
        <v>2023-06</v>
      </c>
      <c r="E1182">
        <v>6</v>
      </c>
      <c r="F1182">
        <v>477.93</v>
      </c>
      <c r="G1182" t="s">
        <v>2766</v>
      </c>
      <c r="H1182" t="s">
        <v>3303</v>
      </c>
      <c r="I1182" t="s">
        <v>3304</v>
      </c>
      <c r="J1182">
        <v>3</v>
      </c>
      <c r="K1182" t="str">
        <f t="shared" si="37"/>
        <v>Good</v>
      </c>
      <c r="L1182">
        <v>2867.58</v>
      </c>
      <c r="M1182" t="str">
        <f>IF(E1182*F1182=L1182,"ok","Wrong")</f>
        <v>ok</v>
      </c>
    </row>
    <row r="1183" spans="1:13" x14ac:dyDescent="0.3">
      <c r="A1183" t="s">
        <v>1118</v>
      </c>
      <c r="B1183" t="s">
        <v>1656</v>
      </c>
      <c r="C1183" s="2">
        <v>45162</v>
      </c>
      <c r="D1183" s="2" t="str">
        <f t="shared" si="36"/>
        <v>2023-08</v>
      </c>
      <c r="E1183">
        <v>2</v>
      </c>
      <c r="F1183">
        <v>771.13</v>
      </c>
      <c r="G1183" t="s">
        <v>2767</v>
      </c>
      <c r="H1183" t="s">
        <v>3301</v>
      </c>
      <c r="I1183" t="s">
        <v>3305</v>
      </c>
      <c r="J1183">
        <v>2</v>
      </c>
      <c r="K1183" t="str">
        <f t="shared" si="37"/>
        <v>Poor</v>
      </c>
      <c r="L1183">
        <v>1542.26</v>
      </c>
      <c r="M1183" t="str">
        <f>IF(E1183*F1183=L1183,"ok","Wrong")</f>
        <v>ok</v>
      </c>
    </row>
    <row r="1184" spans="1:13" x14ac:dyDescent="0.3">
      <c r="A1184" t="s">
        <v>1119</v>
      </c>
      <c r="B1184" t="s">
        <v>1653</v>
      </c>
      <c r="C1184" s="2">
        <v>45432</v>
      </c>
      <c r="D1184" s="2" t="str">
        <f t="shared" si="36"/>
        <v>2024-05</v>
      </c>
      <c r="E1184">
        <v>4</v>
      </c>
      <c r="F1184">
        <v>492.34</v>
      </c>
      <c r="G1184" t="s">
        <v>2768</v>
      </c>
      <c r="H1184" t="s">
        <v>3302</v>
      </c>
      <c r="I1184" t="s">
        <v>3305</v>
      </c>
      <c r="J1184">
        <v>5</v>
      </c>
      <c r="K1184" t="str">
        <f t="shared" si="37"/>
        <v>Excellent</v>
      </c>
      <c r="L1184">
        <v>1969.36</v>
      </c>
      <c r="M1184" t="str">
        <f>IF(E1184*F1184=L1184,"ok","Wrong")</f>
        <v>ok</v>
      </c>
    </row>
    <row r="1185" spans="1:13" x14ac:dyDescent="0.3">
      <c r="A1185" t="s">
        <v>1120</v>
      </c>
      <c r="B1185" t="s">
        <v>1655</v>
      </c>
      <c r="C1185" s="2">
        <v>45815</v>
      </c>
      <c r="D1185" s="2" t="str">
        <f t="shared" si="36"/>
        <v>2025-06</v>
      </c>
      <c r="E1185">
        <v>6</v>
      </c>
      <c r="F1185">
        <v>494.34</v>
      </c>
      <c r="G1185" t="s">
        <v>2769</v>
      </c>
      <c r="H1185" t="s">
        <v>3302</v>
      </c>
      <c r="I1185" t="s">
        <v>3304</v>
      </c>
      <c r="J1185">
        <v>2</v>
      </c>
      <c r="K1185" t="str">
        <f t="shared" si="37"/>
        <v>Poor</v>
      </c>
      <c r="L1185">
        <v>2966.04</v>
      </c>
      <c r="M1185" t="str">
        <f>IF(E1185*F1185=L1185,"ok","Wrong")</f>
        <v>ok</v>
      </c>
    </row>
    <row r="1186" spans="1:13" x14ac:dyDescent="0.3">
      <c r="A1186" t="s">
        <v>1121</v>
      </c>
      <c r="B1186" t="s">
        <v>1654</v>
      </c>
      <c r="C1186" s="2">
        <v>45822</v>
      </c>
      <c r="D1186" s="2" t="str">
        <f t="shared" si="36"/>
        <v>2025-06</v>
      </c>
      <c r="E1186">
        <v>6</v>
      </c>
      <c r="F1186">
        <v>522.14</v>
      </c>
      <c r="G1186" t="s">
        <v>2770</v>
      </c>
      <c r="H1186" t="s">
        <v>3303</v>
      </c>
      <c r="I1186" t="s">
        <v>3308</v>
      </c>
      <c r="J1186">
        <v>5</v>
      </c>
      <c r="K1186" t="str">
        <f t="shared" si="37"/>
        <v>Excellent</v>
      </c>
      <c r="L1186">
        <v>3132.84</v>
      </c>
      <c r="M1186" t="str">
        <f>IF(E1186*F1186=L1186,"ok","Wrong")</f>
        <v>ok</v>
      </c>
    </row>
    <row r="1187" spans="1:13" x14ac:dyDescent="0.3">
      <c r="A1187" t="s">
        <v>145</v>
      </c>
      <c r="B1187" t="s">
        <v>1657</v>
      </c>
      <c r="C1187" s="2">
        <v>45147</v>
      </c>
      <c r="D1187" s="2" t="str">
        <f t="shared" si="36"/>
        <v>2023-08</v>
      </c>
      <c r="E1187">
        <v>1</v>
      </c>
      <c r="F1187">
        <v>552.91999999999996</v>
      </c>
      <c r="G1187" t="s">
        <v>1794</v>
      </c>
      <c r="H1187" t="s">
        <v>3301</v>
      </c>
      <c r="I1187" t="s">
        <v>3306</v>
      </c>
      <c r="J1187">
        <v>4</v>
      </c>
      <c r="K1187" t="str">
        <f t="shared" si="37"/>
        <v>Excellent</v>
      </c>
      <c r="L1187">
        <v>552.91999999999996</v>
      </c>
      <c r="M1187" t="str">
        <f>IF(E1187*F1187=L1187,"ok","Wrong")</f>
        <v>ok</v>
      </c>
    </row>
    <row r="1188" spans="1:13" x14ac:dyDescent="0.3">
      <c r="A1188" t="s">
        <v>1122</v>
      </c>
      <c r="B1188" t="s">
        <v>1654</v>
      </c>
      <c r="C1188" s="2">
        <v>45004</v>
      </c>
      <c r="D1188" s="2" t="str">
        <f t="shared" si="36"/>
        <v>2023-03</v>
      </c>
      <c r="E1188">
        <v>6</v>
      </c>
      <c r="F1188">
        <v>427.99</v>
      </c>
      <c r="G1188" t="s">
        <v>2771</v>
      </c>
      <c r="H1188" t="s">
        <v>3302</v>
      </c>
      <c r="I1188" t="s">
        <v>3305</v>
      </c>
      <c r="J1188">
        <v>1</v>
      </c>
      <c r="K1188" t="str">
        <f t="shared" si="37"/>
        <v>Poor</v>
      </c>
      <c r="L1188">
        <v>2567.94</v>
      </c>
      <c r="M1188" t="str">
        <f>IF(E1188*F1188=L1188,"ok","Wrong")</f>
        <v>ok</v>
      </c>
    </row>
    <row r="1189" spans="1:13" x14ac:dyDescent="0.3">
      <c r="A1189" t="s">
        <v>1123</v>
      </c>
      <c r="B1189" t="s">
        <v>1652</v>
      </c>
      <c r="C1189" s="2">
        <v>45760</v>
      </c>
      <c r="D1189" s="2" t="str">
        <f t="shared" si="36"/>
        <v>2025-04</v>
      </c>
      <c r="E1189">
        <v>8</v>
      </c>
      <c r="F1189">
        <v>191.88</v>
      </c>
      <c r="G1189" t="s">
        <v>2772</v>
      </c>
      <c r="H1189" t="s">
        <v>3302</v>
      </c>
      <c r="I1189" t="s">
        <v>3305</v>
      </c>
      <c r="J1189">
        <v>5</v>
      </c>
      <c r="K1189" t="str">
        <f t="shared" si="37"/>
        <v>Excellent</v>
      </c>
      <c r="L1189">
        <v>1535.04</v>
      </c>
      <c r="M1189" t="str">
        <f>IF(E1189*F1189=L1189,"ok","Wrong")</f>
        <v>ok</v>
      </c>
    </row>
    <row r="1190" spans="1:13" x14ac:dyDescent="0.3">
      <c r="A1190" t="s">
        <v>1124</v>
      </c>
      <c r="B1190" t="s">
        <v>1652</v>
      </c>
      <c r="C1190" s="2">
        <v>45413</v>
      </c>
      <c r="D1190" s="2" t="str">
        <f t="shared" si="36"/>
        <v>2024-05</v>
      </c>
      <c r="E1190">
        <v>2</v>
      </c>
      <c r="F1190">
        <v>152.69999999999999</v>
      </c>
      <c r="G1190" t="s">
        <v>2773</v>
      </c>
      <c r="H1190" t="s">
        <v>3301</v>
      </c>
      <c r="I1190" t="s">
        <v>3304</v>
      </c>
      <c r="J1190">
        <v>4</v>
      </c>
      <c r="K1190" t="str">
        <f t="shared" si="37"/>
        <v>Excellent</v>
      </c>
      <c r="L1190">
        <v>305.39999999999998</v>
      </c>
      <c r="M1190" t="str">
        <f>IF(E1190*F1190=L1190,"ok","Wrong")</f>
        <v>ok</v>
      </c>
    </row>
    <row r="1191" spans="1:13" x14ac:dyDescent="0.3">
      <c r="A1191" t="s">
        <v>1125</v>
      </c>
      <c r="B1191" t="s">
        <v>1655</v>
      </c>
      <c r="C1191" s="2">
        <v>45443</v>
      </c>
      <c r="D1191" s="2" t="str">
        <f t="shared" si="36"/>
        <v>2024-05</v>
      </c>
      <c r="E1191">
        <v>5</v>
      </c>
      <c r="F1191">
        <v>521.72</v>
      </c>
      <c r="G1191" t="s">
        <v>2774</v>
      </c>
      <c r="H1191" t="s">
        <v>3302</v>
      </c>
      <c r="I1191" t="s">
        <v>3305</v>
      </c>
      <c r="J1191">
        <v>2</v>
      </c>
      <c r="K1191" t="str">
        <f t="shared" si="37"/>
        <v>Poor</v>
      </c>
      <c r="L1191">
        <v>2608.6</v>
      </c>
      <c r="M1191" t="str">
        <f>IF(E1191*F1191=L1191,"ok","Wrong")</f>
        <v>ok</v>
      </c>
    </row>
    <row r="1192" spans="1:13" x14ac:dyDescent="0.3">
      <c r="A1192" t="s">
        <v>1126</v>
      </c>
      <c r="B1192" t="s">
        <v>1657</v>
      </c>
      <c r="C1192" s="2">
        <v>45750</v>
      </c>
      <c r="D1192" s="2" t="str">
        <f t="shared" si="36"/>
        <v>2025-04</v>
      </c>
      <c r="E1192">
        <v>2</v>
      </c>
      <c r="F1192">
        <v>618.34</v>
      </c>
      <c r="G1192" t="s">
        <v>2775</v>
      </c>
      <c r="H1192" t="s">
        <v>3302</v>
      </c>
      <c r="I1192" t="s">
        <v>3306</v>
      </c>
      <c r="J1192">
        <v>3</v>
      </c>
      <c r="K1192" t="str">
        <f t="shared" si="37"/>
        <v>Good</v>
      </c>
      <c r="L1192">
        <v>1236.68</v>
      </c>
      <c r="M1192" t="str">
        <f>IF(E1192*F1192=L1192,"ok","Wrong")</f>
        <v>ok</v>
      </c>
    </row>
    <row r="1193" spans="1:13" x14ac:dyDescent="0.3">
      <c r="A1193" t="s">
        <v>1127</v>
      </c>
      <c r="B1193" t="s">
        <v>1657</v>
      </c>
      <c r="C1193" s="2">
        <v>45045</v>
      </c>
      <c r="D1193" s="2" t="str">
        <f t="shared" si="36"/>
        <v>2023-04</v>
      </c>
      <c r="E1193">
        <v>8</v>
      </c>
      <c r="F1193">
        <v>55.62</v>
      </c>
      <c r="G1193" t="s">
        <v>2776</v>
      </c>
      <c r="H1193" t="s">
        <v>3301</v>
      </c>
      <c r="I1193" t="s">
        <v>3304</v>
      </c>
      <c r="J1193">
        <v>5</v>
      </c>
      <c r="K1193" t="str">
        <f t="shared" si="37"/>
        <v>Excellent</v>
      </c>
      <c r="L1193">
        <v>444.96</v>
      </c>
      <c r="M1193" t="str">
        <f>IF(E1193*F1193=L1193,"ok","Wrong")</f>
        <v>ok</v>
      </c>
    </row>
    <row r="1194" spans="1:13" x14ac:dyDescent="0.3">
      <c r="A1194" t="s">
        <v>1128</v>
      </c>
      <c r="B1194" t="s">
        <v>1657</v>
      </c>
      <c r="C1194" s="2">
        <v>45355</v>
      </c>
      <c r="D1194" s="2" t="str">
        <f t="shared" si="36"/>
        <v>2024-03</v>
      </c>
      <c r="E1194">
        <v>3</v>
      </c>
      <c r="F1194">
        <v>460.15</v>
      </c>
      <c r="G1194" t="s">
        <v>2777</v>
      </c>
      <c r="H1194" t="s">
        <v>3303</v>
      </c>
      <c r="I1194" t="s">
        <v>3304</v>
      </c>
      <c r="J1194">
        <v>2</v>
      </c>
      <c r="K1194" t="str">
        <f t="shared" si="37"/>
        <v>Poor</v>
      </c>
      <c r="L1194">
        <v>1380.45</v>
      </c>
      <c r="M1194" t="str">
        <f>IF(E1194*F1194=L1194,"ok","Wrong")</f>
        <v>ok</v>
      </c>
    </row>
    <row r="1195" spans="1:13" x14ac:dyDescent="0.3">
      <c r="A1195" t="s">
        <v>1129</v>
      </c>
      <c r="B1195" t="s">
        <v>1653</v>
      </c>
      <c r="C1195" s="2">
        <v>45457</v>
      </c>
      <c r="D1195" s="2" t="str">
        <f t="shared" si="36"/>
        <v>2024-06</v>
      </c>
      <c r="E1195">
        <v>1</v>
      </c>
      <c r="F1195">
        <v>391.49</v>
      </c>
      <c r="G1195" t="s">
        <v>2778</v>
      </c>
      <c r="H1195" t="s">
        <v>3301</v>
      </c>
      <c r="I1195" t="s">
        <v>3307</v>
      </c>
      <c r="J1195">
        <v>4</v>
      </c>
      <c r="K1195" t="str">
        <f t="shared" si="37"/>
        <v>Excellent</v>
      </c>
      <c r="L1195">
        <v>391.49</v>
      </c>
      <c r="M1195" t="str">
        <f>IF(E1195*F1195=L1195,"ok","Wrong")</f>
        <v>ok</v>
      </c>
    </row>
    <row r="1196" spans="1:13" x14ac:dyDescent="0.3">
      <c r="A1196" t="s">
        <v>1130</v>
      </c>
      <c r="B1196" t="s">
        <v>1654</v>
      </c>
      <c r="C1196" s="2">
        <v>45093</v>
      </c>
      <c r="D1196" s="2" t="str">
        <f t="shared" si="36"/>
        <v>2023-06</v>
      </c>
      <c r="E1196">
        <v>4</v>
      </c>
      <c r="F1196">
        <v>412.28</v>
      </c>
      <c r="G1196" t="s">
        <v>2779</v>
      </c>
      <c r="H1196" t="s">
        <v>3302</v>
      </c>
      <c r="I1196" t="s">
        <v>3305</v>
      </c>
      <c r="J1196">
        <v>4</v>
      </c>
      <c r="K1196" t="str">
        <f t="shared" si="37"/>
        <v>Excellent</v>
      </c>
      <c r="L1196">
        <v>1649.12</v>
      </c>
      <c r="M1196" t="str">
        <f>IF(E1196*F1196=L1196,"ok","Wrong")</f>
        <v>ok</v>
      </c>
    </row>
    <row r="1197" spans="1:13" x14ac:dyDescent="0.3">
      <c r="A1197" t="s">
        <v>1131</v>
      </c>
      <c r="B1197" t="s">
        <v>1657</v>
      </c>
      <c r="C1197" s="2">
        <v>45441</v>
      </c>
      <c r="D1197" s="2" t="str">
        <f t="shared" si="36"/>
        <v>2024-05</v>
      </c>
      <c r="E1197">
        <v>2</v>
      </c>
      <c r="F1197">
        <v>380.34</v>
      </c>
      <c r="G1197" t="s">
        <v>2780</v>
      </c>
      <c r="H1197" t="s">
        <v>3301</v>
      </c>
      <c r="I1197" t="s">
        <v>3308</v>
      </c>
      <c r="J1197">
        <v>5</v>
      </c>
      <c r="K1197" t="str">
        <f t="shared" si="37"/>
        <v>Excellent</v>
      </c>
      <c r="L1197">
        <v>760.68</v>
      </c>
      <c r="M1197" t="str">
        <f>IF(E1197*F1197=L1197,"ok","Wrong")</f>
        <v>ok</v>
      </c>
    </row>
    <row r="1198" spans="1:13" x14ac:dyDescent="0.3">
      <c r="A1198" t="s">
        <v>43</v>
      </c>
      <c r="B1198" t="s">
        <v>1658</v>
      </c>
      <c r="C1198" s="2">
        <v>45522</v>
      </c>
      <c r="D1198" s="2" t="str">
        <f t="shared" si="36"/>
        <v>2024-08</v>
      </c>
      <c r="E1198">
        <v>3</v>
      </c>
      <c r="F1198">
        <v>728.86</v>
      </c>
      <c r="G1198" t="s">
        <v>1692</v>
      </c>
      <c r="H1198" t="s">
        <v>3302</v>
      </c>
      <c r="I1198" t="s">
        <v>3307</v>
      </c>
      <c r="J1198">
        <v>5</v>
      </c>
      <c r="K1198" t="str">
        <f t="shared" si="37"/>
        <v>Excellent</v>
      </c>
      <c r="L1198">
        <v>2186.58</v>
      </c>
      <c r="M1198" t="str">
        <f>IF(E1198*F1198=L1198,"ok","Wrong")</f>
        <v>ok</v>
      </c>
    </row>
    <row r="1199" spans="1:13" x14ac:dyDescent="0.3">
      <c r="A1199" t="s">
        <v>1132</v>
      </c>
      <c r="B1199" t="s">
        <v>1657</v>
      </c>
      <c r="C1199" s="2">
        <v>45527</v>
      </c>
      <c r="D1199" s="2" t="str">
        <f t="shared" si="36"/>
        <v>2024-08</v>
      </c>
      <c r="E1199">
        <v>5</v>
      </c>
      <c r="F1199">
        <v>324.42</v>
      </c>
      <c r="G1199" t="s">
        <v>2781</v>
      </c>
      <c r="H1199" t="s">
        <v>3302</v>
      </c>
      <c r="I1199" t="s">
        <v>3305</v>
      </c>
      <c r="J1199">
        <v>1</v>
      </c>
      <c r="K1199" t="str">
        <f t="shared" si="37"/>
        <v>Poor</v>
      </c>
      <c r="L1199">
        <v>1622.1</v>
      </c>
      <c r="M1199" t="str">
        <f>IF(E1199*F1199=L1199,"ok","Wrong")</f>
        <v>ok</v>
      </c>
    </row>
    <row r="1200" spans="1:13" x14ac:dyDescent="0.3">
      <c r="A1200" t="s">
        <v>1133</v>
      </c>
      <c r="B1200" t="s">
        <v>1655</v>
      </c>
      <c r="C1200" s="2">
        <v>45211</v>
      </c>
      <c r="D1200" s="2" t="str">
        <f t="shared" si="36"/>
        <v>2023-10</v>
      </c>
      <c r="E1200">
        <v>4</v>
      </c>
      <c r="F1200">
        <v>107.13</v>
      </c>
      <c r="G1200" t="s">
        <v>2782</v>
      </c>
      <c r="H1200" t="s">
        <v>3302</v>
      </c>
      <c r="I1200" t="s">
        <v>3305</v>
      </c>
      <c r="J1200">
        <v>4</v>
      </c>
      <c r="K1200" t="str">
        <f t="shared" si="37"/>
        <v>Excellent</v>
      </c>
      <c r="L1200">
        <v>428.52</v>
      </c>
      <c r="M1200" t="str">
        <f>IF(E1200*F1200=L1200,"ok","Wrong")</f>
        <v>ok</v>
      </c>
    </row>
    <row r="1201" spans="1:13" x14ac:dyDescent="0.3">
      <c r="A1201" t="s">
        <v>93</v>
      </c>
      <c r="B1201" t="s">
        <v>1658</v>
      </c>
      <c r="C1201" s="2">
        <v>45102</v>
      </c>
      <c r="D1201" s="2" t="str">
        <f t="shared" si="36"/>
        <v>2023-06</v>
      </c>
      <c r="E1201">
        <v>7</v>
      </c>
      <c r="F1201">
        <v>440.79</v>
      </c>
      <c r="G1201" t="s">
        <v>1742</v>
      </c>
      <c r="H1201" t="s">
        <v>3302</v>
      </c>
      <c r="I1201" t="s">
        <v>3306</v>
      </c>
      <c r="J1201">
        <v>5</v>
      </c>
      <c r="K1201" t="str">
        <f t="shared" si="37"/>
        <v>Excellent</v>
      </c>
      <c r="L1201">
        <v>3085.53</v>
      </c>
      <c r="M1201" t="str">
        <f>IF(E1201*F1201=L1201,"ok","Wrong")</f>
        <v>ok</v>
      </c>
    </row>
    <row r="1202" spans="1:13" x14ac:dyDescent="0.3">
      <c r="A1202" t="s">
        <v>1134</v>
      </c>
      <c r="B1202" t="s">
        <v>1657</v>
      </c>
      <c r="C1202" s="2">
        <v>45397</v>
      </c>
      <c r="D1202" s="2" t="str">
        <f t="shared" si="36"/>
        <v>2024-04</v>
      </c>
      <c r="E1202">
        <v>4</v>
      </c>
      <c r="F1202">
        <v>16.100000000000001</v>
      </c>
      <c r="G1202" t="s">
        <v>2783</v>
      </c>
      <c r="H1202" t="s">
        <v>3303</v>
      </c>
      <c r="I1202" t="s">
        <v>3304</v>
      </c>
      <c r="J1202">
        <v>3</v>
      </c>
      <c r="K1202" t="str">
        <f t="shared" si="37"/>
        <v>Good</v>
      </c>
      <c r="L1202">
        <v>64.400000000000006</v>
      </c>
      <c r="M1202" t="str">
        <f>IF(E1202*F1202=L1202,"ok","Wrong")</f>
        <v>ok</v>
      </c>
    </row>
    <row r="1203" spans="1:13" x14ac:dyDescent="0.3">
      <c r="A1203" t="s">
        <v>1135</v>
      </c>
      <c r="B1203" t="s">
        <v>1657</v>
      </c>
      <c r="C1203" s="2">
        <v>45714</v>
      </c>
      <c r="D1203" s="2" t="str">
        <f t="shared" si="36"/>
        <v>2025-02</v>
      </c>
      <c r="E1203">
        <v>4</v>
      </c>
      <c r="F1203">
        <v>420.9</v>
      </c>
      <c r="G1203" t="s">
        <v>2784</v>
      </c>
      <c r="H1203" t="s">
        <v>3301</v>
      </c>
      <c r="I1203" t="s">
        <v>3305</v>
      </c>
      <c r="J1203">
        <v>3</v>
      </c>
      <c r="K1203" t="str">
        <f t="shared" si="37"/>
        <v>Good</v>
      </c>
      <c r="L1203">
        <v>1683.6</v>
      </c>
      <c r="M1203" t="str">
        <f>IF(E1203*F1203=L1203,"ok","Wrong")</f>
        <v>ok</v>
      </c>
    </row>
    <row r="1204" spans="1:13" x14ac:dyDescent="0.3">
      <c r="A1204" t="s">
        <v>1136</v>
      </c>
      <c r="B1204" t="s">
        <v>1657</v>
      </c>
      <c r="C1204" s="2">
        <v>45619</v>
      </c>
      <c r="D1204" s="2" t="str">
        <f t="shared" si="36"/>
        <v>2024-11</v>
      </c>
      <c r="E1204">
        <v>7</v>
      </c>
      <c r="F1204">
        <v>8.07</v>
      </c>
      <c r="G1204" t="s">
        <v>2785</v>
      </c>
      <c r="H1204" t="s">
        <v>3302</v>
      </c>
      <c r="I1204" t="s">
        <v>3304</v>
      </c>
      <c r="J1204">
        <v>1</v>
      </c>
      <c r="K1204" t="str">
        <f t="shared" si="37"/>
        <v>Poor</v>
      </c>
      <c r="L1204">
        <v>56.49</v>
      </c>
      <c r="M1204" t="str">
        <f>IF(E1204*F1204=L1204,"ok","Wrong")</f>
        <v>ok</v>
      </c>
    </row>
    <row r="1205" spans="1:13" x14ac:dyDescent="0.3">
      <c r="A1205" t="s">
        <v>1137</v>
      </c>
      <c r="B1205" t="s">
        <v>1655</v>
      </c>
      <c r="C1205" s="2">
        <v>45024</v>
      </c>
      <c r="D1205" s="2" t="str">
        <f t="shared" si="36"/>
        <v>2023-04</v>
      </c>
      <c r="E1205">
        <v>6</v>
      </c>
      <c r="F1205">
        <v>151.15</v>
      </c>
      <c r="G1205" t="s">
        <v>2786</v>
      </c>
      <c r="H1205" t="s">
        <v>3303</v>
      </c>
      <c r="I1205" t="s">
        <v>3304</v>
      </c>
      <c r="J1205">
        <v>2</v>
      </c>
      <c r="K1205" t="str">
        <f t="shared" si="37"/>
        <v>Poor</v>
      </c>
      <c r="L1205">
        <v>906.90000000000009</v>
      </c>
      <c r="M1205" t="str">
        <f>IF(E1205*F1205=L1205,"ok","Wrong")</f>
        <v>ok</v>
      </c>
    </row>
    <row r="1206" spans="1:13" x14ac:dyDescent="0.3">
      <c r="A1206" t="s">
        <v>1138</v>
      </c>
      <c r="B1206" t="s">
        <v>1658</v>
      </c>
      <c r="C1206" s="2">
        <v>45091</v>
      </c>
      <c r="D1206" s="2" t="str">
        <f t="shared" si="36"/>
        <v>2023-06</v>
      </c>
      <c r="E1206">
        <v>2</v>
      </c>
      <c r="F1206">
        <v>755.25</v>
      </c>
      <c r="G1206" t="s">
        <v>2787</v>
      </c>
      <c r="H1206" t="s">
        <v>3303</v>
      </c>
      <c r="I1206" t="s">
        <v>3306</v>
      </c>
      <c r="J1206">
        <v>1</v>
      </c>
      <c r="K1206" t="str">
        <f t="shared" si="37"/>
        <v>Poor</v>
      </c>
      <c r="L1206">
        <v>1510.5</v>
      </c>
      <c r="M1206" t="str">
        <f>IF(E1206*F1206=L1206,"ok","Wrong")</f>
        <v>ok</v>
      </c>
    </row>
    <row r="1207" spans="1:13" x14ac:dyDescent="0.3">
      <c r="A1207" t="s">
        <v>1139</v>
      </c>
      <c r="B1207" t="s">
        <v>1653</v>
      </c>
      <c r="C1207" s="2">
        <v>45516</v>
      </c>
      <c r="D1207" s="2" t="str">
        <f t="shared" si="36"/>
        <v>2024-08</v>
      </c>
      <c r="E1207">
        <v>2</v>
      </c>
      <c r="F1207">
        <v>150.26</v>
      </c>
      <c r="G1207" t="s">
        <v>2788</v>
      </c>
      <c r="H1207" t="s">
        <v>3303</v>
      </c>
      <c r="I1207" t="s">
        <v>3308</v>
      </c>
      <c r="J1207">
        <v>4</v>
      </c>
      <c r="K1207" t="str">
        <f t="shared" si="37"/>
        <v>Excellent</v>
      </c>
      <c r="L1207">
        <v>300.52</v>
      </c>
      <c r="M1207" t="str">
        <f>IF(E1207*F1207=L1207,"ok","Wrong")</f>
        <v>ok</v>
      </c>
    </row>
    <row r="1208" spans="1:13" x14ac:dyDescent="0.3">
      <c r="A1208" t="s">
        <v>1140</v>
      </c>
      <c r="B1208" t="s">
        <v>1657</v>
      </c>
      <c r="C1208" s="2">
        <v>45326</v>
      </c>
      <c r="D1208" s="2" t="str">
        <f t="shared" si="36"/>
        <v>2024-02</v>
      </c>
      <c r="E1208">
        <v>2</v>
      </c>
      <c r="F1208">
        <v>291.63</v>
      </c>
      <c r="G1208" t="s">
        <v>2789</v>
      </c>
      <c r="H1208" t="s">
        <v>3303</v>
      </c>
      <c r="I1208" t="s">
        <v>3307</v>
      </c>
      <c r="J1208">
        <v>5</v>
      </c>
      <c r="K1208" t="str">
        <f t="shared" si="37"/>
        <v>Excellent</v>
      </c>
      <c r="L1208">
        <v>583.26</v>
      </c>
      <c r="M1208" t="str">
        <f>IF(E1208*F1208=L1208,"ok","Wrong")</f>
        <v>ok</v>
      </c>
    </row>
    <row r="1209" spans="1:13" x14ac:dyDescent="0.3">
      <c r="A1209" t="s">
        <v>1141</v>
      </c>
      <c r="B1209" t="s">
        <v>1653</v>
      </c>
      <c r="C1209" s="2">
        <v>45333</v>
      </c>
      <c r="D1209" s="2" t="str">
        <f t="shared" si="36"/>
        <v>2024-02</v>
      </c>
      <c r="E1209">
        <v>6</v>
      </c>
      <c r="F1209">
        <v>486.65</v>
      </c>
      <c r="G1209" t="s">
        <v>2790</v>
      </c>
      <c r="H1209" t="s">
        <v>3303</v>
      </c>
      <c r="I1209" t="s">
        <v>3305</v>
      </c>
      <c r="J1209">
        <v>2</v>
      </c>
      <c r="K1209" t="str">
        <f t="shared" si="37"/>
        <v>Poor</v>
      </c>
      <c r="L1209">
        <v>2919.9</v>
      </c>
      <c r="M1209" t="str">
        <f>IF(E1209*F1209=L1209,"ok","Wrong")</f>
        <v>ok</v>
      </c>
    </row>
    <row r="1210" spans="1:13" x14ac:dyDescent="0.3">
      <c r="A1210" t="s">
        <v>329</v>
      </c>
      <c r="B1210" t="s">
        <v>1658</v>
      </c>
      <c r="C1210" s="2">
        <v>45006</v>
      </c>
      <c r="D1210" s="2" t="str">
        <f t="shared" si="36"/>
        <v>2023-03</v>
      </c>
      <c r="E1210">
        <v>2</v>
      </c>
      <c r="F1210">
        <v>321.64</v>
      </c>
      <c r="G1210" t="s">
        <v>1978</v>
      </c>
      <c r="H1210" t="s">
        <v>3302</v>
      </c>
      <c r="I1210" t="s">
        <v>3306</v>
      </c>
      <c r="J1210">
        <v>2</v>
      </c>
      <c r="K1210" t="str">
        <f t="shared" si="37"/>
        <v>Poor</v>
      </c>
      <c r="L1210">
        <v>643.28</v>
      </c>
      <c r="M1210" t="str">
        <f>IF(E1210*F1210=L1210,"ok","Wrong")</f>
        <v>ok</v>
      </c>
    </row>
    <row r="1211" spans="1:13" x14ac:dyDescent="0.3">
      <c r="A1211" t="s">
        <v>1142</v>
      </c>
      <c r="B1211" t="s">
        <v>1652</v>
      </c>
      <c r="C1211" s="2">
        <v>45062</v>
      </c>
      <c r="D1211" s="2" t="str">
        <f t="shared" si="36"/>
        <v>2023-05</v>
      </c>
      <c r="E1211">
        <v>2</v>
      </c>
      <c r="F1211">
        <v>146.97999999999999</v>
      </c>
      <c r="G1211" t="s">
        <v>2791</v>
      </c>
      <c r="H1211" t="s">
        <v>3301</v>
      </c>
      <c r="I1211" t="s">
        <v>3307</v>
      </c>
      <c r="J1211">
        <v>4</v>
      </c>
      <c r="K1211" t="str">
        <f t="shared" si="37"/>
        <v>Excellent</v>
      </c>
      <c r="L1211">
        <v>293.95999999999998</v>
      </c>
      <c r="M1211" t="str">
        <f>IF(E1211*F1211=L1211,"ok","Wrong")</f>
        <v>ok</v>
      </c>
    </row>
    <row r="1212" spans="1:13" x14ac:dyDescent="0.3">
      <c r="A1212" t="s">
        <v>1143</v>
      </c>
      <c r="B1212" t="s">
        <v>1657</v>
      </c>
      <c r="C1212" s="2">
        <v>45798</v>
      </c>
      <c r="D1212" s="2" t="str">
        <f t="shared" si="36"/>
        <v>2025-05</v>
      </c>
      <c r="E1212">
        <v>2</v>
      </c>
      <c r="F1212">
        <v>594.86</v>
      </c>
      <c r="G1212" t="s">
        <v>2792</v>
      </c>
      <c r="H1212" t="s">
        <v>3303</v>
      </c>
      <c r="I1212" t="s">
        <v>3305</v>
      </c>
      <c r="J1212">
        <v>4</v>
      </c>
      <c r="K1212" t="str">
        <f t="shared" si="37"/>
        <v>Excellent</v>
      </c>
      <c r="L1212">
        <v>1189.72</v>
      </c>
      <c r="M1212" t="str">
        <f>IF(E1212*F1212=L1212,"ok","Wrong")</f>
        <v>ok</v>
      </c>
    </row>
    <row r="1213" spans="1:13" x14ac:dyDescent="0.3">
      <c r="A1213" t="s">
        <v>1144</v>
      </c>
      <c r="B1213" t="s">
        <v>1655</v>
      </c>
      <c r="C1213" s="2">
        <v>45055</v>
      </c>
      <c r="D1213" s="2" t="str">
        <f t="shared" si="36"/>
        <v>2023-05</v>
      </c>
      <c r="E1213">
        <v>2</v>
      </c>
      <c r="F1213">
        <v>13.46</v>
      </c>
      <c r="G1213" t="s">
        <v>2793</v>
      </c>
      <c r="H1213" t="s">
        <v>3302</v>
      </c>
      <c r="I1213" t="s">
        <v>3304</v>
      </c>
      <c r="J1213">
        <v>5</v>
      </c>
      <c r="K1213" t="str">
        <f t="shared" si="37"/>
        <v>Excellent</v>
      </c>
      <c r="L1213">
        <v>26.92</v>
      </c>
      <c r="M1213" t="str">
        <f>IF(E1213*F1213=L1213,"ok","Wrong")</f>
        <v>ok</v>
      </c>
    </row>
    <row r="1214" spans="1:13" x14ac:dyDescent="0.3">
      <c r="A1214" t="s">
        <v>1145</v>
      </c>
      <c r="B1214" t="s">
        <v>1652</v>
      </c>
      <c r="C1214" s="2">
        <v>45582</v>
      </c>
      <c r="D1214" s="2" t="str">
        <f t="shared" si="36"/>
        <v>2024-10</v>
      </c>
      <c r="E1214">
        <v>2</v>
      </c>
      <c r="F1214">
        <v>479.11</v>
      </c>
      <c r="G1214" t="s">
        <v>2794</v>
      </c>
      <c r="H1214" t="s">
        <v>3302</v>
      </c>
      <c r="I1214" t="s">
        <v>3308</v>
      </c>
      <c r="J1214">
        <v>4</v>
      </c>
      <c r="K1214" t="str">
        <f t="shared" si="37"/>
        <v>Excellent</v>
      </c>
      <c r="L1214">
        <v>958.22</v>
      </c>
      <c r="M1214" t="str">
        <f>IF(E1214*F1214=L1214,"ok","Wrong")</f>
        <v>ok</v>
      </c>
    </row>
    <row r="1215" spans="1:13" x14ac:dyDescent="0.3">
      <c r="A1215" t="s">
        <v>1146</v>
      </c>
      <c r="B1215" t="s">
        <v>1656</v>
      </c>
      <c r="C1215" s="2">
        <v>45293</v>
      </c>
      <c r="D1215" s="2" t="str">
        <f t="shared" si="36"/>
        <v>2024-01</v>
      </c>
      <c r="E1215">
        <v>7</v>
      </c>
      <c r="F1215">
        <v>747.6</v>
      </c>
      <c r="G1215" t="s">
        <v>2795</v>
      </c>
      <c r="H1215" t="s">
        <v>3303</v>
      </c>
      <c r="I1215" t="s">
        <v>3304</v>
      </c>
      <c r="J1215">
        <v>2</v>
      </c>
      <c r="K1215" t="str">
        <f t="shared" si="37"/>
        <v>Poor</v>
      </c>
      <c r="L1215">
        <v>5233.2</v>
      </c>
      <c r="M1215" t="str">
        <f>IF(E1215*F1215=L1215,"ok","Wrong")</f>
        <v>ok</v>
      </c>
    </row>
    <row r="1216" spans="1:13" x14ac:dyDescent="0.3">
      <c r="A1216" t="s">
        <v>1147</v>
      </c>
      <c r="B1216" t="s">
        <v>1656</v>
      </c>
      <c r="C1216" s="2">
        <v>45388</v>
      </c>
      <c r="D1216" s="2" t="str">
        <f t="shared" si="36"/>
        <v>2024-04</v>
      </c>
      <c r="E1216">
        <v>1</v>
      </c>
      <c r="F1216">
        <v>292.60000000000002</v>
      </c>
      <c r="G1216" t="s">
        <v>2796</v>
      </c>
      <c r="H1216" t="s">
        <v>3301</v>
      </c>
      <c r="I1216" t="s">
        <v>3307</v>
      </c>
      <c r="J1216">
        <v>1</v>
      </c>
      <c r="K1216" t="str">
        <f t="shared" si="37"/>
        <v>Poor</v>
      </c>
      <c r="L1216">
        <v>292.60000000000002</v>
      </c>
      <c r="M1216" t="str">
        <f>IF(E1216*F1216=L1216,"ok","Wrong")</f>
        <v>ok</v>
      </c>
    </row>
    <row r="1217" spans="1:13" x14ac:dyDescent="0.3">
      <c r="A1217" t="s">
        <v>1148</v>
      </c>
      <c r="B1217" t="s">
        <v>1657</v>
      </c>
      <c r="C1217" s="2">
        <v>45321</v>
      </c>
      <c r="D1217" s="2" t="str">
        <f t="shared" si="36"/>
        <v>2024-01</v>
      </c>
      <c r="E1217">
        <v>7</v>
      </c>
      <c r="F1217">
        <v>393.52</v>
      </c>
      <c r="G1217" t="s">
        <v>2797</v>
      </c>
      <c r="H1217" t="s">
        <v>3301</v>
      </c>
      <c r="I1217" t="s">
        <v>3307</v>
      </c>
      <c r="J1217">
        <v>2</v>
      </c>
      <c r="K1217" t="str">
        <f t="shared" si="37"/>
        <v>Poor</v>
      </c>
      <c r="L1217">
        <v>2754.64</v>
      </c>
      <c r="M1217" t="str">
        <f>IF(E1217*F1217=L1217,"ok","Wrong")</f>
        <v>ok</v>
      </c>
    </row>
    <row r="1218" spans="1:13" x14ac:dyDescent="0.3">
      <c r="A1218" t="s">
        <v>1149</v>
      </c>
      <c r="B1218" t="s">
        <v>1658</v>
      </c>
      <c r="C1218" s="2">
        <v>45131</v>
      </c>
      <c r="D1218" s="2" t="str">
        <f t="shared" si="36"/>
        <v>2023-07</v>
      </c>
      <c r="E1218">
        <v>5</v>
      </c>
      <c r="F1218">
        <v>462.31</v>
      </c>
      <c r="G1218" t="s">
        <v>2798</v>
      </c>
      <c r="H1218" t="s">
        <v>3301</v>
      </c>
      <c r="I1218" t="s">
        <v>3305</v>
      </c>
      <c r="J1218">
        <v>4</v>
      </c>
      <c r="K1218" t="str">
        <f t="shared" si="37"/>
        <v>Excellent</v>
      </c>
      <c r="L1218">
        <v>2311.5500000000002</v>
      </c>
      <c r="M1218" t="str">
        <f>IF(E1218*F1218=L1218,"ok","Wrong")</f>
        <v>ok</v>
      </c>
    </row>
    <row r="1219" spans="1:13" x14ac:dyDescent="0.3">
      <c r="A1219" t="s">
        <v>1150</v>
      </c>
      <c r="B1219" t="s">
        <v>1654</v>
      </c>
      <c r="C1219" s="2">
        <v>45748</v>
      </c>
      <c r="D1219" s="2" t="str">
        <f t="shared" ref="D1219:D1282" si="38">TEXT(C1219,"YYYY-mm")</f>
        <v>2025-04</v>
      </c>
      <c r="E1219">
        <v>4</v>
      </c>
      <c r="F1219">
        <v>231.92</v>
      </c>
      <c r="G1219" t="s">
        <v>2799</v>
      </c>
      <c r="H1219" t="s">
        <v>3301</v>
      </c>
      <c r="I1219" t="s">
        <v>3304</v>
      </c>
      <c r="J1219">
        <v>3</v>
      </c>
      <c r="K1219" t="str">
        <f t="shared" ref="K1219:K1282" si="39">IF(J1219&gt;=4, "Excellent", IF(J1219&gt;=3, "Good", IF(J1219&gt;2,"Bad","Poor")))</f>
        <v>Good</v>
      </c>
      <c r="L1219">
        <v>927.68</v>
      </c>
      <c r="M1219" t="str">
        <f>IF(E1219*F1219=L1219,"ok","Wrong")</f>
        <v>ok</v>
      </c>
    </row>
    <row r="1220" spans="1:13" x14ac:dyDescent="0.3">
      <c r="A1220" t="s">
        <v>1058</v>
      </c>
      <c r="B1220" t="s">
        <v>1655</v>
      </c>
      <c r="C1220" s="2">
        <v>45779</v>
      </c>
      <c r="D1220" s="2" t="str">
        <f t="shared" si="38"/>
        <v>2025-05</v>
      </c>
      <c r="E1220">
        <v>5</v>
      </c>
      <c r="F1220">
        <v>406.75</v>
      </c>
      <c r="G1220" t="s">
        <v>2707</v>
      </c>
      <c r="H1220" t="s">
        <v>3302</v>
      </c>
      <c r="I1220" t="s">
        <v>3307</v>
      </c>
      <c r="J1220">
        <v>5</v>
      </c>
      <c r="K1220" t="str">
        <f t="shared" si="39"/>
        <v>Excellent</v>
      </c>
      <c r="L1220">
        <v>2033.75</v>
      </c>
      <c r="M1220" t="str">
        <f>IF(E1220*F1220=L1220,"ok","Wrong")</f>
        <v>ok</v>
      </c>
    </row>
    <row r="1221" spans="1:13" x14ac:dyDescent="0.3">
      <c r="A1221" t="s">
        <v>1151</v>
      </c>
      <c r="B1221" t="s">
        <v>1658</v>
      </c>
      <c r="C1221" s="2">
        <v>45835</v>
      </c>
      <c r="D1221" s="2" t="str">
        <f t="shared" si="38"/>
        <v>2025-06</v>
      </c>
      <c r="E1221">
        <v>5</v>
      </c>
      <c r="F1221">
        <v>299.64</v>
      </c>
      <c r="G1221" t="s">
        <v>2800</v>
      </c>
      <c r="H1221" t="s">
        <v>3302</v>
      </c>
      <c r="I1221" t="s">
        <v>3304</v>
      </c>
      <c r="J1221">
        <v>5</v>
      </c>
      <c r="K1221" t="str">
        <f t="shared" si="39"/>
        <v>Excellent</v>
      </c>
      <c r="L1221">
        <v>1498.2</v>
      </c>
      <c r="M1221" t="str">
        <f>IF(E1221*F1221=L1221,"ok","Wrong")</f>
        <v>ok</v>
      </c>
    </row>
    <row r="1222" spans="1:13" x14ac:dyDescent="0.3">
      <c r="A1222" t="s">
        <v>61</v>
      </c>
      <c r="B1222" t="s">
        <v>1656</v>
      </c>
      <c r="C1222" s="2">
        <v>45577</v>
      </c>
      <c r="D1222" s="2" t="str">
        <f t="shared" si="38"/>
        <v>2024-10</v>
      </c>
      <c r="E1222">
        <v>2</v>
      </c>
      <c r="F1222">
        <v>443.01</v>
      </c>
      <c r="G1222" t="s">
        <v>1710</v>
      </c>
      <c r="H1222" t="s">
        <v>3301</v>
      </c>
      <c r="I1222" t="s">
        <v>3307</v>
      </c>
      <c r="J1222">
        <v>3</v>
      </c>
      <c r="K1222" t="str">
        <f t="shared" si="39"/>
        <v>Good</v>
      </c>
      <c r="L1222">
        <v>886.02</v>
      </c>
      <c r="M1222" t="str">
        <f>IF(E1222*F1222=L1222,"ok","Wrong")</f>
        <v>ok</v>
      </c>
    </row>
    <row r="1223" spans="1:13" x14ac:dyDescent="0.3">
      <c r="A1223" t="s">
        <v>1152</v>
      </c>
      <c r="B1223" t="s">
        <v>1656</v>
      </c>
      <c r="C1223" s="2">
        <v>45473</v>
      </c>
      <c r="D1223" s="2" t="str">
        <f t="shared" si="38"/>
        <v>2024-06</v>
      </c>
      <c r="E1223">
        <v>5</v>
      </c>
      <c r="F1223">
        <v>220.51</v>
      </c>
      <c r="G1223" t="s">
        <v>2801</v>
      </c>
      <c r="H1223" t="s">
        <v>3302</v>
      </c>
      <c r="I1223" t="s">
        <v>3308</v>
      </c>
      <c r="J1223">
        <v>2</v>
      </c>
      <c r="K1223" t="str">
        <f t="shared" si="39"/>
        <v>Poor</v>
      </c>
      <c r="L1223">
        <v>1102.55</v>
      </c>
      <c r="M1223" t="str">
        <f>IF(E1223*F1223=L1223,"ok","Wrong")</f>
        <v>ok</v>
      </c>
    </row>
    <row r="1224" spans="1:13" x14ac:dyDescent="0.3">
      <c r="A1224" t="s">
        <v>1153</v>
      </c>
      <c r="B1224" t="s">
        <v>1657</v>
      </c>
      <c r="C1224" s="2">
        <v>45516</v>
      </c>
      <c r="D1224" s="2" t="str">
        <f t="shared" si="38"/>
        <v>2024-08</v>
      </c>
      <c r="E1224">
        <v>3</v>
      </c>
      <c r="F1224">
        <v>729.13</v>
      </c>
      <c r="G1224" t="s">
        <v>2802</v>
      </c>
      <c r="H1224" t="s">
        <v>3301</v>
      </c>
      <c r="I1224" t="s">
        <v>3307</v>
      </c>
      <c r="J1224">
        <v>2</v>
      </c>
      <c r="K1224" t="str">
        <f t="shared" si="39"/>
        <v>Poor</v>
      </c>
      <c r="L1224">
        <v>2187.39</v>
      </c>
      <c r="M1224" t="str">
        <f>IF(E1224*F1224=L1224,"ok","Wrong")</f>
        <v>ok</v>
      </c>
    </row>
    <row r="1225" spans="1:13" x14ac:dyDescent="0.3">
      <c r="A1225" t="s">
        <v>1154</v>
      </c>
      <c r="B1225" t="s">
        <v>1658</v>
      </c>
      <c r="C1225" s="2">
        <v>45052</v>
      </c>
      <c r="D1225" s="2" t="str">
        <f t="shared" si="38"/>
        <v>2023-05</v>
      </c>
      <c r="E1225">
        <v>8</v>
      </c>
      <c r="F1225">
        <v>301.75</v>
      </c>
      <c r="G1225" t="s">
        <v>2803</v>
      </c>
      <c r="H1225" t="s">
        <v>3302</v>
      </c>
      <c r="I1225" t="s">
        <v>3306</v>
      </c>
      <c r="J1225">
        <v>3</v>
      </c>
      <c r="K1225" t="str">
        <f t="shared" si="39"/>
        <v>Good</v>
      </c>
      <c r="L1225">
        <v>2414</v>
      </c>
      <c r="M1225" t="str">
        <f>IF(E1225*F1225=L1225,"ok","Wrong")</f>
        <v>ok</v>
      </c>
    </row>
    <row r="1226" spans="1:13" x14ac:dyDescent="0.3">
      <c r="A1226" t="s">
        <v>1155</v>
      </c>
      <c r="B1226" t="s">
        <v>1652</v>
      </c>
      <c r="C1226" s="2">
        <v>45557</v>
      </c>
      <c r="D1226" s="2" t="str">
        <f t="shared" si="38"/>
        <v>2024-09</v>
      </c>
      <c r="E1226">
        <v>5</v>
      </c>
      <c r="F1226">
        <v>786.24</v>
      </c>
      <c r="G1226" t="s">
        <v>2804</v>
      </c>
      <c r="H1226" t="s">
        <v>3303</v>
      </c>
      <c r="I1226" t="s">
        <v>3306</v>
      </c>
      <c r="J1226">
        <v>4</v>
      </c>
      <c r="K1226" t="str">
        <f t="shared" si="39"/>
        <v>Excellent</v>
      </c>
      <c r="L1226">
        <v>3931.2</v>
      </c>
      <c r="M1226" t="str">
        <f>IF(E1226*F1226=L1226,"ok","Wrong")</f>
        <v>ok</v>
      </c>
    </row>
    <row r="1227" spans="1:13" x14ac:dyDescent="0.3">
      <c r="A1227" t="s">
        <v>1156</v>
      </c>
      <c r="B1227" t="s">
        <v>1654</v>
      </c>
      <c r="C1227" s="2">
        <v>45343</v>
      </c>
      <c r="D1227" s="2" t="str">
        <f t="shared" si="38"/>
        <v>2024-02</v>
      </c>
      <c r="E1227">
        <v>6</v>
      </c>
      <c r="F1227">
        <v>484.73</v>
      </c>
      <c r="G1227" t="s">
        <v>2805</v>
      </c>
      <c r="H1227" t="s">
        <v>3302</v>
      </c>
      <c r="I1227" t="s">
        <v>3305</v>
      </c>
      <c r="J1227">
        <v>3</v>
      </c>
      <c r="K1227" t="str">
        <f t="shared" si="39"/>
        <v>Good</v>
      </c>
      <c r="L1227">
        <v>2908.38</v>
      </c>
      <c r="M1227" t="str">
        <f>IF(E1227*F1227=L1227,"ok","Wrong")</f>
        <v>ok</v>
      </c>
    </row>
    <row r="1228" spans="1:13" x14ac:dyDescent="0.3">
      <c r="A1228" t="s">
        <v>1157</v>
      </c>
      <c r="B1228" t="s">
        <v>1654</v>
      </c>
      <c r="C1228" s="2">
        <v>45712</v>
      </c>
      <c r="D1228" s="2" t="str">
        <f t="shared" si="38"/>
        <v>2025-02</v>
      </c>
      <c r="E1228">
        <v>3</v>
      </c>
      <c r="F1228">
        <v>600.34</v>
      </c>
      <c r="G1228" t="s">
        <v>2806</v>
      </c>
      <c r="H1228" t="s">
        <v>3303</v>
      </c>
      <c r="I1228" t="s">
        <v>3306</v>
      </c>
      <c r="J1228">
        <v>4</v>
      </c>
      <c r="K1228" t="str">
        <f t="shared" si="39"/>
        <v>Excellent</v>
      </c>
      <c r="L1228">
        <v>1801.02</v>
      </c>
      <c r="M1228" t="str">
        <f>IF(E1228*F1228=L1228,"ok","Wrong")</f>
        <v>ok</v>
      </c>
    </row>
    <row r="1229" spans="1:13" x14ac:dyDescent="0.3">
      <c r="A1229" t="s">
        <v>1158</v>
      </c>
      <c r="B1229" t="s">
        <v>1658</v>
      </c>
      <c r="C1229" s="2">
        <v>45013</v>
      </c>
      <c r="D1229" s="2" t="str">
        <f t="shared" si="38"/>
        <v>2023-03</v>
      </c>
      <c r="E1229">
        <v>2</v>
      </c>
      <c r="F1229">
        <v>332.97</v>
      </c>
      <c r="G1229" t="s">
        <v>2807</v>
      </c>
      <c r="H1229" t="s">
        <v>3302</v>
      </c>
      <c r="I1229" t="s">
        <v>3308</v>
      </c>
      <c r="J1229">
        <v>2</v>
      </c>
      <c r="K1229" t="str">
        <f t="shared" si="39"/>
        <v>Poor</v>
      </c>
      <c r="L1229">
        <v>665.94</v>
      </c>
      <c r="M1229" t="str">
        <f>IF(E1229*F1229=L1229,"ok","Wrong")</f>
        <v>ok</v>
      </c>
    </row>
    <row r="1230" spans="1:13" x14ac:dyDescent="0.3">
      <c r="A1230" t="s">
        <v>1159</v>
      </c>
      <c r="B1230" t="s">
        <v>1656</v>
      </c>
      <c r="C1230" s="2">
        <v>45221</v>
      </c>
      <c r="D1230" s="2" t="str">
        <f t="shared" si="38"/>
        <v>2023-10</v>
      </c>
      <c r="E1230">
        <v>8</v>
      </c>
      <c r="F1230">
        <v>555.17999999999995</v>
      </c>
      <c r="G1230" t="s">
        <v>2808</v>
      </c>
      <c r="H1230" t="s">
        <v>3302</v>
      </c>
      <c r="I1230" t="s">
        <v>3304</v>
      </c>
      <c r="J1230">
        <v>2</v>
      </c>
      <c r="K1230" t="str">
        <f t="shared" si="39"/>
        <v>Poor</v>
      </c>
      <c r="L1230">
        <v>4441.4399999999996</v>
      </c>
      <c r="M1230" t="str">
        <f>IF(E1230*F1230=L1230,"ok","Wrong")</f>
        <v>ok</v>
      </c>
    </row>
    <row r="1231" spans="1:13" x14ac:dyDescent="0.3">
      <c r="A1231" t="s">
        <v>1160</v>
      </c>
      <c r="B1231" t="s">
        <v>1652</v>
      </c>
      <c r="C1231" s="2">
        <v>45691</v>
      </c>
      <c r="D1231" s="2" t="str">
        <f t="shared" si="38"/>
        <v>2025-02</v>
      </c>
      <c r="E1231">
        <v>5</v>
      </c>
      <c r="F1231">
        <v>93.9</v>
      </c>
      <c r="G1231" t="s">
        <v>2809</v>
      </c>
      <c r="H1231" t="s">
        <v>3302</v>
      </c>
      <c r="I1231" t="s">
        <v>3307</v>
      </c>
      <c r="J1231">
        <v>3</v>
      </c>
      <c r="K1231" t="str">
        <f t="shared" si="39"/>
        <v>Good</v>
      </c>
      <c r="L1231">
        <v>469.5</v>
      </c>
      <c r="M1231" t="str">
        <f>IF(E1231*F1231=L1231,"ok","Wrong")</f>
        <v>ok</v>
      </c>
    </row>
    <row r="1232" spans="1:13" x14ac:dyDescent="0.3">
      <c r="A1232" t="s">
        <v>1161</v>
      </c>
      <c r="B1232" t="s">
        <v>1654</v>
      </c>
      <c r="C1232" s="2">
        <v>45394</v>
      </c>
      <c r="D1232" s="2" t="str">
        <f t="shared" si="38"/>
        <v>2024-04</v>
      </c>
      <c r="E1232">
        <v>8</v>
      </c>
      <c r="F1232">
        <v>152.71</v>
      </c>
      <c r="G1232" t="s">
        <v>2810</v>
      </c>
      <c r="H1232" t="s">
        <v>3301</v>
      </c>
      <c r="I1232" t="s">
        <v>3304</v>
      </c>
      <c r="J1232">
        <v>4</v>
      </c>
      <c r="K1232" t="str">
        <f t="shared" si="39"/>
        <v>Excellent</v>
      </c>
      <c r="L1232">
        <v>1221.68</v>
      </c>
      <c r="M1232" t="str">
        <f>IF(E1232*F1232=L1232,"ok","Wrong")</f>
        <v>ok</v>
      </c>
    </row>
    <row r="1233" spans="1:13" x14ac:dyDescent="0.3">
      <c r="A1233" t="s">
        <v>1162</v>
      </c>
      <c r="B1233" t="s">
        <v>1656</v>
      </c>
      <c r="C1233" s="2">
        <v>45596</v>
      </c>
      <c r="D1233" s="2" t="str">
        <f t="shared" si="38"/>
        <v>2024-10</v>
      </c>
      <c r="E1233">
        <v>7</v>
      </c>
      <c r="F1233">
        <v>653.64</v>
      </c>
      <c r="G1233" t="s">
        <v>2811</v>
      </c>
      <c r="H1233" t="s">
        <v>3302</v>
      </c>
      <c r="I1233" t="s">
        <v>3304</v>
      </c>
      <c r="J1233">
        <v>5</v>
      </c>
      <c r="K1233" t="str">
        <f t="shared" si="39"/>
        <v>Excellent</v>
      </c>
      <c r="L1233">
        <v>4575.4799999999996</v>
      </c>
      <c r="M1233" t="str">
        <f>IF(E1233*F1233=L1233,"ok","Wrong")</f>
        <v>ok</v>
      </c>
    </row>
    <row r="1234" spans="1:13" x14ac:dyDescent="0.3">
      <c r="A1234" t="s">
        <v>1163</v>
      </c>
      <c r="B1234" t="s">
        <v>1652</v>
      </c>
      <c r="C1234" s="2">
        <v>45806</v>
      </c>
      <c r="D1234" s="2" t="str">
        <f t="shared" si="38"/>
        <v>2025-05</v>
      </c>
      <c r="E1234">
        <v>1</v>
      </c>
      <c r="F1234">
        <v>83.94</v>
      </c>
      <c r="G1234" t="s">
        <v>2812</v>
      </c>
      <c r="H1234" t="s">
        <v>3301</v>
      </c>
      <c r="I1234" t="s">
        <v>3307</v>
      </c>
      <c r="J1234">
        <v>5</v>
      </c>
      <c r="K1234" t="str">
        <f t="shared" si="39"/>
        <v>Excellent</v>
      </c>
      <c r="L1234">
        <v>83.94</v>
      </c>
      <c r="M1234" t="str">
        <f>IF(E1234*F1234=L1234,"ok","Wrong")</f>
        <v>ok</v>
      </c>
    </row>
    <row r="1235" spans="1:13" x14ac:dyDescent="0.3">
      <c r="A1235" t="s">
        <v>1164</v>
      </c>
      <c r="B1235" t="s">
        <v>1657</v>
      </c>
      <c r="C1235" s="2">
        <v>45448</v>
      </c>
      <c r="D1235" s="2" t="str">
        <f t="shared" si="38"/>
        <v>2024-06</v>
      </c>
      <c r="E1235">
        <v>4</v>
      </c>
      <c r="F1235">
        <v>170.91</v>
      </c>
      <c r="G1235" t="s">
        <v>2813</v>
      </c>
      <c r="H1235" t="s">
        <v>3302</v>
      </c>
      <c r="I1235" t="s">
        <v>3305</v>
      </c>
      <c r="J1235">
        <v>2</v>
      </c>
      <c r="K1235" t="str">
        <f t="shared" si="39"/>
        <v>Poor</v>
      </c>
      <c r="L1235">
        <v>683.64</v>
      </c>
      <c r="M1235" t="str">
        <f>IF(E1235*F1235=L1235,"ok","Wrong")</f>
        <v>ok</v>
      </c>
    </row>
    <row r="1236" spans="1:13" x14ac:dyDescent="0.3">
      <c r="A1236" t="s">
        <v>1165</v>
      </c>
      <c r="B1236" t="s">
        <v>1658</v>
      </c>
      <c r="C1236" s="2">
        <v>45725</v>
      </c>
      <c r="D1236" s="2" t="str">
        <f t="shared" si="38"/>
        <v>2025-03</v>
      </c>
      <c r="E1236">
        <v>8</v>
      </c>
      <c r="F1236">
        <v>335.81</v>
      </c>
      <c r="G1236" t="s">
        <v>2814</v>
      </c>
      <c r="H1236" t="s">
        <v>3303</v>
      </c>
      <c r="I1236" t="s">
        <v>3305</v>
      </c>
      <c r="J1236">
        <v>1</v>
      </c>
      <c r="K1236" t="str">
        <f t="shared" si="39"/>
        <v>Poor</v>
      </c>
      <c r="L1236">
        <v>2686.48</v>
      </c>
      <c r="M1236" t="str">
        <f>IF(E1236*F1236=L1236,"ok","Wrong")</f>
        <v>ok</v>
      </c>
    </row>
    <row r="1237" spans="1:13" x14ac:dyDescent="0.3">
      <c r="A1237" t="s">
        <v>1166</v>
      </c>
      <c r="B1237" t="s">
        <v>1657</v>
      </c>
      <c r="C1237" s="2">
        <v>45635</v>
      </c>
      <c r="D1237" s="2" t="str">
        <f t="shared" si="38"/>
        <v>2024-12</v>
      </c>
      <c r="E1237">
        <v>4</v>
      </c>
      <c r="F1237">
        <v>229.4</v>
      </c>
      <c r="G1237" t="s">
        <v>2815</v>
      </c>
      <c r="H1237" t="s">
        <v>3303</v>
      </c>
      <c r="I1237" t="s">
        <v>3305</v>
      </c>
      <c r="J1237">
        <v>1</v>
      </c>
      <c r="K1237" t="str">
        <f t="shared" si="39"/>
        <v>Poor</v>
      </c>
      <c r="L1237">
        <v>917.6</v>
      </c>
      <c r="M1237" t="str">
        <f>IF(E1237*F1237=L1237,"ok","Wrong")</f>
        <v>ok</v>
      </c>
    </row>
    <row r="1238" spans="1:13" x14ac:dyDescent="0.3">
      <c r="A1238" t="s">
        <v>1167</v>
      </c>
      <c r="B1238" t="s">
        <v>1654</v>
      </c>
      <c r="C1238" s="2">
        <v>45722</v>
      </c>
      <c r="D1238" s="2" t="str">
        <f t="shared" si="38"/>
        <v>2025-03</v>
      </c>
      <c r="E1238">
        <v>4</v>
      </c>
      <c r="F1238">
        <v>536.23</v>
      </c>
      <c r="G1238" t="s">
        <v>2816</v>
      </c>
      <c r="H1238" t="s">
        <v>3302</v>
      </c>
      <c r="I1238" t="s">
        <v>3306</v>
      </c>
      <c r="J1238">
        <v>4</v>
      </c>
      <c r="K1238" t="str">
        <f t="shared" si="39"/>
        <v>Excellent</v>
      </c>
      <c r="L1238">
        <v>2144.92</v>
      </c>
      <c r="M1238" t="str">
        <f>IF(E1238*F1238=L1238,"ok","Wrong")</f>
        <v>ok</v>
      </c>
    </row>
    <row r="1239" spans="1:13" x14ac:dyDescent="0.3">
      <c r="A1239" t="s">
        <v>1168</v>
      </c>
      <c r="B1239" t="s">
        <v>1652</v>
      </c>
      <c r="C1239" s="2">
        <v>45277</v>
      </c>
      <c r="D1239" s="2" t="str">
        <f t="shared" si="38"/>
        <v>2023-12</v>
      </c>
      <c r="E1239">
        <v>1</v>
      </c>
      <c r="F1239">
        <v>654.47</v>
      </c>
      <c r="G1239" t="s">
        <v>2817</v>
      </c>
      <c r="H1239" t="s">
        <v>3303</v>
      </c>
      <c r="I1239" t="s">
        <v>3306</v>
      </c>
      <c r="J1239">
        <v>4</v>
      </c>
      <c r="K1239" t="str">
        <f t="shared" si="39"/>
        <v>Excellent</v>
      </c>
      <c r="L1239">
        <v>654.47</v>
      </c>
      <c r="M1239" t="str">
        <f>IF(E1239*F1239=L1239,"ok","Wrong")</f>
        <v>ok</v>
      </c>
    </row>
    <row r="1240" spans="1:13" x14ac:dyDescent="0.3">
      <c r="A1240" t="s">
        <v>1169</v>
      </c>
      <c r="B1240" t="s">
        <v>1654</v>
      </c>
      <c r="C1240" s="2">
        <v>44927</v>
      </c>
      <c r="D1240" s="2" t="str">
        <f t="shared" si="38"/>
        <v>2023-01</v>
      </c>
      <c r="E1240">
        <v>3</v>
      </c>
      <c r="F1240">
        <v>366.1</v>
      </c>
      <c r="G1240" t="s">
        <v>2818</v>
      </c>
      <c r="H1240" t="s">
        <v>3301</v>
      </c>
      <c r="I1240" t="s">
        <v>3305</v>
      </c>
      <c r="J1240">
        <v>2</v>
      </c>
      <c r="K1240" t="str">
        <f t="shared" si="39"/>
        <v>Poor</v>
      </c>
      <c r="L1240">
        <v>1098.3</v>
      </c>
      <c r="M1240" t="str">
        <f>IF(E1240*F1240=L1240,"ok","Wrong")</f>
        <v>ok</v>
      </c>
    </row>
    <row r="1241" spans="1:13" x14ac:dyDescent="0.3">
      <c r="A1241" t="s">
        <v>1170</v>
      </c>
      <c r="B1241" t="s">
        <v>1654</v>
      </c>
      <c r="C1241" s="2">
        <v>45002</v>
      </c>
      <c r="D1241" s="2" t="str">
        <f t="shared" si="38"/>
        <v>2023-03</v>
      </c>
      <c r="E1241">
        <v>8</v>
      </c>
      <c r="F1241">
        <v>433.99</v>
      </c>
      <c r="G1241" t="s">
        <v>2819</v>
      </c>
      <c r="H1241" t="s">
        <v>3303</v>
      </c>
      <c r="I1241" t="s">
        <v>3306</v>
      </c>
      <c r="J1241">
        <v>3</v>
      </c>
      <c r="K1241" t="str">
        <f t="shared" si="39"/>
        <v>Good</v>
      </c>
      <c r="L1241">
        <v>3471.92</v>
      </c>
      <c r="M1241" t="str">
        <f>IF(E1241*F1241=L1241,"ok","Wrong")</f>
        <v>ok</v>
      </c>
    </row>
    <row r="1242" spans="1:13" x14ac:dyDescent="0.3">
      <c r="A1242" t="s">
        <v>1171</v>
      </c>
      <c r="B1242" t="s">
        <v>1653</v>
      </c>
      <c r="C1242" s="2">
        <v>45667</v>
      </c>
      <c r="D1242" s="2" t="str">
        <f t="shared" si="38"/>
        <v>2025-01</v>
      </c>
      <c r="E1242">
        <v>1</v>
      </c>
      <c r="F1242">
        <v>482.69</v>
      </c>
      <c r="G1242" t="s">
        <v>2820</v>
      </c>
      <c r="H1242" t="s">
        <v>3302</v>
      </c>
      <c r="I1242" t="s">
        <v>3305</v>
      </c>
      <c r="J1242">
        <v>5</v>
      </c>
      <c r="K1242" t="str">
        <f t="shared" si="39"/>
        <v>Excellent</v>
      </c>
      <c r="L1242">
        <v>482.69</v>
      </c>
      <c r="M1242" t="str">
        <f>IF(E1242*F1242=L1242,"ok","Wrong")</f>
        <v>ok</v>
      </c>
    </row>
    <row r="1243" spans="1:13" x14ac:dyDescent="0.3">
      <c r="A1243" t="s">
        <v>1172</v>
      </c>
      <c r="B1243" t="s">
        <v>1658</v>
      </c>
      <c r="C1243" s="2">
        <v>44974</v>
      </c>
      <c r="D1243" s="2" t="str">
        <f t="shared" si="38"/>
        <v>2023-02</v>
      </c>
      <c r="E1243">
        <v>3</v>
      </c>
      <c r="F1243">
        <v>695.18</v>
      </c>
      <c r="G1243" t="s">
        <v>2821</v>
      </c>
      <c r="H1243" t="s">
        <v>3302</v>
      </c>
      <c r="I1243" t="s">
        <v>3308</v>
      </c>
      <c r="J1243">
        <v>1</v>
      </c>
      <c r="K1243" t="str">
        <f t="shared" si="39"/>
        <v>Poor</v>
      </c>
      <c r="L1243">
        <v>2085.54</v>
      </c>
      <c r="M1243" t="str">
        <f>IF(E1243*F1243=L1243,"ok","Wrong")</f>
        <v>ok</v>
      </c>
    </row>
    <row r="1244" spans="1:13" x14ac:dyDescent="0.3">
      <c r="A1244" t="s">
        <v>1173</v>
      </c>
      <c r="B1244" t="s">
        <v>1653</v>
      </c>
      <c r="C1244" s="2">
        <v>45258</v>
      </c>
      <c r="D1244" s="2" t="str">
        <f t="shared" si="38"/>
        <v>2023-11</v>
      </c>
      <c r="E1244">
        <v>7</v>
      </c>
      <c r="F1244">
        <v>194.8</v>
      </c>
      <c r="G1244" t="s">
        <v>2822</v>
      </c>
      <c r="H1244" t="s">
        <v>3303</v>
      </c>
      <c r="I1244" t="s">
        <v>3305</v>
      </c>
      <c r="J1244">
        <v>4</v>
      </c>
      <c r="K1244" t="str">
        <f t="shared" si="39"/>
        <v>Excellent</v>
      </c>
      <c r="L1244">
        <v>1363.6</v>
      </c>
      <c r="M1244" t="str">
        <f>IF(E1244*F1244=L1244,"ok","Wrong")</f>
        <v>ok</v>
      </c>
    </row>
    <row r="1245" spans="1:13" x14ac:dyDescent="0.3">
      <c r="A1245" t="s">
        <v>1174</v>
      </c>
      <c r="B1245" t="s">
        <v>1657</v>
      </c>
      <c r="C1245" s="2">
        <v>45593</v>
      </c>
      <c r="D1245" s="2" t="str">
        <f t="shared" si="38"/>
        <v>2024-10</v>
      </c>
      <c r="E1245">
        <v>2</v>
      </c>
      <c r="F1245">
        <v>173.39</v>
      </c>
      <c r="G1245" t="s">
        <v>2823</v>
      </c>
      <c r="H1245" t="s">
        <v>3302</v>
      </c>
      <c r="I1245" t="s">
        <v>3306</v>
      </c>
      <c r="J1245">
        <v>1</v>
      </c>
      <c r="K1245" t="str">
        <f t="shared" si="39"/>
        <v>Poor</v>
      </c>
      <c r="L1245">
        <v>346.78</v>
      </c>
      <c r="M1245" t="str">
        <f>IF(E1245*F1245=L1245,"ok","Wrong")</f>
        <v>ok</v>
      </c>
    </row>
    <row r="1246" spans="1:13" x14ac:dyDescent="0.3">
      <c r="A1246" t="s">
        <v>1175</v>
      </c>
      <c r="B1246" t="s">
        <v>1658</v>
      </c>
      <c r="C1246" s="2">
        <v>45315</v>
      </c>
      <c r="D1246" s="2" t="str">
        <f t="shared" si="38"/>
        <v>2024-01</v>
      </c>
      <c r="E1246">
        <v>7</v>
      </c>
      <c r="F1246">
        <v>511.56</v>
      </c>
      <c r="G1246" t="s">
        <v>2824</v>
      </c>
      <c r="H1246" t="s">
        <v>3301</v>
      </c>
      <c r="I1246" t="s">
        <v>3304</v>
      </c>
      <c r="J1246">
        <v>3</v>
      </c>
      <c r="K1246" t="str">
        <f t="shared" si="39"/>
        <v>Good</v>
      </c>
      <c r="L1246">
        <v>3580.92</v>
      </c>
      <c r="M1246" t="str">
        <f>IF(E1246*F1246=L1246,"ok","Wrong")</f>
        <v>ok</v>
      </c>
    </row>
    <row r="1247" spans="1:13" x14ac:dyDescent="0.3">
      <c r="A1247" t="s">
        <v>931</v>
      </c>
      <c r="B1247" t="s">
        <v>1653</v>
      </c>
      <c r="C1247" s="2">
        <v>45056</v>
      </c>
      <c r="D1247" s="2" t="str">
        <f t="shared" si="38"/>
        <v>2023-05</v>
      </c>
      <c r="E1247">
        <v>6</v>
      </c>
      <c r="F1247">
        <v>653</v>
      </c>
      <c r="G1247" t="s">
        <v>2580</v>
      </c>
      <c r="H1247" t="s">
        <v>3301</v>
      </c>
      <c r="I1247" t="s">
        <v>3305</v>
      </c>
      <c r="J1247">
        <v>4</v>
      </c>
      <c r="K1247" t="str">
        <f t="shared" si="39"/>
        <v>Excellent</v>
      </c>
      <c r="L1247">
        <v>3918</v>
      </c>
      <c r="M1247" t="str">
        <f>IF(E1247*F1247=L1247,"ok","Wrong")</f>
        <v>ok</v>
      </c>
    </row>
    <row r="1248" spans="1:13" x14ac:dyDescent="0.3">
      <c r="A1248" t="s">
        <v>1176</v>
      </c>
      <c r="B1248" t="s">
        <v>1655</v>
      </c>
      <c r="C1248" s="2">
        <v>45691</v>
      </c>
      <c r="D1248" s="2" t="str">
        <f t="shared" si="38"/>
        <v>2025-02</v>
      </c>
      <c r="E1248">
        <v>7</v>
      </c>
      <c r="F1248">
        <v>354.53</v>
      </c>
      <c r="G1248" t="s">
        <v>2825</v>
      </c>
      <c r="H1248" t="s">
        <v>3301</v>
      </c>
      <c r="I1248" t="s">
        <v>3305</v>
      </c>
      <c r="J1248">
        <v>3</v>
      </c>
      <c r="K1248" t="str">
        <f t="shared" si="39"/>
        <v>Good</v>
      </c>
      <c r="L1248">
        <v>2481.71</v>
      </c>
      <c r="M1248" t="str">
        <f>IF(E1248*F1248=L1248,"ok","Wrong")</f>
        <v>ok</v>
      </c>
    </row>
    <row r="1249" spans="1:13" x14ac:dyDescent="0.3">
      <c r="A1249" t="s">
        <v>1177</v>
      </c>
      <c r="B1249" t="s">
        <v>1658</v>
      </c>
      <c r="C1249" s="2">
        <v>45211</v>
      </c>
      <c r="D1249" s="2" t="str">
        <f t="shared" si="38"/>
        <v>2023-10</v>
      </c>
      <c r="E1249">
        <v>6</v>
      </c>
      <c r="F1249">
        <v>685.4</v>
      </c>
      <c r="G1249" t="s">
        <v>2826</v>
      </c>
      <c r="H1249" t="s">
        <v>3303</v>
      </c>
      <c r="I1249" t="s">
        <v>3305</v>
      </c>
      <c r="J1249">
        <v>3</v>
      </c>
      <c r="K1249" t="str">
        <f t="shared" si="39"/>
        <v>Good</v>
      </c>
      <c r="L1249">
        <v>4112.3999999999996</v>
      </c>
      <c r="M1249" t="str">
        <f>IF(E1249*F1249=L1249,"ok","Wrong")</f>
        <v>ok</v>
      </c>
    </row>
    <row r="1250" spans="1:13" x14ac:dyDescent="0.3">
      <c r="A1250" t="s">
        <v>1178</v>
      </c>
      <c r="B1250" t="s">
        <v>1657</v>
      </c>
      <c r="C1250" s="2">
        <v>45822</v>
      </c>
      <c r="D1250" s="2" t="str">
        <f t="shared" si="38"/>
        <v>2025-06</v>
      </c>
      <c r="E1250">
        <v>3</v>
      </c>
      <c r="F1250">
        <v>194.47</v>
      </c>
      <c r="G1250" t="s">
        <v>2827</v>
      </c>
      <c r="H1250" t="s">
        <v>3303</v>
      </c>
      <c r="I1250" t="s">
        <v>3306</v>
      </c>
      <c r="J1250">
        <v>2</v>
      </c>
      <c r="K1250" t="str">
        <f t="shared" si="39"/>
        <v>Poor</v>
      </c>
      <c r="L1250">
        <v>583.41</v>
      </c>
      <c r="M1250" t="str">
        <f>IF(E1250*F1250=L1250,"ok","Wrong")</f>
        <v>ok</v>
      </c>
    </row>
    <row r="1251" spans="1:13" x14ac:dyDescent="0.3">
      <c r="A1251" t="s">
        <v>1179</v>
      </c>
      <c r="B1251" t="s">
        <v>1654</v>
      </c>
      <c r="C1251" s="2">
        <v>45477</v>
      </c>
      <c r="D1251" s="2" t="str">
        <f t="shared" si="38"/>
        <v>2024-07</v>
      </c>
      <c r="E1251">
        <v>7</v>
      </c>
      <c r="F1251">
        <v>277.24</v>
      </c>
      <c r="G1251" t="s">
        <v>2828</v>
      </c>
      <c r="H1251" t="s">
        <v>3302</v>
      </c>
      <c r="I1251" t="s">
        <v>3306</v>
      </c>
      <c r="J1251">
        <v>4</v>
      </c>
      <c r="K1251" t="str">
        <f t="shared" si="39"/>
        <v>Excellent</v>
      </c>
      <c r="L1251">
        <v>1940.68</v>
      </c>
      <c r="M1251" t="str">
        <f>IF(E1251*F1251=L1251,"ok","Wrong")</f>
        <v>ok</v>
      </c>
    </row>
    <row r="1252" spans="1:13" x14ac:dyDescent="0.3">
      <c r="A1252" t="s">
        <v>1180</v>
      </c>
      <c r="B1252" t="s">
        <v>1652</v>
      </c>
      <c r="C1252" s="2">
        <v>45459</v>
      </c>
      <c r="D1252" s="2" t="str">
        <f t="shared" si="38"/>
        <v>2024-06</v>
      </c>
      <c r="E1252">
        <v>3</v>
      </c>
      <c r="F1252">
        <v>759.6</v>
      </c>
      <c r="G1252" t="s">
        <v>2829</v>
      </c>
      <c r="H1252" t="s">
        <v>3302</v>
      </c>
      <c r="I1252" t="s">
        <v>3306</v>
      </c>
      <c r="J1252">
        <v>5</v>
      </c>
      <c r="K1252" t="str">
        <f t="shared" si="39"/>
        <v>Excellent</v>
      </c>
      <c r="L1252">
        <v>2278.8000000000002</v>
      </c>
      <c r="M1252" t="str">
        <f>IF(E1252*F1252=L1252,"ok","Wrong")</f>
        <v>ok</v>
      </c>
    </row>
    <row r="1253" spans="1:13" x14ac:dyDescent="0.3">
      <c r="A1253" t="s">
        <v>1181</v>
      </c>
      <c r="B1253" t="s">
        <v>1658</v>
      </c>
      <c r="C1253" s="2">
        <v>45425</v>
      </c>
      <c r="D1253" s="2" t="str">
        <f t="shared" si="38"/>
        <v>2024-05</v>
      </c>
      <c r="E1253">
        <v>7</v>
      </c>
      <c r="F1253">
        <v>656.21</v>
      </c>
      <c r="G1253" t="s">
        <v>2830</v>
      </c>
      <c r="H1253" t="s">
        <v>3302</v>
      </c>
      <c r="I1253" t="s">
        <v>3304</v>
      </c>
      <c r="J1253">
        <v>5</v>
      </c>
      <c r="K1253" t="str">
        <f t="shared" si="39"/>
        <v>Excellent</v>
      </c>
      <c r="L1253">
        <v>4593.47</v>
      </c>
      <c r="M1253" t="str">
        <f>IF(E1253*F1253=L1253,"ok","Wrong")</f>
        <v>ok</v>
      </c>
    </row>
    <row r="1254" spans="1:13" x14ac:dyDescent="0.3">
      <c r="A1254" t="s">
        <v>1182</v>
      </c>
      <c r="B1254" t="s">
        <v>1657</v>
      </c>
      <c r="C1254" s="2">
        <v>45118</v>
      </c>
      <c r="D1254" s="2" t="str">
        <f t="shared" si="38"/>
        <v>2023-07</v>
      </c>
      <c r="E1254">
        <v>5</v>
      </c>
      <c r="F1254">
        <v>476.01</v>
      </c>
      <c r="G1254" t="s">
        <v>2831</v>
      </c>
      <c r="H1254" t="s">
        <v>3303</v>
      </c>
      <c r="I1254" t="s">
        <v>3307</v>
      </c>
      <c r="J1254">
        <v>4</v>
      </c>
      <c r="K1254" t="str">
        <f t="shared" si="39"/>
        <v>Excellent</v>
      </c>
      <c r="L1254">
        <v>2380.0500000000002</v>
      </c>
      <c r="M1254" t="str">
        <f>IF(E1254*F1254=L1254,"ok","Wrong")</f>
        <v>ok</v>
      </c>
    </row>
    <row r="1255" spans="1:13" x14ac:dyDescent="0.3">
      <c r="A1255" t="s">
        <v>1183</v>
      </c>
      <c r="B1255" t="s">
        <v>1656</v>
      </c>
      <c r="C1255" s="2">
        <v>45510</v>
      </c>
      <c r="D1255" s="2" t="str">
        <f t="shared" si="38"/>
        <v>2024-08</v>
      </c>
      <c r="E1255">
        <v>1</v>
      </c>
      <c r="F1255">
        <v>199.99</v>
      </c>
      <c r="G1255" t="s">
        <v>2832</v>
      </c>
      <c r="H1255" t="s">
        <v>3302</v>
      </c>
      <c r="I1255" t="s">
        <v>3306</v>
      </c>
      <c r="J1255">
        <v>1</v>
      </c>
      <c r="K1255" t="str">
        <f t="shared" si="39"/>
        <v>Poor</v>
      </c>
      <c r="L1255">
        <v>199.99</v>
      </c>
      <c r="M1255" t="str">
        <f>IF(E1255*F1255=L1255,"ok","Wrong")</f>
        <v>ok</v>
      </c>
    </row>
    <row r="1256" spans="1:13" x14ac:dyDescent="0.3">
      <c r="A1256" t="s">
        <v>1184</v>
      </c>
      <c r="B1256" t="s">
        <v>1653</v>
      </c>
      <c r="C1256" s="2">
        <v>45130</v>
      </c>
      <c r="D1256" s="2" t="str">
        <f t="shared" si="38"/>
        <v>2023-07</v>
      </c>
      <c r="E1256">
        <v>1</v>
      </c>
      <c r="F1256">
        <v>503.37</v>
      </c>
      <c r="G1256" t="s">
        <v>2833</v>
      </c>
      <c r="H1256" t="s">
        <v>3303</v>
      </c>
      <c r="I1256" t="s">
        <v>3304</v>
      </c>
      <c r="J1256">
        <v>3</v>
      </c>
      <c r="K1256" t="str">
        <f t="shared" si="39"/>
        <v>Good</v>
      </c>
      <c r="L1256">
        <v>503.37</v>
      </c>
      <c r="M1256" t="str">
        <f>IF(E1256*F1256=L1256,"ok","Wrong")</f>
        <v>ok</v>
      </c>
    </row>
    <row r="1257" spans="1:13" x14ac:dyDescent="0.3">
      <c r="A1257" t="s">
        <v>1185</v>
      </c>
      <c r="B1257" t="s">
        <v>1656</v>
      </c>
      <c r="C1257" s="2">
        <v>45394</v>
      </c>
      <c r="D1257" s="2" t="str">
        <f t="shared" si="38"/>
        <v>2024-04</v>
      </c>
      <c r="E1257">
        <v>3</v>
      </c>
      <c r="F1257">
        <v>444.27</v>
      </c>
      <c r="G1257" t="s">
        <v>2834</v>
      </c>
      <c r="H1257" t="s">
        <v>3303</v>
      </c>
      <c r="I1257" t="s">
        <v>3305</v>
      </c>
      <c r="J1257">
        <v>2</v>
      </c>
      <c r="K1257" t="str">
        <f t="shared" si="39"/>
        <v>Poor</v>
      </c>
      <c r="L1257">
        <v>1332.81</v>
      </c>
      <c r="M1257" t="str">
        <f>IF(E1257*F1257=L1257,"ok","Wrong")</f>
        <v>ok</v>
      </c>
    </row>
    <row r="1258" spans="1:13" x14ac:dyDescent="0.3">
      <c r="A1258" t="s">
        <v>1186</v>
      </c>
      <c r="B1258" t="s">
        <v>1654</v>
      </c>
      <c r="C1258" s="2">
        <v>45327</v>
      </c>
      <c r="D1258" s="2" t="str">
        <f t="shared" si="38"/>
        <v>2024-02</v>
      </c>
      <c r="E1258">
        <v>2</v>
      </c>
      <c r="F1258">
        <v>236.14</v>
      </c>
      <c r="G1258" t="s">
        <v>2835</v>
      </c>
      <c r="H1258" t="s">
        <v>3302</v>
      </c>
      <c r="I1258" t="s">
        <v>3306</v>
      </c>
      <c r="J1258">
        <v>2</v>
      </c>
      <c r="K1258" t="str">
        <f t="shared" si="39"/>
        <v>Poor</v>
      </c>
      <c r="L1258">
        <v>472.28</v>
      </c>
      <c r="M1258" t="str">
        <f>IF(E1258*F1258=L1258,"ok","Wrong")</f>
        <v>ok</v>
      </c>
    </row>
    <row r="1259" spans="1:13" x14ac:dyDescent="0.3">
      <c r="A1259" t="s">
        <v>1187</v>
      </c>
      <c r="B1259" t="s">
        <v>1657</v>
      </c>
      <c r="C1259" s="2">
        <v>45648</v>
      </c>
      <c r="D1259" s="2" t="str">
        <f t="shared" si="38"/>
        <v>2024-12</v>
      </c>
      <c r="E1259">
        <v>8</v>
      </c>
      <c r="F1259">
        <v>171.58</v>
      </c>
      <c r="G1259" t="s">
        <v>2836</v>
      </c>
      <c r="H1259" t="s">
        <v>3301</v>
      </c>
      <c r="I1259" t="s">
        <v>3307</v>
      </c>
      <c r="J1259">
        <v>4</v>
      </c>
      <c r="K1259" t="str">
        <f t="shared" si="39"/>
        <v>Excellent</v>
      </c>
      <c r="L1259">
        <v>1372.64</v>
      </c>
      <c r="M1259" t="str">
        <f>IF(E1259*F1259=L1259,"ok","Wrong")</f>
        <v>ok</v>
      </c>
    </row>
    <row r="1260" spans="1:13" x14ac:dyDescent="0.3">
      <c r="A1260" t="s">
        <v>1188</v>
      </c>
      <c r="B1260" t="s">
        <v>1652</v>
      </c>
      <c r="C1260" s="2">
        <v>45662</v>
      </c>
      <c r="D1260" s="2" t="str">
        <f t="shared" si="38"/>
        <v>2025-01</v>
      </c>
      <c r="E1260">
        <v>6</v>
      </c>
      <c r="F1260">
        <v>139.58000000000001</v>
      </c>
      <c r="G1260" t="s">
        <v>2837</v>
      </c>
      <c r="H1260" t="s">
        <v>3303</v>
      </c>
      <c r="I1260" t="s">
        <v>3305</v>
      </c>
      <c r="J1260">
        <v>4</v>
      </c>
      <c r="K1260" t="str">
        <f t="shared" si="39"/>
        <v>Excellent</v>
      </c>
      <c r="L1260">
        <v>837.48</v>
      </c>
      <c r="M1260" t="str">
        <f>IF(E1260*F1260=L1260,"ok","Wrong")</f>
        <v>ok</v>
      </c>
    </row>
    <row r="1261" spans="1:13" x14ac:dyDescent="0.3">
      <c r="A1261" t="s">
        <v>568</v>
      </c>
      <c r="B1261" t="s">
        <v>1657</v>
      </c>
      <c r="C1261" s="2">
        <v>45777</v>
      </c>
      <c r="D1261" s="2" t="str">
        <f t="shared" si="38"/>
        <v>2025-04</v>
      </c>
      <c r="E1261">
        <v>5</v>
      </c>
      <c r="F1261">
        <v>667.3</v>
      </c>
      <c r="G1261" t="s">
        <v>2217</v>
      </c>
      <c r="H1261" t="s">
        <v>3302</v>
      </c>
      <c r="I1261" t="s">
        <v>3304</v>
      </c>
      <c r="J1261">
        <v>1</v>
      </c>
      <c r="K1261" t="str">
        <f t="shared" si="39"/>
        <v>Poor</v>
      </c>
      <c r="L1261">
        <v>3336.5</v>
      </c>
      <c r="M1261" t="str">
        <f>IF(E1261*F1261=L1261,"ok","Wrong")</f>
        <v>ok</v>
      </c>
    </row>
    <row r="1262" spans="1:13" x14ac:dyDescent="0.3">
      <c r="A1262" t="s">
        <v>1189</v>
      </c>
      <c r="B1262" t="s">
        <v>1655</v>
      </c>
      <c r="C1262" s="2">
        <v>45106</v>
      </c>
      <c r="D1262" s="2" t="str">
        <f t="shared" si="38"/>
        <v>2023-06</v>
      </c>
      <c r="E1262">
        <v>8</v>
      </c>
      <c r="F1262">
        <v>265.70999999999998</v>
      </c>
      <c r="G1262" t="s">
        <v>2838</v>
      </c>
      <c r="H1262" t="s">
        <v>3301</v>
      </c>
      <c r="I1262" t="s">
        <v>3305</v>
      </c>
      <c r="J1262">
        <v>4</v>
      </c>
      <c r="K1262" t="str">
        <f t="shared" si="39"/>
        <v>Excellent</v>
      </c>
      <c r="L1262">
        <v>2125.6799999999998</v>
      </c>
      <c r="M1262" t="str">
        <f>IF(E1262*F1262=L1262,"ok","Wrong")</f>
        <v>ok</v>
      </c>
    </row>
    <row r="1263" spans="1:13" x14ac:dyDescent="0.3">
      <c r="A1263" t="s">
        <v>1190</v>
      </c>
      <c r="B1263" t="s">
        <v>1655</v>
      </c>
      <c r="C1263" s="2">
        <v>45516</v>
      </c>
      <c r="D1263" s="2" t="str">
        <f t="shared" si="38"/>
        <v>2024-08</v>
      </c>
      <c r="E1263">
        <v>8</v>
      </c>
      <c r="F1263">
        <v>407.6</v>
      </c>
      <c r="G1263" t="s">
        <v>2839</v>
      </c>
      <c r="H1263" t="s">
        <v>3303</v>
      </c>
      <c r="I1263" t="s">
        <v>3307</v>
      </c>
      <c r="J1263">
        <v>4</v>
      </c>
      <c r="K1263" t="str">
        <f t="shared" si="39"/>
        <v>Excellent</v>
      </c>
      <c r="L1263">
        <v>3260.8</v>
      </c>
      <c r="M1263" t="str">
        <f>IF(E1263*F1263=L1263,"ok","Wrong")</f>
        <v>ok</v>
      </c>
    </row>
    <row r="1264" spans="1:13" x14ac:dyDescent="0.3">
      <c r="A1264" t="s">
        <v>1191</v>
      </c>
      <c r="B1264" t="s">
        <v>1658</v>
      </c>
      <c r="C1264" s="2">
        <v>45598</v>
      </c>
      <c r="D1264" s="2" t="str">
        <f t="shared" si="38"/>
        <v>2024-11</v>
      </c>
      <c r="E1264">
        <v>3</v>
      </c>
      <c r="F1264">
        <v>300.82</v>
      </c>
      <c r="G1264" t="s">
        <v>2840</v>
      </c>
      <c r="H1264" t="s">
        <v>3302</v>
      </c>
      <c r="I1264" t="s">
        <v>3308</v>
      </c>
      <c r="J1264">
        <v>2</v>
      </c>
      <c r="K1264" t="str">
        <f t="shared" si="39"/>
        <v>Poor</v>
      </c>
      <c r="L1264">
        <v>902.46</v>
      </c>
      <c r="M1264" t="str">
        <f>IF(E1264*F1264=L1264,"ok","Wrong")</f>
        <v>ok</v>
      </c>
    </row>
    <row r="1265" spans="1:13" x14ac:dyDescent="0.3">
      <c r="A1265" t="s">
        <v>1192</v>
      </c>
      <c r="B1265" t="s">
        <v>1657</v>
      </c>
      <c r="C1265" s="2">
        <v>45262</v>
      </c>
      <c r="D1265" s="2" t="str">
        <f t="shared" si="38"/>
        <v>2023-12</v>
      </c>
      <c r="E1265">
        <v>2</v>
      </c>
      <c r="F1265">
        <v>113.13</v>
      </c>
      <c r="G1265" t="s">
        <v>2841</v>
      </c>
      <c r="H1265" t="s">
        <v>3302</v>
      </c>
      <c r="I1265" t="s">
        <v>3304</v>
      </c>
      <c r="J1265">
        <v>3</v>
      </c>
      <c r="K1265" t="str">
        <f t="shared" si="39"/>
        <v>Good</v>
      </c>
      <c r="L1265">
        <v>226.26</v>
      </c>
      <c r="M1265" t="str">
        <f>IF(E1265*F1265=L1265,"ok","Wrong")</f>
        <v>ok</v>
      </c>
    </row>
    <row r="1266" spans="1:13" x14ac:dyDescent="0.3">
      <c r="A1266" t="s">
        <v>1193</v>
      </c>
      <c r="B1266" t="s">
        <v>1658</v>
      </c>
      <c r="C1266" s="2">
        <v>45407</v>
      </c>
      <c r="D1266" s="2" t="str">
        <f t="shared" si="38"/>
        <v>2024-04</v>
      </c>
      <c r="E1266">
        <v>3</v>
      </c>
      <c r="F1266">
        <v>292.42</v>
      </c>
      <c r="G1266" t="s">
        <v>2842</v>
      </c>
      <c r="H1266" t="s">
        <v>3301</v>
      </c>
      <c r="I1266" t="s">
        <v>3304</v>
      </c>
      <c r="J1266">
        <v>4</v>
      </c>
      <c r="K1266" t="str">
        <f t="shared" si="39"/>
        <v>Excellent</v>
      </c>
      <c r="L1266">
        <v>877.26</v>
      </c>
      <c r="M1266" t="str">
        <f>IF(E1266*F1266=L1266,"ok","Wrong")</f>
        <v>ok</v>
      </c>
    </row>
    <row r="1267" spans="1:13" x14ac:dyDescent="0.3">
      <c r="A1267" t="s">
        <v>1194</v>
      </c>
      <c r="B1267" t="s">
        <v>1657</v>
      </c>
      <c r="C1267" s="2">
        <v>45179</v>
      </c>
      <c r="D1267" s="2" t="str">
        <f t="shared" si="38"/>
        <v>2023-09</v>
      </c>
      <c r="E1267">
        <v>4</v>
      </c>
      <c r="F1267">
        <v>134.59</v>
      </c>
      <c r="G1267" t="s">
        <v>2843</v>
      </c>
      <c r="H1267" t="s">
        <v>3303</v>
      </c>
      <c r="I1267" t="s">
        <v>3308</v>
      </c>
      <c r="J1267">
        <v>3</v>
      </c>
      <c r="K1267" t="str">
        <f t="shared" si="39"/>
        <v>Good</v>
      </c>
      <c r="L1267">
        <v>538.36</v>
      </c>
      <c r="M1267" t="str">
        <f>IF(E1267*F1267=L1267,"ok","Wrong")</f>
        <v>ok</v>
      </c>
    </row>
    <row r="1268" spans="1:13" x14ac:dyDescent="0.3">
      <c r="A1268" t="s">
        <v>1195</v>
      </c>
      <c r="B1268" t="s">
        <v>1656</v>
      </c>
      <c r="C1268" s="2">
        <v>45141</v>
      </c>
      <c r="D1268" s="2" t="str">
        <f t="shared" si="38"/>
        <v>2023-08</v>
      </c>
      <c r="E1268">
        <v>1</v>
      </c>
      <c r="F1268">
        <v>563.53</v>
      </c>
      <c r="G1268" t="s">
        <v>2844</v>
      </c>
      <c r="H1268" t="s">
        <v>3303</v>
      </c>
      <c r="I1268" t="s">
        <v>3308</v>
      </c>
      <c r="J1268">
        <v>2</v>
      </c>
      <c r="K1268" t="str">
        <f t="shared" si="39"/>
        <v>Poor</v>
      </c>
      <c r="L1268">
        <v>563.53</v>
      </c>
      <c r="M1268" t="str">
        <f>IF(E1268*F1268=L1268,"ok","Wrong")</f>
        <v>ok</v>
      </c>
    </row>
    <row r="1269" spans="1:13" x14ac:dyDescent="0.3">
      <c r="A1269" t="s">
        <v>345</v>
      </c>
      <c r="B1269" t="s">
        <v>1653</v>
      </c>
      <c r="C1269" s="2">
        <v>45307</v>
      </c>
      <c r="D1269" s="2" t="str">
        <f t="shared" si="38"/>
        <v>2024-01</v>
      </c>
      <c r="E1269">
        <v>5</v>
      </c>
      <c r="F1269">
        <v>791.03</v>
      </c>
      <c r="G1269" t="s">
        <v>1994</v>
      </c>
      <c r="H1269" t="s">
        <v>3302</v>
      </c>
      <c r="I1269" t="s">
        <v>3307</v>
      </c>
      <c r="J1269">
        <v>1</v>
      </c>
      <c r="K1269" t="str">
        <f t="shared" si="39"/>
        <v>Poor</v>
      </c>
      <c r="L1269">
        <v>3955.15</v>
      </c>
      <c r="M1269" t="str">
        <f>IF(E1269*F1269=L1269,"ok","Wrong")</f>
        <v>ok</v>
      </c>
    </row>
    <row r="1270" spans="1:13" x14ac:dyDescent="0.3">
      <c r="A1270" t="s">
        <v>1196</v>
      </c>
      <c r="B1270" t="s">
        <v>1658</v>
      </c>
      <c r="C1270" s="2">
        <v>44968</v>
      </c>
      <c r="D1270" s="2" t="str">
        <f t="shared" si="38"/>
        <v>2023-02</v>
      </c>
      <c r="E1270">
        <v>6</v>
      </c>
      <c r="F1270">
        <v>89.02</v>
      </c>
      <c r="G1270" t="s">
        <v>2845</v>
      </c>
      <c r="H1270" t="s">
        <v>3302</v>
      </c>
      <c r="I1270" t="s">
        <v>3304</v>
      </c>
      <c r="J1270">
        <v>5</v>
      </c>
      <c r="K1270" t="str">
        <f t="shared" si="39"/>
        <v>Excellent</v>
      </c>
      <c r="L1270">
        <v>534.12</v>
      </c>
      <c r="M1270" t="str">
        <f>IF(E1270*F1270=L1270,"ok","Wrong")</f>
        <v>ok</v>
      </c>
    </row>
    <row r="1271" spans="1:13" x14ac:dyDescent="0.3">
      <c r="A1271" t="s">
        <v>1197</v>
      </c>
      <c r="B1271" t="s">
        <v>1653</v>
      </c>
      <c r="C1271" s="2">
        <v>45488</v>
      </c>
      <c r="D1271" s="2" t="str">
        <f t="shared" si="38"/>
        <v>2024-07</v>
      </c>
      <c r="E1271">
        <v>3</v>
      </c>
      <c r="F1271">
        <v>773.39</v>
      </c>
      <c r="G1271" t="s">
        <v>2846</v>
      </c>
      <c r="H1271" t="s">
        <v>3303</v>
      </c>
      <c r="I1271" t="s">
        <v>3307</v>
      </c>
      <c r="J1271">
        <v>5</v>
      </c>
      <c r="K1271" t="str">
        <f t="shared" si="39"/>
        <v>Excellent</v>
      </c>
      <c r="L1271">
        <v>2320.17</v>
      </c>
      <c r="M1271" t="str">
        <f>IF(E1271*F1271=L1271,"ok","Wrong")</f>
        <v>ok</v>
      </c>
    </row>
    <row r="1272" spans="1:13" x14ac:dyDescent="0.3">
      <c r="A1272" t="s">
        <v>1198</v>
      </c>
      <c r="B1272" t="s">
        <v>1658</v>
      </c>
      <c r="C1272" s="2">
        <v>45304</v>
      </c>
      <c r="D1272" s="2" t="str">
        <f t="shared" si="38"/>
        <v>2024-01</v>
      </c>
      <c r="E1272">
        <v>2</v>
      </c>
      <c r="F1272">
        <v>187.21</v>
      </c>
      <c r="G1272" t="s">
        <v>2847</v>
      </c>
      <c r="H1272" t="s">
        <v>3301</v>
      </c>
      <c r="I1272" t="s">
        <v>3306</v>
      </c>
      <c r="J1272">
        <v>1</v>
      </c>
      <c r="K1272" t="str">
        <f t="shared" si="39"/>
        <v>Poor</v>
      </c>
      <c r="L1272">
        <v>374.42</v>
      </c>
      <c r="M1272" t="str">
        <f>IF(E1272*F1272=L1272,"ok","Wrong")</f>
        <v>ok</v>
      </c>
    </row>
    <row r="1273" spans="1:13" x14ac:dyDescent="0.3">
      <c r="A1273" t="s">
        <v>1199</v>
      </c>
      <c r="B1273" t="s">
        <v>1653</v>
      </c>
      <c r="C1273" s="2">
        <v>45760</v>
      </c>
      <c r="D1273" s="2" t="str">
        <f t="shared" si="38"/>
        <v>2025-04</v>
      </c>
      <c r="E1273">
        <v>6</v>
      </c>
      <c r="F1273">
        <v>19.09</v>
      </c>
      <c r="G1273" t="s">
        <v>2848</v>
      </c>
      <c r="H1273" t="s">
        <v>3303</v>
      </c>
      <c r="I1273" t="s">
        <v>3308</v>
      </c>
      <c r="J1273">
        <v>3</v>
      </c>
      <c r="K1273" t="str">
        <f t="shared" si="39"/>
        <v>Good</v>
      </c>
      <c r="L1273">
        <v>114.54</v>
      </c>
      <c r="M1273" t="str">
        <f>IF(E1273*F1273=L1273,"ok","Wrong")</f>
        <v>ok</v>
      </c>
    </row>
    <row r="1274" spans="1:13" x14ac:dyDescent="0.3">
      <c r="A1274" t="s">
        <v>1200</v>
      </c>
      <c r="B1274" t="s">
        <v>1654</v>
      </c>
      <c r="C1274" s="2">
        <v>45739</v>
      </c>
      <c r="D1274" s="2" t="str">
        <f t="shared" si="38"/>
        <v>2025-03</v>
      </c>
      <c r="E1274">
        <v>5</v>
      </c>
      <c r="F1274">
        <v>446.59</v>
      </c>
      <c r="G1274" t="s">
        <v>2849</v>
      </c>
      <c r="H1274" t="s">
        <v>3301</v>
      </c>
      <c r="I1274" t="s">
        <v>3308</v>
      </c>
      <c r="J1274">
        <v>2</v>
      </c>
      <c r="K1274" t="str">
        <f t="shared" si="39"/>
        <v>Poor</v>
      </c>
      <c r="L1274">
        <v>2232.9499999999998</v>
      </c>
      <c r="M1274" t="str">
        <f>IF(E1274*F1274=L1274,"ok","Wrong")</f>
        <v>ok</v>
      </c>
    </row>
    <row r="1275" spans="1:13" x14ac:dyDescent="0.3">
      <c r="A1275" t="s">
        <v>1201</v>
      </c>
      <c r="B1275" t="s">
        <v>1654</v>
      </c>
      <c r="C1275" s="2">
        <v>45430</v>
      </c>
      <c r="D1275" s="2" t="str">
        <f t="shared" si="38"/>
        <v>2024-05</v>
      </c>
      <c r="E1275">
        <v>4</v>
      </c>
      <c r="F1275">
        <v>223.63</v>
      </c>
      <c r="G1275" t="s">
        <v>2850</v>
      </c>
      <c r="H1275" t="s">
        <v>3301</v>
      </c>
      <c r="I1275" t="s">
        <v>3308</v>
      </c>
      <c r="J1275">
        <v>1</v>
      </c>
      <c r="K1275" t="str">
        <f t="shared" si="39"/>
        <v>Poor</v>
      </c>
      <c r="L1275">
        <v>894.52</v>
      </c>
      <c r="M1275" t="str">
        <f>IF(E1275*F1275=L1275,"ok","Wrong")</f>
        <v>ok</v>
      </c>
    </row>
    <row r="1276" spans="1:13" x14ac:dyDescent="0.3">
      <c r="A1276" t="s">
        <v>1202</v>
      </c>
      <c r="B1276" t="s">
        <v>1655</v>
      </c>
      <c r="C1276" s="2">
        <v>45783</v>
      </c>
      <c r="D1276" s="2" t="str">
        <f t="shared" si="38"/>
        <v>2025-05</v>
      </c>
      <c r="E1276">
        <v>7</v>
      </c>
      <c r="F1276">
        <v>616.71</v>
      </c>
      <c r="G1276" t="s">
        <v>2851</v>
      </c>
      <c r="H1276" t="s">
        <v>3303</v>
      </c>
      <c r="I1276" t="s">
        <v>3308</v>
      </c>
      <c r="J1276">
        <v>2</v>
      </c>
      <c r="K1276" t="str">
        <f t="shared" si="39"/>
        <v>Poor</v>
      </c>
      <c r="L1276">
        <v>4316.97</v>
      </c>
      <c r="M1276" t="str">
        <f>IF(E1276*F1276=L1276,"ok","Wrong")</f>
        <v>ok</v>
      </c>
    </row>
    <row r="1277" spans="1:13" x14ac:dyDescent="0.3">
      <c r="A1277" t="s">
        <v>1203</v>
      </c>
      <c r="B1277" t="s">
        <v>1655</v>
      </c>
      <c r="C1277" s="2">
        <v>45379</v>
      </c>
      <c r="D1277" s="2" t="str">
        <f t="shared" si="38"/>
        <v>2024-03</v>
      </c>
      <c r="E1277">
        <v>8</v>
      </c>
      <c r="F1277">
        <v>19.29</v>
      </c>
      <c r="G1277" t="s">
        <v>2852</v>
      </c>
      <c r="H1277" t="s">
        <v>3302</v>
      </c>
      <c r="I1277" t="s">
        <v>3308</v>
      </c>
      <c r="J1277">
        <v>4</v>
      </c>
      <c r="K1277" t="str">
        <f t="shared" si="39"/>
        <v>Excellent</v>
      </c>
      <c r="L1277">
        <v>154.32</v>
      </c>
      <c r="M1277" t="str">
        <f>IF(E1277*F1277=L1277,"ok","Wrong")</f>
        <v>ok</v>
      </c>
    </row>
    <row r="1278" spans="1:13" x14ac:dyDescent="0.3">
      <c r="A1278" t="s">
        <v>1204</v>
      </c>
      <c r="B1278" t="s">
        <v>1653</v>
      </c>
      <c r="C1278" s="2">
        <v>45205</v>
      </c>
      <c r="D1278" s="2" t="str">
        <f t="shared" si="38"/>
        <v>2023-10</v>
      </c>
      <c r="E1278">
        <v>7</v>
      </c>
      <c r="F1278">
        <v>38.24</v>
      </c>
      <c r="G1278" t="s">
        <v>2853</v>
      </c>
      <c r="H1278" t="s">
        <v>3303</v>
      </c>
      <c r="I1278" t="s">
        <v>3306</v>
      </c>
      <c r="J1278">
        <v>1</v>
      </c>
      <c r="K1278" t="str">
        <f t="shared" si="39"/>
        <v>Poor</v>
      </c>
      <c r="L1278">
        <v>267.68</v>
      </c>
      <c r="M1278" t="str">
        <f>IF(E1278*F1278=L1278,"ok","Wrong")</f>
        <v>ok</v>
      </c>
    </row>
    <row r="1279" spans="1:13" x14ac:dyDescent="0.3">
      <c r="A1279" t="s">
        <v>1205</v>
      </c>
      <c r="B1279" t="s">
        <v>1655</v>
      </c>
      <c r="C1279" s="2">
        <v>45131</v>
      </c>
      <c r="D1279" s="2" t="str">
        <f t="shared" si="38"/>
        <v>2023-07</v>
      </c>
      <c r="E1279">
        <v>1</v>
      </c>
      <c r="F1279">
        <v>717.94</v>
      </c>
      <c r="G1279" t="s">
        <v>2854</v>
      </c>
      <c r="H1279" t="s">
        <v>3303</v>
      </c>
      <c r="I1279" t="s">
        <v>3305</v>
      </c>
      <c r="J1279">
        <v>1</v>
      </c>
      <c r="K1279" t="str">
        <f t="shared" si="39"/>
        <v>Poor</v>
      </c>
      <c r="L1279">
        <v>717.94</v>
      </c>
      <c r="M1279" t="str">
        <f>IF(E1279*F1279=L1279,"ok","Wrong")</f>
        <v>ok</v>
      </c>
    </row>
    <row r="1280" spans="1:13" x14ac:dyDescent="0.3">
      <c r="A1280" t="s">
        <v>1206</v>
      </c>
      <c r="B1280" t="s">
        <v>1655</v>
      </c>
      <c r="C1280" s="2">
        <v>45004</v>
      </c>
      <c r="D1280" s="2" t="str">
        <f t="shared" si="38"/>
        <v>2023-03</v>
      </c>
      <c r="E1280">
        <v>6</v>
      </c>
      <c r="F1280">
        <v>762.24</v>
      </c>
      <c r="G1280" t="s">
        <v>2855</v>
      </c>
      <c r="H1280" t="s">
        <v>3303</v>
      </c>
      <c r="I1280" t="s">
        <v>3306</v>
      </c>
      <c r="J1280">
        <v>2</v>
      </c>
      <c r="K1280" t="str">
        <f t="shared" si="39"/>
        <v>Poor</v>
      </c>
      <c r="L1280">
        <v>4573.4400000000014</v>
      </c>
      <c r="M1280" t="str">
        <f>IF(E1280*F1280=L1280,"ok","Wrong")</f>
        <v>ok</v>
      </c>
    </row>
    <row r="1281" spans="1:13" x14ac:dyDescent="0.3">
      <c r="A1281" t="s">
        <v>1207</v>
      </c>
      <c r="B1281" t="s">
        <v>1653</v>
      </c>
      <c r="C1281" s="2">
        <v>44961</v>
      </c>
      <c r="D1281" s="2" t="str">
        <f t="shared" si="38"/>
        <v>2023-02</v>
      </c>
      <c r="E1281">
        <v>5</v>
      </c>
      <c r="F1281">
        <v>228.61</v>
      </c>
      <c r="G1281" t="s">
        <v>2856</v>
      </c>
      <c r="H1281" t="s">
        <v>3302</v>
      </c>
      <c r="I1281" t="s">
        <v>3307</v>
      </c>
      <c r="J1281">
        <v>2</v>
      </c>
      <c r="K1281" t="str">
        <f t="shared" si="39"/>
        <v>Poor</v>
      </c>
      <c r="L1281">
        <v>1143.05</v>
      </c>
      <c r="M1281" t="str">
        <f>IF(E1281*F1281=L1281,"ok","Wrong")</f>
        <v>ok</v>
      </c>
    </row>
    <row r="1282" spans="1:13" x14ac:dyDescent="0.3">
      <c r="A1282" t="s">
        <v>1208</v>
      </c>
      <c r="B1282" t="s">
        <v>1658</v>
      </c>
      <c r="C1282" s="2">
        <v>45084</v>
      </c>
      <c r="D1282" s="2" t="str">
        <f t="shared" si="38"/>
        <v>2023-06</v>
      </c>
      <c r="E1282">
        <v>8</v>
      </c>
      <c r="F1282">
        <v>369.33</v>
      </c>
      <c r="G1282" t="s">
        <v>2857</v>
      </c>
      <c r="H1282" t="s">
        <v>3301</v>
      </c>
      <c r="I1282" t="s">
        <v>3305</v>
      </c>
      <c r="J1282">
        <v>5</v>
      </c>
      <c r="K1282" t="str">
        <f t="shared" si="39"/>
        <v>Excellent</v>
      </c>
      <c r="L1282">
        <v>2954.64</v>
      </c>
      <c r="M1282" t="str">
        <f>IF(E1282*F1282=L1282,"ok","Wrong")</f>
        <v>ok</v>
      </c>
    </row>
    <row r="1283" spans="1:13" x14ac:dyDescent="0.3">
      <c r="A1283" t="s">
        <v>1209</v>
      </c>
      <c r="B1283" t="s">
        <v>1653</v>
      </c>
      <c r="C1283" s="2">
        <v>45586</v>
      </c>
      <c r="D1283" s="2" t="str">
        <f t="shared" ref="D1283:D1346" si="40">TEXT(C1283,"YYYY-mm")</f>
        <v>2024-10</v>
      </c>
      <c r="E1283">
        <v>1</v>
      </c>
      <c r="F1283">
        <v>531.54</v>
      </c>
      <c r="G1283" t="s">
        <v>2858</v>
      </c>
      <c r="H1283" t="s">
        <v>3303</v>
      </c>
      <c r="I1283" t="s">
        <v>3304</v>
      </c>
      <c r="J1283">
        <v>1</v>
      </c>
      <c r="K1283" t="str">
        <f t="shared" ref="K1283:K1346" si="41">IF(J1283&gt;=4, "Excellent", IF(J1283&gt;=3, "Good", IF(J1283&gt;2,"Bad","Poor")))</f>
        <v>Poor</v>
      </c>
      <c r="L1283">
        <v>531.54</v>
      </c>
      <c r="M1283" t="str">
        <f>IF(E1283*F1283=L1283,"ok","Wrong")</f>
        <v>ok</v>
      </c>
    </row>
    <row r="1284" spans="1:13" x14ac:dyDescent="0.3">
      <c r="A1284" t="s">
        <v>1210</v>
      </c>
      <c r="B1284" t="s">
        <v>1657</v>
      </c>
      <c r="C1284" s="2">
        <v>45598</v>
      </c>
      <c r="D1284" s="2" t="str">
        <f t="shared" si="40"/>
        <v>2024-11</v>
      </c>
      <c r="E1284">
        <v>6</v>
      </c>
      <c r="F1284">
        <v>525.89</v>
      </c>
      <c r="G1284" t="s">
        <v>2859</v>
      </c>
      <c r="H1284" t="s">
        <v>3301</v>
      </c>
      <c r="I1284" t="s">
        <v>3308</v>
      </c>
      <c r="J1284">
        <v>1</v>
      </c>
      <c r="K1284" t="str">
        <f t="shared" si="41"/>
        <v>Poor</v>
      </c>
      <c r="L1284">
        <v>3155.34</v>
      </c>
      <c r="M1284" t="str">
        <f>IF(E1284*F1284=L1284,"ok","Wrong")</f>
        <v>ok</v>
      </c>
    </row>
    <row r="1285" spans="1:13" x14ac:dyDescent="0.3">
      <c r="A1285" t="s">
        <v>1211</v>
      </c>
      <c r="B1285" t="s">
        <v>1653</v>
      </c>
      <c r="C1285" s="2">
        <v>45680</v>
      </c>
      <c r="D1285" s="2" t="str">
        <f t="shared" si="40"/>
        <v>2025-01</v>
      </c>
      <c r="E1285">
        <v>1</v>
      </c>
      <c r="F1285">
        <v>95.7</v>
      </c>
      <c r="G1285" t="s">
        <v>2860</v>
      </c>
      <c r="H1285" t="s">
        <v>3303</v>
      </c>
      <c r="I1285" t="s">
        <v>3305</v>
      </c>
      <c r="J1285">
        <v>4</v>
      </c>
      <c r="K1285" t="str">
        <f t="shared" si="41"/>
        <v>Excellent</v>
      </c>
      <c r="L1285">
        <v>95.7</v>
      </c>
      <c r="M1285" t="str">
        <f>IF(E1285*F1285=L1285,"ok","Wrong")</f>
        <v>ok</v>
      </c>
    </row>
    <row r="1286" spans="1:13" x14ac:dyDescent="0.3">
      <c r="A1286" t="s">
        <v>1212</v>
      </c>
      <c r="B1286" t="s">
        <v>1653</v>
      </c>
      <c r="C1286" s="2">
        <v>45072</v>
      </c>
      <c r="D1286" s="2" t="str">
        <f t="shared" si="40"/>
        <v>2023-05</v>
      </c>
      <c r="E1286">
        <v>6</v>
      </c>
      <c r="F1286">
        <v>171.16</v>
      </c>
      <c r="G1286" t="s">
        <v>2861</v>
      </c>
      <c r="H1286" t="s">
        <v>3303</v>
      </c>
      <c r="I1286" t="s">
        <v>3305</v>
      </c>
      <c r="J1286">
        <v>5</v>
      </c>
      <c r="K1286" t="str">
        <f t="shared" si="41"/>
        <v>Excellent</v>
      </c>
      <c r="L1286">
        <v>1026.96</v>
      </c>
      <c r="M1286" t="str">
        <f>IF(E1286*F1286=L1286,"ok","Wrong")</f>
        <v>ok</v>
      </c>
    </row>
    <row r="1287" spans="1:13" x14ac:dyDescent="0.3">
      <c r="A1287" t="s">
        <v>1213</v>
      </c>
      <c r="B1287" t="s">
        <v>1658</v>
      </c>
      <c r="C1287" s="2">
        <v>45126</v>
      </c>
      <c r="D1287" s="2" t="str">
        <f t="shared" si="40"/>
        <v>2023-07</v>
      </c>
      <c r="E1287">
        <v>8</v>
      </c>
      <c r="F1287">
        <v>518.52</v>
      </c>
      <c r="G1287" t="s">
        <v>2862</v>
      </c>
      <c r="H1287" t="s">
        <v>3302</v>
      </c>
      <c r="I1287" t="s">
        <v>3307</v>
      </c>
      <c r="J1287">
        <v>5</v>
      </c>
      <c r="K1287" t="str">
        <f t="shared" si="41"/>
        <v>Excellent</v>
      </c>
      <c r="L1287">
        <v>4148.16</v>
      </c>
      <c r="M1287" t="str">
        <f>IF(E1287*F1287=L1287,"ok","Wrong")</f>
        <v>ok</v>
      </c>
    </row>
    <row r="1288" spans="1:13" x14ac:dyDescent="0.3">
      <c r="A1288" t="s">
        <v>1214</v>
      </c>
      <c r="B1288" t="s">
        <v>1658</v>
      </c>
      <c r="C1288" s="2">
        <v>45456</v>
      </c>
      <c r="D1288" s="2" t="str">
        <f t="shared" si="40"/>
        <v>2024-06</v>
      </c>
      <c r="E1288">
        <v>7</v>
      </c>
      <c r="F1288">
        <v>741.81</v>
      </c>
      <c r="G1288" t="s">
        <v>2863</v>
      </c>
      <c r="H1288" t="s">
        <v>3302</v>
      </c>
      <c r="I1288" t="s">
        <v>3305</v>
      </c>
      <c r="J1288">
        <v>4</v>
      </c>
      <c r="K1288" t="str">
        <f t="shared" si="41"/>
        <v>Excellent</v>
      </c>
      <c r="L1288">
        <v>5192.67</v>
      </c>
      <c r="M1288" t="str">
        <f>IF(E1288*F1288=L1288,"ok","Wrong")</f>
        <v>ok</v>
      </c>
    </row>
    <row r="1289" spans="1:13" x14ac:dyDescent="0.3">
      <c r="A1289" t="s">
        <v>1215</v>
      </c>
      <c r="B1289" t="s">
        <v>1656</v>
      </c>
      <c r="C1289" s="2">
        <v>45669</v>
      </c>
      <c r="D1289" s="2" t="str">
        <f t="shared" si="40"/>
        <v>2025-01</v>
      </c>
      <c r="E1289">
        <v>2</v>
      </c>
      <c r="F1289">
        <v>259.37</v>
      </c>
      <c r="G1289" t="s">
        <v>2864</v>
      </c>
      <c r="H1289" t="s">
        <v>3303</v>
      </c>
      <c r="I1289" t="s">
        <v>3304</v>
      </c>
      <c r="J1289">
        <v>5</v>
      </c>
      <c r="K1289" t="str">
        <f t="shared" si="41"/>
        <v>Excellent</v>
      </c>
      <c r="L1289">
        <v>518.74</v>
      </c>
      <c r="M1289" t="str">
        <f>IF(E1289*F1289=L1289,"ok","Wrong")</f>
        <v>ok</v>
      </c>
    </row>
    <row r="1290" spans="1:13" x14ac:dyDescent="0.3">
      <c r="A1290" t="s">
        <v>1216</v>
      </c>
      <c r="B1290" t="s">
        <v>1653</v>
      </c>
      <c r="C1290" s="2">
        <v>45403</v>
      </c>
      <c r="D1290" s="2" t="str">
        <f t="shared" si="40"/>
        <v>2024-04</v>
      </c>
      <c r="E1290">
        <v>6</v>
      </c>
      <c r="F1290">
        <v>625.48</v>
      </c>
      <c r="G1290" t="s">
        <v>2865</v>
      </c>
      <c r="H1290" t="s">
        <v>3302</v>
      </c>
      <c r="I1290" t="s">
        <v>3305</v>
      </c>
      <c r="J1290">
        <v>1</v>
      </c>
      <c r="K1290" t="str">
        <f t="shared" si="41"/>
        <v>Poor</v>
      </c>
      <c r="L1290">
        <v>3752.88</v>
      </c>
      <c r="M1290" t="str">
        <f>IF(E1290*F1290=L1290,"ok","Wrong")</f>
        <v>ok</v>
      </c>
    </row>
    <row r="1291" spans="1:13" x14ac:dyDescent="0.3">
      <c r="A1291" t="s">
        <v>1217</v>
      </c>
      <c r="B1291" t="s">
        <v>1656</v>
      </c>
      <c r="C1291" s="2">
        <v>45416</v>
      </c>
      <c r="D1291" s="2" t="str">
        <f t="shared" si="40"/>
        <v>2024-05</v>
      </c>
      <c r="E1291">
        <v>7</v>
      </c>
      <c r="F1291">
        <v>631.26</v>
      </c>
      <c r="G1291" t="s">
        <v>2866</v>
      </c>
      <c r="H1291" t="s">
        <v>3302</v>
      </c>
      <c r="I1291" t="s">
        <v>3306</v>
      </c>
      <c r="J1291">
        <v>5</v>
      </c>
      <c r="K1291" t="str">
        <f t="shared" si="41"/>
        <v>Excellent</v>
      </c>
      <c r="L1291">
        <v>4418.82</v>
      </c>
      <c r="M1291" t="str">
        <f>IF(E1291*F1291=L1291,"ok","Wrong")</f>
        <v>ok</v>
      </c>
    </row>
    <row r="1292" spans="1:13" x14ac:dyDescent="0.3">
      <c r="A1292" t="s">
        <v>1218</v>
      </c>
      <c r="B1292" t="s">
        <v>1657</v>
      </c>
      <c r="C1292" s="2">
        <v>45784</v>
      </c>
      <c r="D1292" s="2" t="str">
        <f t="shared" si="40"/>
        <v>2025-05</v>
      </c>
      <c r="E1292">
        <v>1</v>
      </c>
      <c r="F1292">
        <v>580.17999999999995</v>
      </c>
      <c r="G1292" t="s">
        <v>2867</v>
      </c>
      <c r="H1292" t="s">
        <v>3302</v>
      </c>
      <c r="I1292" t="s">
        <v>3304</v>
      </c>
      <c r="J1292">
        <v>3</v>
      </c>
      <c r="K1292" t="str">
        <f t="shared" si="41"/>
        <v>Good</v>
      </c>
      <c r="L1292">
        <v>580.17999999999995</v>
      </c>
      <c r="M1292" t="str">
        <f>IF(E1292*F1292=L1292,"ok","Wrong")</f>
        <v>ok</v>
      </c>
    </row>
    <row r="1293" spans="1:13" x14ac:dyDescent="0.3">
      <c r="A1293" t="s">
        <v>1219</v>
      </c>
      <c r="B1293" t="s">
        <v>1658</v>
      </c>
      <c r="C1293" s="2">
        <v>45423</v>
      </c>
      <c r="D1293" s="2" t="str">
        <f t="shared" si="40"/>
        <v>2024-05</v>
      </c>
      <c r="E1293">
        <v>5</v>
      </c>
      <c r="F1293">
        <v>432.75</v>
      </c>
      <c r="G1293" t="s">
        <v>2868</v>
      </c>
      <c r="H1293" t="s">
        <v>3303</v>
      </c>
      <c r="I1293" t="s">
        <v>3308</v>
      </c>
      <c r="J1293">
        <v>5</v>
      </c>
      <c r="K1293" t="str">
        <f t="shared" si="41"/>
        <v>Excellent</v>
      </c>
      <c r="L1293">
        <v>2163.75</v>
      </c>
      <c r="M1293" t="str">
        <f>IF(E1293*F1293=L1293,"ok","Wrong")</f>
        <v>ok</v>
      </c>
    </row>
    <row r="1294" spans="1:13" x14ac:dyDescent="0.3">
      <c r="A1294" t="s">
        <v>895</v>
      </c>
      <c r="B1294" t="s">
        <v>1653</v>
      </c>
      <c r="C1294" s="2">
        <v>45576</v>
      </c>
      <c r="D1294" s="2" t="str">
        <f t="shared" si="40"/>
        <v>2024-10</v>
      </c>
      <c r="E1294">
        <v>2</v>
      </c>
      <c r="F1294">
        <v>697.26</v>
      </c>
      <c r="G1294" t="s">
        <v>2544</v>
      </c>
      <c r="H1294" t="s">
        <v>3302</v>
      </c>
      <c r="I1294" t="s">
        <v>3306</v>
      </c>
      <c r="J1294">
        <v>1</v>
      </c>
      <c r="K1294" t="str">
        <f t="shared" si="41"/>
        <v>Poor</v>
      </c>
      <c r="L1294">
        <v>1394.52</v>
      </c>
      <c r="M1294" t="str">
        <f>IF(E1294*F1294=L1294,"ok","Wrong")</f>
        <v>ok</v>
      </c>
    </row>
    <row r="1295" spans="1:13" x14ac:dyDescent="0.3">
      <c r="A1295" t="s">
        <v>1108</v>
      </c>
      <c r="B1295" t="s">
        <v>1652</v>
      </c>
      <c r="C1295" s="2">
        <v>45802</v>
      </c>
      <c r="D1295" s="2" t="str">
        <f t="shared" si="40"/>
        <v>2025-05</v>
      </c>
      <c r="E1295">
        <v>4</v>
      </c>
      <c r="F1295">
        <v>150.13</v>
      </c>
      <c r="G1295" t="s">
        <v>2757</v>
      </c>
      <c r="H1295" t="s">
        <v>3302</v>
      </c>
      <c r="I1295" t="s">
        <v>3307</v>
      </c>
      <c r="J1295">
        <v>2</v>
      </c>
      <c r="K1295" t="str">
        <f t="shared" si="41"/>
        <v>Poor</v>
      </c>
      <c r="L1295">
        <v>600.52</v>
      </c>
      <c r="M1295" t="str">
        <f>IF(E1295*F1295=L1295,"ok","Wrong")</f>
        <v>ok</v>
      </c>
    </row>
    <row r="1296" spans="1:13" x14ac:dyDescent="0.3">
      <c r="A1296" t="s">
        <v>1220</v>
      </c>
      <c r="B1296" t="s">
        <v>1656</v>
      </c>
      <c r="C1296" s="2">
        <v>45188</v>
      </c>
      <c r="D1296" s="2" t="str">
        <f t="shared" si="40"/>
        <v>2023-09</v>
      </c>
      <c r="E1296">
        <v>6</v>
      </c>
      <c r="F1296">
        <v>334.15</v>
      </c>
      <c r="G1296" t="s">
        <v>2869</v>
      </c>
      <c r="H1296" t="s">
        <v>3303</v>
      </c>
      <c r="I1296" t="s">
        <v>3305</v>
      </c>
      <c r="J1296">
        <v>4</v>
      </c>
      <c r="K1296" t="str">
        <f t="shared" si="41"/>
        <v>Excellent</v>
      </c>
      <c r="L1296">
        <v>2004.9</v>
      </c>
      <c r="M1296" t="str">
        <f>IF(E1296*F1296=L1296,"ok","Wrong")</f>
        <v>ok</v>
      </c>
    </row>
    <row r="1297" spans="1:13" x14ac:dyDescent="0.3">
      <c r="A1297" t="s">
        <v>1221</v>
      </c>
      <c r="B1297" t="s">
        <v>1656</v>
      </c>
      <c r="C1297" s="2">
        <v>45483</v>
      </c>
      <c r="D1297" s="2" t="str">
        <f t="shared" si="40"/>
        <v>2024-07</v>
      </c>
      <c r="E1297">
        <v>3</v>
      </c>
      <c r="F1297">
        <v>145.13</v>
      </c>
      <c r="G1297" t="s">
        <v>2870</v>
      </c>
      <c r="H1297" t="s">
        <v>3302</v>
      </c>
      <c r="I1297" t="s">
        <v>3304</v>
      </c>
      <c r="J1297">
        <v>3</v>
      </c>
      <c r="K1297" t="str">
        <f t="shared" si="41"/>
        <v>Good</v>
      </c>
      <c r="L1297">
        <v>435.39</v>
      </c>
      <c r="M1297" t="str">
        <f>IF(E1297*F1297=L1297,"ok","Wrong")</f>
        <v>ok</v>
      </c>
    </row>
    <row r="1298" spans="1:13" x14ac:dyDescent="0.3">
      <c r="A1298" t="s">
        <v>1222</v>
      </c>
      <c r="B1298" t="s">
        <v>1653</v>
      </c>
      <c r="C1298" s="2">
        <v>45804</v>
      </c>
      <c r="D1298" s="2" t="str">
        <f t="shared" si="40"/>
        <v>2025-05</v>
      </c>
      <c r="E1298">
        <v>4</v>
      </c>
      <c r="F1298">
        <v>676.14</v>
      </c>
      <c r="G1298" t="s">
        <v>2871</v>
      </c>
      <c r="H1298" t="s">
        <v>3301</v>
      </c>
      <c r="I1298" t="s">
        <v>3307</v>
      </c>
      <c r="J1298">
        <v>1</v>
      </c>
      <c r="K1298" t="str">
        <f t="shared" si="41"/>
        <v>Poor</v>
      </c>
      <c r="L1298">
        <v>2704.56</v>
      </c>
      <c r="M1298" t="str">
        <f>IF(E1298*F1298=L1298,"ok","Wrong")</f>
        <v>ok</v>
      </c>
    </row>
    <row r="1299" spans="1:13" x14ac:dyDescent="0.3">
      <c r="A1299" t="s">
        <v>1223</v>
      </c>
      <c r="B1299" t="s">
        <v>1655</v>
      </c>
      <c r="C1299" s="2">
        <v>45702</v>
      </c>
      <c r="D1299" s="2" t="str">
        <f t="shared" si="40"/>
        <v>2025-02</v>
      </c>
      <c r="E1299">
        <v>7</v>
      </c>
      <c r="F1299">
        <v>402</v>
      </c>
      <c r="G1299" t="s">
        <v>2872</v>
      </c>
      <c r="H1299" t="s">
        <v>3303</v>
      </c>
      <c r="I1299" t="s">
        <v>3304</v>
      </c>
      <c r="J1299">
        <v>1</v>
      </c>
      <c r="K1299" t="str">
        <f t="shared" si="41"/>
        <v>Poor</v>
      </c>
      <c r="L1299">
        <v>2814</v>
      </c>
      <c r="M1299" t="str">
        <f>IF(E1299*F1299=L1299,"ok","Wrong")</f>
        <v>ok</v>
      </c>
    </row>
    <row r="1300" spans="1:13" x14ac:dyDescent="0.3">
      <c r="A1300" t="s">
        <v>1224</v>
      </c>
      <c r="B1300" t="s">
        <v>1652</v>
      </c>
      <c r="C1300" s="2">
        <v>45460</v>
      </c>
      <c r="D1300" s="2" t="str">
        <f t="shared" si="40"/>
        <v>2024-06</v>
      </c>
      <c r="E1300">
        <v>8</v>
      </c>
      <c r="F1300">
        <v>247.59</v>
      </c>
      <c r="G1300" t="s">
        <v>2873</v>
      </c>
      <c r="H1300" t="s">
        <v>3301</v>
      </c>
      <c r="I1300" t="s">
        <v>3304</v>
      </c>
      <c r="J1300">
        <v>1</v>
      </c>
      <c r="K1300" t="str">
        <f t="shared" si="41"/>
        <v>Poor</v>
      </c>
      <c r="L1300">
        <v>1980.72</v>
      </c>
      <c r="M1300" t="str">
        <f>IF(E1300*F1300=L1300,"ok","Wrong")</f>
        <v>ok</v>
      </c>
    </row>
    <row r="1301" spans="1:13" x14ac:dyDescent="0.3">
      <c r="A1301" t="s">
        <v>1225</v>
      </c>
      <c r="B1301" t="s">
        <v>1656</v>
      </c>
      <c r="C1301" s="2">
        <v>45209</v>
      </c>
      <c r="D1301" s="2" t="str">
        <f t="shared" si="40"/>
        <v>2023-10</v>
      </c>
      <c r="E1301">
        <v>4</v>
      </c>
      <c r="F1301">
        <v>135.77000000000001</v>
      </c>
      <c r="G1301" t="s">
        <v>2874</v>
      </c>
      <c r="H1301" t="s">
        <v>3303</v>
      </c>
      <c r="I1301" t="s">
        <v>3305</v>
      </c>
      <c r="J1301">
        <v>3</v>
      </c>
      <c r="K1301" t="str">
        <f t="shared" si="41"/>
        <v>Good</v>
      </c>
      <c r="L1301">
        <v>543.08000000000004</v>
      </c>
      <c r="M1301" t="str">
        <f>IF(E1301*F1301=L1301,"ok","Wrong")</f>
        <v>ok</v>
      </c>
    </row>
    <row r="1302" spans="1:13" x14ac:dyDescent="0.3">
      <c r="A1302" t="s">
        <v>1226</v>
      </c>
      <c r="B1302" t="s">
        <v>1652</v>
      </c>
      <c r="C1302" s="2">
        <v>45105</v>
      </c>
      <c r="D1302" s="2" t="str">
        <f t="shared" si="40"/>
        <v>2023-06</v>
      </c>
      <c r="E1302">
        <v>1</v>
      </c>
      <c r="F1302">
        <v>391.35</v>
      </c>
      <c r="G1302" t="s">
        <v>2875</v>
      </c>
      <c r="H1302" t="s">
        <v>3301</v>
      </c>
      <c r="I1302" t="s">
        <v>3307</v>
      </c>
      <c r="J1302">
        <v>5</v>
      </c>
      <c r="K1302" t="str">
        <f t="shared" si="41"/>
        <v>Excellent</v>
      </c>
      <c r="L1302">
        <v>391.35</v>
      </c>
      <c r="M1302" t="str">
        <f>IF(E1302*F1302=L1302,"ok","Wrong")</f>
        <v>ok</v>
      </c>
    </row>
    <row r="1303" spans="1:13" x14ac:dyDescent="0.3">
      <c r="A1303" t="s">
        <v>1227</v>
      </c>
      <c r="B1303" t="s">
        <v>1658</v>
      </c>
      <c r="C1303" s="2">
        <v>45759</v>
      </c>
      <c r="D1303" s="2" t="str">
        <f t="shared" si="40"/>
        <v>2025-04</v>
      </c>
      <c r="E1303">
        <v>6</v>
      </c>
      <c r="F1303">
        <v>378.33</v>
      </c>
      <c r="G1303" t="s">
        <v>2876</v>
      </c>
      <c r="H1303" t="s">
        <v>3303</v>
      </c>
      <c r="I1303" t="s">
        <v>3306</v>
      </c>
      <c r="J1303">
        <v>5</v>
      </c>
      <c r="K1303" t="str">
        <f t="shared" si="41"/>
        <v>Excellent</v>
      </c>
      <c r="L1303">
        <v>2269.98</v>
      </c>
      <c r="M1303" t="str">
        <f>IF(E1303*F1303=L1303,"ok","Wrong")</f>
        <v>ok</v>
      </c>
    </row>
    <row r="1304" spans="1:13" x14ac:dyDescent="0.3">
      <c r="A1304" t="s">
        <v>1228</v>
      </c>
      <c r="B1304" t="s">
        <v>1654</v>
      </c>
      <c r="C1304" s="2">
        <v>45247</v>
      </c>
      <c r="D1304" s="2" t="str">
        <f t="shared" si="40"/>
        <v>2023-11</v>
      </c>
      <c r="E1304">
        <v>1</v>
      </c>
      <c r="F1304">
        <v>757.24</v>
      </c>
      <c r="G1304" t="s">
        <v>2877</v>
      </c>
      <c r="H1304" t="s">
        <v>3301</v>
      </c>
      <c r="I1304" t="s">
        <v>3306</v>
      </c>
      <c r="J1304">
        <v>2</v>
      </c>
      <c r="K1304" t="str">
        <f t="shared" si="41"/>
        <v>Poor</v>
      </c>
      <c r="L1304">
        <v>757.24</v>
      </c>
      <c r="M1304" t="str">
        <f>IF(E1304*F1304=L1304,"ok","Wrong")</f>
        <v>ok</v>
      </c>
    </row>
    <row r="1305" spans="1:13" x14ac:dyDescent="0.3">
      <c r="A1305" t="s">
        <v>1229</v>
      </c>
      <c r="B1305" t="s">
        <v>1652</v>
      </c>
      <c r="C1305" s="2">
        <v>45347</v>
      </c>
      <c r="D1305" s="2" t="str">
        <f t="shared" si="40"/>
        <v>2024-02</v>
      </c>
      <c r="E1305">
        <v>1</v>
      </c>
      <c r="F1305">
        <v>543.76</v>
      </c>
      <c r="G1305" t="s">
        <v>2878</v>
      </c>
      <c r="H1305" t="s">
        <v>3303</v>
      </c>
      <c r="I1305" t="s">
        <v>3305</v>
      </c>
      <c r="J1305">
        <v>5</v>
      </c>
      <c r="K1305" t="str">
        <f t="shared" si="41"/>
        <v>Excellent</v>
      </c>
      <c r="L1305">
        <v>543.76</v>
      </c>
      <c r="M1305" t="str">
        <f>IF(E1305*F1305=L1305,"ok","Wrong")</f>
        <v>ok</v>
      </c>
    </row>
    <row r="1306" spans="1:13" x14ac:dyDescent="0.3">
      <c r="A1306" t="s">
        <v>1230</v>
      </c>
      <c r="B1306" t="s">
        <v>1654</v>
      </c>
      <c r="C1306" s="2">
        <v>45513</v>
      </c>
      <c r="D1306" s="2" t="str">
        <f t="shared" si="40"/>
        <v>2024-08</v>
      </c>
      <c r="E1306">
        <v>5</v>
      </c>
      <c r="F1306">
        <v>460.25</v>
      </c>
      <c r="G1306" t="s">
        <v>2879</v>
      </c>
      <c r="H1306" t="s">
        <v>3303</v>
      </c>
      <c r="I1306" t="s">
        <v>3308</v>
      </c>
      <c r="J1306">
        <v>2</v>
      </c>
      <c r="K1306" t="str">
        <f t="shared" si="41"/>
        <v>Poor</v>
      </c>
      <c r="L1306">
        <v>2301.25</v>
      </c>
      <c r="M1306" t="str">
        <f>IF(E1306*F1306=L1306,"ok","Wrong")</f>
        <v>ok</v>
      </c>
    </row>
    <row r="1307" spans="1:13" x14ac:dyDescent="0.3">
      <c r="A1307" t="s">
        <v>153</v>
      </c>
      <c r="B1307" t="s">
        <v>1654</v>
      </c>
      <c r="C1307" s="2">
        <v>44978</v>
      </c>
      <c r="D1307" s="2" t="str">
        <f t="shared" si="40"/>
        <v>2023-02</v>
      </c>
      <c r="E1307">
        <v>7</v>
      </c>
      <c r="F1307">
        <v>148.32</v>
      </c>
      <c r="G1307" t="s">
        <v>1802</v>
      </c>
      <c r="H1307" t="s">
        <v>3302</v>
      </c>
      <c r="I1307" t="s">
        <v>3307</v>
      </c>
      <c r="J1307">
        <v>3</v>
      </c>
      <c r="K1307" t="str">
        <f t="shared" si="41"/>
        <v>Good</v>
      </c>
      <c r="L1307">
        <v>1038.24</v>
      </c>
      <c r="M1307" t="str">
        <f>IF(E1307*F1307=L1307,"ok","Wrong")</f>
        <v>ok</v>
      </c>
    </row>
    <row r="1308" spans="1:13" x14ac:dyDescent="0.3">
      <c r="A1308" t="s">
        <v>1231</v>
      </c>
      <c r="B1308" t="s">
        <v>1653</v>
      </c>
      <c r="C1308" s="2">
        <v>45560</v>
      </c>
      <c r="D1308" s="2" t="str">
        <f t="shared" si="40"/>
        <v>2024-09</v>
      </c>
      <c r="E1308">
        <v>3</v>
      </c>
      <c r="F1308">
        <v>506.55</v>
      </c>
      <c r="G1308" t="s">
        <v>2880</v>
      </c>
      <c r="H1308" t="s">
        <v>3302</v>
      </c>
      <c r="I1308" t="s">
        <v>3305</v>
      </c>
      <c r="J1308">
        <v>5</v>
      </c>
      <c r="K1308" t="str">
        <f t="shared" si="41"/>
        <v>Excellent</v>
      </c>
      <c r="L1308">
        <v>1519.65</v>
      </c>
      <c r="M1308" t="str">
        <f>IF(E1308*F1308=L1308,"ok","Wrong")</f>
        <v>ok</v>
      </c>
    </row>
    <row r="1309" spans="1:13" x14ac:dyDescent="0.3">
      <c r="A1309" t="s">
        <v>1232</v>
      </c>
      <c r="B1309" t="s">
        <v>1656</v>
      </c>
      <c r="C1309" s="2">
        <v>45537</v>
      </c>
      <c r="D1309" s="2" t="str">
        <f t="shared" si="40"/>
        <v>2024-09</v>
      </c>
      <c r="E1309">
        <v>7</v>
      </c>
      <c r="F1309">
        <v>716.84</v>
      </c>
      <c r="G1309" t="s">
        <v>2881</v>
      </c>
      <c r="H1309" t="s">
        <v>3301</v>
      </c>
      <c r="I1309" t="s">
        <v>3304</v>
      </c>
      <c r="J1309">
        <v>2</v>
      </c>
      <c r="K1309" t="str">
        <f t="shared" si="41"/>
        <v>Poor</v>
      </c>
      <c r="L1309">
        <v>5017.88</v>
      </c>
      <c r="M1309" t="str">
        <f>IF(E1309*F1309=L1309,"ok","Wrong")</f>
        <v>ok</v>
      </c>
    </row>
    <row r="1310" spans="1:13" x14ac:dyDescent="0.3">
      <c r="A1310" t="s">
        <v>1233</v>
      </c>
      <c r="B1310" t="s">
        <v>1655</v>
      </c>
      <c r="C1310" s="2">
        <v>45606</v>
      </c>
      <c r="D1310" s="2" t="str">
        <f t="shared" si="40"/>
        <v>2024-11</v>
      </c>
      <c r="E1310">
        <v>8</v>
      </c>
      <c r="F1310">
        <v>571.69000000000005</v>
      </c>
      <c r="G1310" t="s">
        <v>2882</v>
      </c>
      <c r="H1310" t="s">
        <v>3301</v>
      </c>
      <c r="I1310" t="s">
        <v>3308</v>
      </c>
      <c r="J1310">
        <v>1</v>
      </c>
      <c r="K1310" t="str">
        <f t="shared" si="41"/>
        <v>Poor</v>
      </c>
      <c r="L1310">
        <v>4573.5200000000004</v>
      </c>
      <c r="M1310" t="str">
        <f>IF(E1310*F1310=L1310,"ok","Wrong")</f>
        <v>ok</v>
      </c>
    </row>
    <row r="1311" spans="1:13" x14ac:dyDescent="0.3">
      <c r="A1311" t="s">
        <v>1234</v>
      </c>
      <c r="B1311" t="s">
        <v>1655</v>
      </c>
      <c r="C1311" s="2">
        <v>45450</v>
      </c>
      <c r="D1311" s="2" t="str">
        <f t="shared" si="40"/>
        <v>2024-06</v>
      </c>
      <c r="E1311">
        <v>1</v>
      </c>
      <c r="F1311">
        <v>77.78</v>
      </c>
      <c r="G1311" t="s">
        <v>2883</v>
      </c>
      <c r="H1311" t="s">
        <v>3303</v>
      </c>
      <c r="I1311" t="s">
        <v>3304</v>
      </c>
      <c r="J1311">
        <v>4</v>
      </c>
      <c r="K1311" t="str">
        <f t="shared" si="41"/>
        <v>Excellent</v>
      </c>
      <c r="L1311">
        <v>77.78</v>
      </c>
      <c r="M1311" t="str">
        <f>IF(E1311*F1311=L1311,"ok","Wrong")</f>
        <v>ok</v>
      </c>
    </row>
    <row r="1312" spans="1:13" x14ac:dyDescent="0.3">
      <c r="A1312" t="s">
        <v>1235</v>
      </c>
      <c r="B1312" t="s">
        <v>1658</v>
      </c>
      <c r="C1312" s="2">
        <v>45774</v>
      </c>
      <c r="D1312" s="2" t="str">
        <f t="shared" si="40"/>
        <v>2025-04</v>
      </c>
      <c r="E1312">
        <v>7</v>
      </c>
      <c r="F1312">
        <v>71.72</v>
      </c>
      <c r="G1312" t="s">
        <v>2884</v>
      </c>
      <c r="H1312" t="s">
        <v>3302</v>
      </c>
      <c r="I1312" t="s">
        <v>3308</v>
      </c>
      <c r="J1312">
        <v>4</v>
      </c>
      <c r="K1312" t="str">
        <f t="shared" si="41"/>
        <v>Excellent</v>
      </c>
      <c r="L1312">
        <v>502.04</v>
      </c>
      <c r="M1312" t="str">
        <f>IF(E1312*F1312=L1312,"ok","Wrong")</f>
        <v>ok</v>
      </c>
    </row>
    <row r="1313" spans="1:13" x14ac:dyDescent="0.3">
      <c r="A1313" t="s">
        <v>1236</v>
      </c>
      <c r="B1313" t="s">
        <v>1653</v>
      </c>
      <c r="C1313" s="2">
        <v>45713</v>
      </c>
      <c r="D1313" s="2" t="str">
        <f t="shared" si="40"/>
        <v>2025-02</v>
      </c>
      <c r="E1313">
        <v>6</v>
      </c>
      <c r="F1313">
        <v>416.07</v>
      </c>
      <c r="G1313" t="s">
        <v>2885</v>
      </c>
      <c r="H1313" t="s">
        <v>3303</v>
      </c>
      <c r="I1313" t="s">
        <v>3305</v>
      </c>
      <c r="J1313">
        <v>1</v>
      </c>
      <c r="K1313" t="str">
        <f t="shared" si="41"/>
        <v>Poor</v>
      </c>
      <c r="L1313">
        <v>2496.42</v>
      </c>
      <c r="M1313" t="str">
        <f>IF(E1313*F1313=L1313,"ok","Wrong")</f>
        <v>ok</v>
      </c>
    </row>
    <row r="1314" spans="1:13" x14ac:dyDescent="0.3">
      <c r="A1314" t="s">
        <v>933</v>
      </c>
      <c r="B1314" t="s">
        <v>1657</v>
      </c>
      <c r="C1314" s="2">
        <v>45580</v>
      </c>
      <c r="D1314" s="2" t="str">
        <f t="shared" si="40"/>
        <v>2024-10</v>
      </c>
      <c r="E1314">
        <v>2</v>
      </c>
      <c r="F1314">
        <v>118.09</v>
      </c>
      <c r="G1314" t="s">
        <v>2582</v>
      </c>
      <c r="H1314" t="s">
        <v>3303</v>
      </c>
      <c r="I1314" t="s">
        <v>3308</v>
      </c>
      <c r="J1314">
        <v>4</v>
      </c>
      <c r="K1314" t="str">
        <f t="shared" si="41"/>
        <v>Excellent</v>
      </c>
      <c r="L1314">
        <v>236.18</v>
      </c>
      <c r="M1314" t="str">
        <f>IF(E1314*F1314=L1314,"ok","Wrong")</f>
        <v>ok</v>
      </c>
    </row>
    <row r="1315" spans="1:13" x14ac:dyDescent="0.3">
      <c r="A1315" t="s">
        <v>728</v>
      </c>
      <c r="B1315" t="s">
        <v>1657</v>
      </c>
      <c r="C1315" s="2">
        <v>45220</v>
      </c>
      <c r="D1315" s="2" t="str">
        <f t="shared" si="40"/>
        <v>2023-10</v>
      </c>
      <c r="E1315">
        <v>5</v>
      </c>
      <c r="F1315">
        <v>389.64</v>
      </c>
      <c r="G1315" t="s">
        <v>2377</v>
      </c>
      <c r="H1315" t="s">
        <v>3303</v>
      </c>
      <c r="I1315" t="s">
        <v>3304</v>
      </c>
      <c r="J1315">
        <v>5</v>
      </c>
      <c r="K1315" t="str">
        <f t="shared" si="41"/>
        <v>Excellent</v>
      </c>
      <c r="L1315">
        <v>1948.2</v>
      </c>
      <c r="M1315" t="str">
        <f>IF(E1315*F1315=L1315,"ok","Wrong")</f>
        <v>ok</v>
      </c>
    </row>
    <row r="1316" spans="1:13" x14ac:dyDescent="0.3">
      <c r="A1316" t="s">
        <v>1237</v>
      </c>
      <c r="B1316" t="s">
        <v>1653</v>
      </c>
      <c r="C1316" s="2">
        <v>45498</v>
      </c>
      <c r="D1316" s="2" t="str">
        <f t="shared" si="40"/>
        <v>2024-07</v>
      </c>
      <c r="E1316">
        <v>1</v>
      </c>
      <c r="F1316">
        <v>193.13</v>
      </c>
      <c r="G1316" t="s">
        <v>2886</v>
      </c>
      <c r="H1316" t="s">
        <v>3301</v>
      </c>
      <c r="I1316" t="s">
        <v>3307</v>
      </c>
      <c r="J1316">
        <v>4</v>
      </c>
      <c r="K1316" t="str">
        <f t="shared" si="41"/>
        <v>Excellent</v>
      </c>
      <c r="L1316">
        <v>193.13</v>
      </c>
      <c r="M1316" t="str">
        <f>IF(E1316*F1316=L1316,"ok","Wrong")</f>
        <v>ok</v>
      </c>
    </row>
    <row r="1317" spans="1:13" x14ac:dyDescent="0.3">
      <c r="A1317" t="s">
        <v>1238</v>
      </c>
      <c r="B1317" t="s">
        <v>1655</v>
      </c>
      <c r="C1317" s="2">
        <v>45057</v>
      </c>
      <c r="D1317" s="2" t="str">
        <f t="shared" si="40"/>
        <v>2023-05</v>
      </c>
      <c r="E1317">
        <v>2</v>
      </c>
      <c r="F1317">
        <v>739.2</v>
      </c>
      <c r="G1317" t="s">
        <v>2887</v>
      </c>
      <c r="H1317" t="s">
        <v>3302</v>
      </c>
      <c r="I1317" t="s">
        <v>3306</v>
      </c>
      <c r="J1317">
        <v>4</v>
      </c>
      <c r="K1317" t="str">
        <f t="shared" si="41"/>
        <v>Excellent</v>
      </c>
      <c r="L1317">
        <v>1478.4</v>
      </c>
      <c r="M1317" t="str">
        <f>IF(E1317*F1317=L1317,"ok","Wrong")</f>
        <v>ok</v>
      </c>
    </row>
    <row r="1318" spans="1:13" x14ac:dyDescent="0.3">
      <c r="A1318" t="s">
        <v>1239</v>
      </c>
      <c r="B1318" t="s">
        <v>1656</v>
      </c>
      <c r="C1318" s="2">
        <v>45547</v>
      </c>
      <c r="D1318" s="2" t="str">
        <f t="shared" si="40"/>
        <v>2024-09</v>
      </c>
      <c r="E1318">
        <v>1</v>
      </c>
      <c r="F1318">
        <v>634.04999999999995</v>
      </c>
      <c r="G1318" t="s">
        <v>2888</v>
      </c>
      <c r="H1318" t="s">
        <v>3303</v>
      </c>
      <c r="I1318" t="s">
        <v>3304</v>
      </c>
      <c r="J1318">
        <v>2</v>
      </c>
      <c r="K1318" t="str">
        <f t="shared" si="41"/>
        <v>Poor</v>
      </c>
      <c r="L1318">
        <v>634.04999999999995</v>
      </c>
      <c r="M1318" t="str">
        <f>IF(E1318*F1318=L1318,"ok","Wrong")</f>
        <v>ok</v>
      </c>
    </row>
    <row r="1319" spans="1:13" x14ac:dyDescent="0.3">
      <c r="A1319" t="s">
        <v>1240</v>
      </c>
      <c r="B1319" t="s">
        <v>1658</v>
      </c>
      <c r="C1319" s="2">
        <v>45487</v>
      </c>
      <c r="D1319" s="2" t="str">
        <f t="shared" si="40"/>
        <v>2024-07</v>
      </c>
      <c r="E1319">
        <v>6</v>
      </c>
      <c r="F1319">
        <v>284.14999999999998</v>
      </c>
      <c r="G1319" t="s">
        <v>2889</v>
      </c>
      <c r="H1319" t="s">
        <v>3303</v>
      </c>
      <c r="I1319" t="s">
        <v>3308</v>
      </c>
      <c r="J1319">
        <v>1</v>
      </c>
      <c r="K1319" t="str">
        <f t="shared" si="41"/>
        <v>Poor</v>
      </c>
      <c r="L1319">
        <v>1704.9</v>
      </c>
      <c r="M1319" t="str">
        <f>IF(E1319*F1319=L1319,"ok","Wrong")</f>
        <v>ok</v>
      </c>
    </row>
    <row r="1320" spans="1:13" x14ac:dyDescent="0.3">
      <c r="A1320" t="s">
        <v>1241</v>
      </c>
      <c r="B1320" t="s">
        <v>1656</v>
      </c>
      <c r="C1320" s="2">
        <v>45278</v>
      </c>
      <c r="D1320" s="2" t="str">
        <f t="shared" si="40"/>
        <v>2023-12</v>
      </c>
      <c r="E1320">
        <v>6</v>
      </c>
      <c r="F1320">
        <v>296.52999999999997</v>
      </c>
      <c r="G1320" t="s">
        <v>2890</v>
      </c>
      <c r="H1320" t="s">
        <v>3303</v>
      </c>
      <c r="I1320" t="s">
        <v>3308</v>
      </c>
      <c r="J1320">
        <v>3</v>
      </c>
      <c r="K1320" t="str">
        <f t="shared" si="41"/>
        <v>Good</v>
      </c>
      <c r="L1320">
        <v>1779.18</v>
      </c>
      <c r="M1320" t="str">
        <f>IF(E1320*F1320=L1320,"ok","Wrong")</f>
        <v>ok</v>
      </c>
    </row>
    <row r="1321" spans="1:13" x14ac:dyDescent="0.3">
      <c r="A1321" t="s">
        <v>684</v>
      </c>
      <c r="B1321" t="s">
        <v>1654</v>
      </c>
      <c r="C1321" s="2">
        <v>45010</v>
      </c>
      <c r="D1321" s="2" t="str">
        <f t="shared" si="40"/>
        <v>2023-03</v>
      </c>
      <c r="E1321">
        <v>4</v>
      </c>
      <c r="F1321">
        <v>84.57</v>
      </c>
      <c r="G1321" t="s">
        <v>2333</v>
      </c>
      <c r="H1321" t="s">
        <v>3302</v>
      </c>
      <c r="I1321" t="s">
        <v>3307</v>
      </c>
      <c r="J1321">
        <v>5</v>
      </c>
      <c r="K1321" t="str">
        <f t="shared" si="41"/>
        <v>Excellent</v>
      </c>
      <c r="L1321">
        <v>338.28</v>
      </c>
      <c r="M1321" t="str">
        <f>IF(E1321*F1321=L1321,"ok","Wrong")</f>
        <v>ok</v>
      </c>
    </row>
    <row r="1322" spans="1:13" x14ac:dyDescent="0.3">
      <c r="A1322" t="s">
        <v>254</v>
      </c>
      <c r="B1322" t="s">
        <v>1656</v>
      </c>
      <c r="C1322" s="2">
        <v>45823</v>
      </c>
      <c r="D1322" s="2" t="str">
        <f t="shared" si="40"/>
        <v>2025-06</v>
      </c>
      <c r="E1322">
        <v>2</v>
      </c>
      <c r="F1322">
        <v>219.67</v>
      </c>
      <c r="G1322" t="s">
        <v>1903</v>
      </c>
      <c r="H1322" t="s">
        <v>3303</v>
      </c>
      <c r="I1322" t="s">
        <v>3308</v>
      </c>
      <c r="J1322">
        <v>2</v>
      </c>
      <c r="K1322" t="str">
        <f t="shared" si="41"/>
        <v>Poor</v>
      </c>
      <c r="L1322">
        <v>439.34</v>
      </c>
      <c r="M1322" t="str">
        <f>IF(E1322*F1322=L1322,"ok","Wrong")</f>
        <v>ok</v>
      </c>
    </row>
    <row r="1323" spans="1:13" x14ac:dyDescent="0.3">
      <c r="A1323" t="s">
        <v>1242</v>
      </c>
      <c r="B1323" t="s">
        <v>1655</v>
      </c>
      <c r="C1323" s="2">
        <v>45415</v>
      </c>
      <c r="D1323" s="2" t="str">
        <f t="shared" si="40"/>
        <v>2024-05</v>
      </c>
      <c r="E1323">
        <v>7</v>
      </c>
      <c r="F1323">
        <v>41.71</v>
      </c>
      <c r="G1323" t="s">
        <v>2891</v>
      </c>
      <c r="H1323" t="s">
        <v>3302</v>
      </c>
      <c r="I1323" t="s">
        <v>3304</v>
      </c>
      <c r="J1323">
        <v>5</v>
      </c>
      <c r="K1323" t="str">
        <f t="shared" si="41"/>
        <v>Excellent</v>
      </c>
      <c r="L1323">
        <v>291.97000000000003</v>
      </c>
      <c r="M1323" t="str">
        <f>IF(E1323*F1323=L1323,"ok","Wrong")</f>
        <v>ok</v>
      </c>
    </row>
    <row r="1324" spans="1:13" x14ac:dyDescent="0.3">
      <c r="A1324" t="s">
        <v>1243</v>
      </c>
      <c r="B1324" t="s">
        <v>1654</v>
      </c>
      <c r="C1324" s="2">
        <v>45689</v>
      </c>
      <c r="D1324" s="2" t="str">
        <f t="shared" si="40"/>
        <v>2025-02</v>
      </c>
      <c r="E1324">
        <v>2</v>
      </c>
      <c r="F1324">
        <v>740.52</v>
      </c>
      <c r="G1324" t="s">
        <v>2892</v>
      </c>
      <c r="H1324" t="s">
        <v>3301</v>
      </c>
      <c r="I1324" t="s">
        <v>3308</v>
      </c>
      <c r="J1324">
        <v>5</v>
      </c>
      <c r="K1324" t="str">
        <f t="shared" si="41"/>
        <v>Excellent</v>
      </c>
      <c r="L1324">
        <v>1481.04</v>
      </c>
      <c r="M1324" t="str">
        <f>IF(E1324*F1324=L1324,"ok","Wrong")</f>
        <v>ok</v>
      </c>
    </row>
    <row r="1325" spans="1:13" x14ac:dyDescent="0.3">
      <c r="A1325" t="s">
        <v>1244</v>
      </c>
      <c r="B1325" t="s">
        <v>1655</v>
      </c>
      <c r="C1325" s="2">
        <v>44969</v>
      </c>
      <c r="D1325" s="2" t="str">
        <f t="shared" si="40"/>
        <v>2023-02</v>
      </c>
      <c r="E1325">
        <v>4</v>
      </c>
      <c r="F1325">
        <v>213.16</v>
      </c>
      <c r="G1325" t="s">
        <v>2893</v>
      </c>
      <c r="H1325" t="s">
        <v>3303</v>
      </c>
      <c r="I1325" t="s">
        <v>3307</v>
      </c>
      <c r="J1325">
        <v>2</v>
      </c>
      <c r="K1325" t="str">
        <f t="shared" si="41"/>
        <v>Poor</v>
      </c>
      <c r="L1325">
        <v>852.64</v>
      </c>
      <c r="M1325" t="str">
        <f>IF(E1325*F1325=L1325,"ok","Wrong")</f>
        <v>ok</v>
      </c>
    </row>
    <row r="1326" spans="1:13" x14ac:dyDescent="0.3">
      <c r="A1326" t="s">
        <v>1245</v>
      </c>
      <c r="B1326" t="s">
        <v>1654</v>
      </c>
      <c r="C1326" s="2">
        <v>45753</v>
      </c>
      <c r="D1326" s="2" t="str">
        <f t="shared" si="40"/>
        <v>2025-04</v>
      </c>
      <c r="E1326">
        <v>8</v>
      </c>
      <c r="F1326">
        <v>651.37</v>
      </c>
      <c r="G1326" t="s">
        <v>2894</v>
      </c>
      <c r="H1326" t="s">
        <v>3302</v>
      </c>
      <c r="I1326" t="s">
        <v>3306</v>
      </c>
      <c r="J1326">
        <v>3</v>
      </c>
      <c r="K1326" t="str">
        <f t="shared" si="41"/>
        <v>Good</v>
      </c>
      <c r="L1326">
        <v>5210.96</v>
      </c>
      <c r="M1326" t="str">
        <f>IF(E1326*F1326=L1326,"ok","Wrong")</f>
        <v>ok</v>
      </c>
    </row>
    <row r="1327" spans="1:13" x14ac:dyDescent="0.3">
      <c r="A1327" t="s">
        <v>1246</v>
      </c>
      <c r="B1327" t="s">
        <v>1656</v>
      </c>
      <c r="C1327" s="2">
        <v>45262</v>
      </c>
      <c r="D1327" s="2" t="str">
        <f t="shared" si="40"/>
        <v>2023-12</v>
      </c>
      <c r="E1327">
        <v>3</v>
      </c>
      <c r="F1327">
        <v>409.39</v>
      </c>
      <c r="G1327" t="s">
        <v>2895</v>
      </c>
      <c r="H1327" t="s">
        <v>3301</v>
      </c>
      <c r="I1327" t="s">
        <v>3304</v>
      </c>
      <c r="J1327">
        <v>3</v>
      </c>
      <c r="K1327" t="str">
        <f t="shared" si="41"/>
        <v>Good</v>
      </c>
      <c r="L1327">
        <v>1228.17</v>
      </c>
      <c r="M1327" t="str">
        <f>IF(E1327*F1327=L1327,"ok","Wrong")</f>
        <v>ok</v>
      </c>
    </row>
    <row r="1328" spans="1:13" x14ac:dyDescent="0.3">
      <c r="A1328" t="s">
        <v>1247</v>
      </c>
      <c r="B1328" t="s">
        <v>1652</v>
      </c>
      <c r="C1328" s="2">
        <v>45586</v>
      </c>
      <c r="D1328" s="2" t="str">
        <f t="shared" si="40"/>
        <v>2024-10</v>
      </c>
      <c r="E1328">
        <v>7</v>
      </c>
      <c r="F1328">
        <v>501.04</v>
      </c>
      <c r="G1328" t="s">
        <v>2896</v>
      </c>
      <c r="H1328" t="s">
        <v>3303</v>
      </c>
      <c r="I1328" t="s">
        <v>3306</v>
      </c>
      <c r="J1328">
        <v>1</v>
      </c>
      <c r="K1328" t="str">
        <f t="shared" si="41"/>
        <v>Poor</v>
      </c>
      <c r="L1328">
        <v>3507.28</v>
      </c>
      <c r="M1328" t="str">
        <f>IF(E1328*F1328=L1328,"ok","Wrong")</f>
        <v>ok</v>
      </c>
    </row>
    <row r="1329" spans="1:13" x14ac:dyDescent="0.3">
      <c r="A1329" t="s">
        <v>1248</v>
      </c>
      <c r="B1329" t="s">
        <v>1656</v>
      </c>
      <c r="C1329" s="2">
        <v>45278</v>
      </c>
      <c r="D1329" s="2" t="str">
        <f t="shared" si="40"/>
        <v>2023-12</v>
      </c>
      <c r="E1329">
        <v>8</v>
      </c>
      <c r="F1329">
        <v>419.04</v>
      </c>
      <c r="G1329" t="s">
        <v>2897</v>
      </c>
      <c r="H1329" t="s">
        <v>3303</v>
      </c>
      <c r="I1329" t="s">
        <v>3305</v>
      </c>
      <c r="J1329">
        <v>3</v>
      </c>
      <c r="K1329" t="str">
        <f t="shared" si="41"/>
        <v>Good</v>
      </c>
      <c r="L1329">
        <v>3352.32</v>
      </c>
      <c r="M1329" t="str">
        <f>IF(E1329*F1329=L1329,"ok","Wrong")</f>
        <v>ok</v>
      </c>
    </row>
    <row r="1330" spans="1:13" x14ac:dyDescent="0.3">
      <c r="A1330" t="s">
        <v>1249</v>
      </c>
      <c r="B1330" t="s">
        <v>1652</v>
      </c>
      <c r="C1330" s="2">
        <v>45136</v>
      </c>
      <c r="D1330" s="2" t="str">
        <f t="shared" si="40"/>
        <v>2023-07</v>
      </c>
      <c r="E1330">
        <v>6</v>
      </c>
      <c r="F1330">
        <v>412.16</v>
      </c>
      <c r="G1330" t="s">
        <v>2898</v>
      </c>
      <c r="H1330" t="s">
        <v>3303</v>
      </c>
      <c r="I1330" t="s">
        <v>3307</v>
      </c>
      <c r="J1330">
        <v>3</v>
      </c>
      <c r="K1330" t="str">
        <f t="shared" si="41"/>
        <v>Good</v>
      </c>
      <c r="L1330">
        <v>2472.96</v>
      </c>
      <c r="M1330" t="str">
        <f>IF(E1330*F1330=L1330,"ok","Wrong")</f>
        <v>ok</v>
      </c>
    </row>
    <row r="1331" spans="1:13" x14ac:dyDescent="0.3">
      <c r="A1331" t="s">
        <v>97</v>
      </c>
      <c r="B1331" t="s">
        <v>1657</v>
      </c>
      <c r="C1331" s="2">
        <v>45604</v>
      </c>
      <c r="D1331" s="2" t="str">
        <f t="shared" si="40"/>
        <v>2024-11</v>
      </c>
      <c r="E1331">
        <v>3</v>
      </c>
      <c r="F1331">
        <v>244.2</v>
      </c>
      <c r="G1331" t="s">
        <v>1746</v>
      </c>
      <c r="H1331" t="s">
        <v>3302</v>
      </c>
      <c r="I1331" t="s">
        <v>3308</v>
      </c>
      <c r="J1331">
        <v>1</v>
      </c>
      <c r="K1331" t="str">
        <f t="shared" si="41"/>
        <v>Poor</v>
      </c>
      <c r="L1331">
        <v>732.59999999999991</v>
      </c>
      <c r="M1331" t="str">
        <f>IF(E1331*F1331=L1331,"ok","Wrong")</f>
        <v>ok</v>
      </c>
    </row>
    <row r="1332" spans="1:13" x14ac:dyDescent="0.3">
      <c r="A1332" t="s">
        <v>1250</v>
      </c>
      <c r="B1332" t="s">
        <v>1652</v>
      </c>
      <c r="C1332" s="2">
        <v>44939</v>
      </c>
      <c r="D1332" s="2" t="str">
        <f t="shared" si="40"/>
        <v>2023-01</v>
      </c>
      <c r="E1332">
        <v>7</v>
      </c>
      <c r="F1332">
        <v>113.4</v>
      </c>
      <c r="G1332" t="s">
        <v>2899</v>
      </c>
      <c r="H1332" t="s">
        <v>3302</v>
      </c>
      <c r="I1332" t="s">
        <v>3304</v>
      </c>
      <c r="J1332">
        <v>3</v>
      </c>
      <c r="K1332" t="str">
        <f t="shared" si="41"/>
        <v>Good</v>
      </c>
      <c r="L1332">
        <v>793.80000000000007</v>
      </c>
      <c r="M1332" t="str">
        <f>IF(E1332*F1332=L1332,"ok","Wrong")</f>
        <v>ok</v>
      </c>
    </row>
    <row r="1333" spans="1:13" x14ac:dyDescent="0.3">
      <c r="A1333" t="s">
        <v>1251</v>
      </c>
      <c r="B1333" t="s">
        <v>1658</v>
      </c>
      <c r="C1333" s="2">
        <v>45171</v>
      </c>
      <c r="D1333" s="2" t="str">
        <f t="shared" si="40"/>
        <v>2023-09</v>
      </c>
      <c r="E1333">
        <v>8</v>
      </c>
      <c r="F1333">
        <v>242.59</v>
      </c>
      <c r="G1333" t="s">
        <v>2900</v>
      </c>
      <c r="H1333" t="s">
        <v>3301</v>
      </c>
      <c r="I1333" t="s">
        <v>3305</v>
      </c>
      <c r="J1333">
        <v>3</v>
      </c>
      <c r="K1333" t="str">
        <f t="shared" si="41"/>
        <v>Good</v>
      </c>
      <c r="L1333">
        <v>1940.72</v>
      </c>
      <c r="M1333" t="str">
        <f>IF(E1333*F1333=L1333,"ok","Wrong")</f>
        <v>ok</v>
      </c>
    </row>
    <row r="1334" spans="1:13" x14ac:dyDescent="0.3">
      <c r="A1334" t="s">
        <v>1252</v>
      </c>
      <c r="B1334" t="s">
        <v>1658</v>
      </c>
      <c r="C1334" s="2">
        <v>45428</v>
      </c>
      <c r="D1334" s="2" t="str">
        <f t="shared" si="40"/>
        <v>2024-05</v>
      </c>
      <c r="E1334">
        <v>7</v>
      </c>
      <c r="F1334">
        <v>626.07000000000005</v>
      </c>
      <c r="G1334" t="s">
        <v>2901</v>
      </c>
      <c r="H1334" t="s">
        <v>3301</v>
      </c>
      <c r="I1334" t="s">
        <v>3306</v>
      </c>
      <c r="J1334">
        <v>4</v>
      </c>
      <c r="K1334" t="str">
        <f t="shared" si="41"/>
        <v>Excellent</v>
      </c>
      <c r="L1334">
        <v>4382.4900000000007</v>
      </c>
      <c r="M1334" t="str">
        <f>IF(E1334*F1334=L1334,"ok","Wrong")</f>
        <v>ok</v>
      </c>
    </row>
    <row r="1335" spans="1:13" x14ac:dyDescent="0.3">
      <c r="A1335" t="s">
        <v>1253</v>
      </c>
      <c r="B1335" t="s">
        <v>1652</v>
      </c>
      <c r="C1335" s="2">
        <v>45144</v>
      </c>
      <c r="D1335" s="2" t="str">
        <f t="shared" si="40"/>
        <v>2023-08</v>
      </c>
      <c r="E1335">
        <v>6</v>
      </c>
      <c r="F1335">
        <v>705.92</v>
      </c>
      <c r="G1335" t="s">
        <v>2902</v>
      </c>
      <c r="H1335" t="s">
        <v>3301</v>
      </c>
      <c r="I1335" t="s">
        <v>3306</v>
      </c>
      <c r="J1335">
        <v>5</v>
      </c>
      <c r="K1335" t="str">
        <f t="shared" si="41"/>
        <v>Excellent</v>
      </c>
      <c r="L1335">
        <v>4235.5200000000004</v>
      </c>
      <c r="M1335" t="str">
        <f>IF(E1335*F1335=L1335,"ok","Wrong")</f>
        <v>ok</v>
      </c>
    </row>
    <row r="1336" spans="1:13" x14ac:dyDescent="0.3">
      <c r="A1336" t="s">
        <v>1254</v>
      </c>
      <c r="B1336" t="s">
        <v>1652</v>
      </c>
      <c r="C1336" s="2">
        <v>45783</v>
      </c>
      <c r="D1336" s="2" t="str">
        <f t="shared" si="40"/>
        <v>2025-05</v>
      </c>
      <c r="E1336">
        <v>4</v>
      </c>
      <c r="F1336">
        <v>683.24</v>
      </c>
      <c r="G1336" t="s">
        <v>2903</v>
      </c>
      <c r="H1336" t="s">
        <v>3301</v>
      </c>
      <c r="I1336" t="s">
        <v>3304</v>
      </c>
      <c r="J1336">
        <v>5</v>
      </c>
      <c r="K1336" t="str">
        <f t="shared" si="41"/>
        <v>Excellent</v>
      </c>
      <c r="L1336">
        <v>2732.96</v>
      </c>
      <c r="M1336" t="str">
        <f>IF(E1336*F1336=L1336,"ok","Wrong")</f>
        <v>ok</v>
      </c>
    </row>
    <row r="1337" spans="1:13" x14ac:dyDescent="0.3">
      <c r="A1337" t="s">
        <v>1255</v>
      </c>
      <c r="B1337" t="s">
        <v>1657</v>
      </c>
      <c r="C1337" s="2">
        <v>45403</v>
      </c>
      <c r="D1337" s="2" t="str">
        <f t="shared" si="40"/>
        <v>2024-04</v>
      </c>
      <c r="E1337">
        <v>1</v>
      </c>
      <c r="F1337">
        <v>99.7</v>
      </c>
      <c r="G1337" t="s">
        <v>2904</v>
      </c>
      <c r="H1337" t="s">
        <v>3302</v>
      </c>
      <c r="I1337" t="s">
        <v>3307</v>
      </c>
      <c r="J1337">
        <v>4</v>
      </c>
      <c r="K1337" t="str">
        <f t="shared" si="41"/>
        <v>Excellent</v>
      </c>
      <c r="L1337">
        <v>99.7</v>
      </c>
      <c r="M1337" t="str">
        <f>IF(E1337*F1337=L1337,"ok","Wrong")</f>
        <v>ok</v>
      </c>
    </row>
    <row r="1338" spans="1:13" x14ac:dyDescent="0.3">
      <c r="A1338" t="s">
        <v>1122</v>
      </c>
      <c r="B1338" t="s">
        <v>1656</v>
      </c>
      <c r="C1338" s="2">
        <v>45721</v>
      </c>
      <c r="D1338" s="2" t="str">
        <f t="shared" si="40"/>
        <v>2025-03</v>
      </c>
      <c r="E1338">
        <v>7</v>
      </c>
      <c r="F1338">
        <v>699.91</v>
      </c>
      <c r="G1338" t="s">
        <v>2771</v>
      </c>
      <c r="H1338" t="s">
        <v>3301</v>
      </c>
      <c r="I1338" t="s">
        <v>3304</v>
      </c>
      <c r="J1338">
        <v>5</v>
      </c>
      <c r="K1338" t="str">
        <f t="shared" si="41"/>
        <v>Excellent</v>
      </c>
      <c r="L1338">
        <v>4899.37</v>
      </c>
      <c r="M1338" t="str">
        <f>IF(E1338*F1338=L1338,"ok","Wrong")</f>
        <v>ok</v>
      </c>
    </row>
    <row r="1339" spans="1:13" x14ac:dyDescent="0.3">
      <c r="A1339" t="s">
        <v>1194</v>
      </c>
      <c r="B1339" t="s">
        <v>1657</v>
      </c>
      <c r="C1339" s="2">
        <v>45606</v>
      </c>
      <c r="D1339" s="2" t="str">
        <f t="shared" si="40"/>
        <v>2024-11</v>
      </c>
      <c r="E1339">
        <v>2</v>
      </c>
      <c r="F1339">
        <v>162.74</v>
      </c>
      <c r="G1339" t="s">
        <v>2843</v>
      </c>
      <c r="H1339" t="s">
        <v>3301</v>
      </c>
      <c r="I1339" t="s">
        <v>3304</v>
      </c>
      <c r="J1339">
        <v>4</v>
      </c>
      <c r="K1339" t="str">
        <f t="shared" si="41"/>
        <v>Excellent</v>
      </c>
      <c r="L1339">
        <v>325.48</v>
      </c>
      <c r="M1339" t="str">
        <f>IF(E1339*F1339=L1339,"ok","Wrong")</f>
        <v>ok</v>
      </c>
    </row>
    <row r="1340" spans="1:13" x14ac:dyDescent="0.3">
      <c r="A1340" t="s">
        <v>1256</v>
      </c>
      <c r="B1340" t="s">
        <v>1658</v>
      </c>
      <c r="C1340" s="2">
        <v>45253</v>
      </c>
      <c r="D1340" s="2" t="str">
        <f t="shared" si="40"/>
        <v>2023-11</v>
      </c>
      <c r="E1340">
        <v>6</v>
      </c>
      <c r="F1340">
        <v>101.6</v>
      </c>
      <c r="G1340" t="s">
        <v>2905</v>
      </c>
      <c r="H1340" t="s">
        <v>3301</v>
      </c>
      <c r="I1340" t="s">
        <v>3304</v>
      </c>
      <c r="J1340">
        <v>5</v>
      </c>
      <c r="K1340" t="str">
        <f t="shared" si="41"/>
        <v>Excellent</v>
      </c>
      <c r="L1340">
        <v>609.59999999999991</v>
      </c>
      <c r="M1340" t="str">
        <f>IF(E1340*F1340=L1340,"ok","Wrong")</f>
        <v>ok</v>
      </c>
    </row>
    <row r="1341" spans="1:13" x14ac:dyDescent="0.3">
      <c r="A1341" t="s">
        <v>729</v>
      </c>
      <c r="B1341" t="s">
        <v>1658</v>
      </c>
      <c r="C1341" s="2">
        <v>45315</v>
      </c>
      <c r="D1341" s="2" t="str">
        <f t="shared" si="40"/>
        <v>2024-01</v>
      </c>
      <c r="E1341">
        <v>1</v>
      </c>
      <c r="F1341">
        <v>729.15</v>
      </c>
      <c r="G1341" t="s">
        <v>2378</v>
      </c>
      <c r="H1341" t="s">
        <v>3301</v>
      </c>
      <c r="I1341" t="s">
        <v>3306</v>
      </c>
      <c r="J1341">
        <v>3</v>
      </c>
      <c r="K1341" t="str">
        <f t="shared" si="41"/>
        <v>Good</v>
      </c>
      <c r="L1341">
        <v>729.15</v>
      </c>
      <c r="M1341" t="str">
        <f>IF(E1341*F1341=L1341,"ok","Wrong")</f>
        <v>ok</v>
      </c>
    </row>
    <row r="1342" spans="1:13" x14ac:dyDescent="0.3">
      <c r="A1342" t="s">
        <v>1257</v>
      </c>
      <c r="B1342" t="s">
        <v>1653</v>
      </c>
      <c r="C1342" s="2">
        <v>45739</v>
      </c>
      <c r="D1342" s="2" t="str">
        <f t="shared" si="40"/>
        <v>2025-03</v>
      </c>
      <c r="E1342">
        <v>6</v>
      </c>
      <c r="F1342">
        <v>316.60000000000002</v>
      </c>
      <c r="G1342" t="s">
        <v>2906</v>
      </c>
      <c r="H1342" t="s">
        <v>3303</v>
      </c>
      <c r="I1342" t="s">
        <v>3308</v>
      </c>
      <c r="J1342">
        <v>2</v>
      </c>
      <c r="K1342" t="str">
        <f t="shared" si="41"/>
        <v>Poor</v>
      </c>
      <c r="L1342">
        <v>1899.6</v>
      </c>
      <c r="M1342" t="str">
        <f>IF(E1342*F1342=L1342,"ok","Wrong")</f>
        <v>ok</v>
      </c>
    </row>
    <row r="1343" spans="1:13" x14ac:dyDescent="0.3">
      <c r="A1343" t="s">
        <v>1258</v>
      </c>
      <c r="B1343" t="s">
        <v>1654</v>
      </c>
      <c r="C1343" s="2">
        <v>45722</v>
      </c>
      <c r="D1343" s="2" t="str">
        <f t="shared" si="40"/>
        <v>2025-03</v>
      </c>
      <c r="E1343">
        <v>7</v>
      </c>
      <c r="F1343">
        <v>115.44</v>
      </c>
      <c r="G1343" t="s">
        <v>2907</v>
      </c>
      <c r="H1343" t="s">
        <v>3301</v>
      </c>
      <c r="I1343" t="s">
        <v>3306</v>
      </c>
      <c r="J1343">
        <v>1</v>
      </c>
      <c r="K1343" t="str">
        <f t="shared" si="41"/>
        <v>Poor</v>
      </c>
      <c r="L1343">
        <v>808.07999999999993</v>
      </c>
      <c r="M1343" t="str">
        <f>IF(E1343*F1343=L1343,"ok","Wrong")</f>
        <v>ok</v>
      </c>
    </row>
    <row r="1344" spans="1:13" x14ac:dyDescent="0.3">
      <c r="A1344" t="s">
        <v>1259</v>
      </c>
      <c r="B1344" t="s">
        <v>1657</v>
      </c>
      <c r="C1344" s="2">
        <v>45353</v>
      </c>
      <c r="D1344" s="2" t="str">
        <f t="shared" si="40"/>
        <v>2024-03</v>
      </c>
      <c r="E1344">
        <v>5</v>
      </c>
      <c r="F1344">
        <v>698.24</v>
      </c>
      <c r="G1344" t="s">
        <v>2908</v>
      </c>
      <c r="H1344" t="s">
        <v>3301</v>
      </c>
      <c r="I1344" t="s">
        <v>3305</v>
      </c>
      <c r="J1344">
        <v>4</v>
      </c>
      <c r="K1344" t="str">
        <f t="shared" si="41"/>
        <v>Excellent</v>
      </c>
      <c r="L1344">
        <v>3491.2</v>
      </c>
      <c r="M1344" t="str">
        <f>IF(E1344*F1344=L1344,"ok","Wrong")</f>
        <v>ok</v>
      </c>
    </row>
    <row r="1345" spans="1:13" x14ac:dyDescent="0.3">
      <c r="A1345" t="s">
        <v>1260</v>
      </c>
      <c r="B1345" t="s">
        <v>1654</v>
      </c>
      <c r="C1345" s="2">
        <v>45603</v>
      </c>
      <c r="D1345" s="2" t="str">
        <f t="shared" si="40"/>
        <v>2024-11</v>
      </c>
      <c r="E1345">
        <v>5</v>
      </c>
      <c r="F1345">
        <v>536.15</v>
      </c>
      <c r="G1345" t="s">
        <v>2909</v>
      </c>
      <c r="H1345" t="s">
        <v>3302</v>
      </c>
      <c r="I1345" t="s">
        <v>3307</v>
      </c>
      <c r="J1345">
        <v>2</v>
      </c>
      <c r="K1345" t="str">
        <f t="shared" si="41"/>
        <v>Poor</v>
      </c>
      <c r="L1345">
        <v>2680.75</v>
      </c>
      <c r="M1345" t="str">
        <f>IF(E1345*F1345=L1345,"ok","Wrong")</f>
        <v>ok</v>
      </c>
    </row>
    <row r="1346" spans="1:13" x14ac:dyDescent="0.3">
      <c r="A1346" t="s">
        <v>1261</v>
      </c>
      <c r="B1346" t="s">
        <v>1652</v>
      </c>
      <c r="C1346" s="2">
        <v>45378</v>
      </c>
      <c r="D1346" s="2" t="str">
        <f t="shared" si="40"/>
        <v>2024-03</v>
      </c>
      <c r="E1346">
        <v>4</v>
      </c>
      <c r="F1346">
        <v>155.35</v>
      </c>
      <c r="G1346" t="s">
        <v>2910</v>
      </c>
      <c r="H1346" t="s">
        <v>3303</v>
      </c>
      <c r="I1346" t="s">
        <v>3308</v>
      </c>
      <c r="J1346">
        <v>4</v>
      </c>
      <c r="K1346" t="str">
        <f t="shared" si="41"/>
        <v>Excellent</v>
      </c>
      <c r="L1346">
        <v>621.4</v>
      </c>
      <c r="M1346" t="str">
        <f>IF(E1346*F1346=L1346,"ok","Wrong")</f>
        <v>ok</v>
      </c>
    </row>
    <row r="1347" spans="1:13" x14ac:dyDescent="0.3">
      <c r="A1347" t="s">
        <v>1262</v>
      </c>
      <c r="B1347" t="s">
        <v>1657</v>
      </c>
      <c r="C1347" s="2">
        <v>45631</v>
      </c>
      <c r="D1347" s="2" t="str">
        <f t="shared" ref="D1347:D1410" si="42">TEXT(C1347,"YYYY-mm")</f>
        <v>2024-12</v>
      </c>
      <c r="E1347">
        <v>7</v>
      </c>
      <c r="F1347">
        <v>408.12</v>
      </c>
      <c r="G1347" t="s">
        <v>2911</v>
      </c>
      <c r="H1347" t="s">
        <v>3302</v>
      </c>
      <c r="I1347" t="s">
        <v>3304</v>
      </c>
      <c r="J1347">
        <v>5</v>
      </c>
      <c r="K1347" t="str">
        <f t="shared" ref="K1347:K1410" si="43">IF(J1347&gt;=4, "Excellent", IF(J1347&gt;=3, "Good", IF(J1347&gt;2,"Bad","Poor")))</f>
        <v>Excellent</v>
      </c>
      <c r="L1347">
        <v>2856.84</v>
      </c>
      <c r="M1347" t="str">
        <f>IF(E1347*F1347=L1347,"ok","Wrong")</f>
        <v>ok</v>
      </c>
    </row>
    <row r="1348" spans="1:13" x14ac:dyDescent="0.3">
      <c r="A1348" t="s">
        <v>1263</v>
      </c>
      <c r="B1348" t="s">
        <v>1655</v>
      </c>
      <c r="C1348" s="2">
        <v>45152</v>
      </c>
      <c r="D1348" s="2" t="str">
        <f t="shared" si="42"/>
        <v>2023-08</v>
      </c>
      <c r="E1348">
        <v>8</v>
      </c>
      <c r="F1348">
        <v>223.96</v>
      </c>
      <c r="G1348" t="s">
        <v>2912</v>
      </c>
      <c r="H1348" t="s">
        <v>3303</v>
      </c>
      <c r="I1348" t="s">
        <v>3307</v>
      </c>
      <c r="J1348">
        <v>4</v>
      </c>
      <c r="K1348" t="str">
        <f t="shared" si="43"/>
        <v>Excellent</v>
      </c>
      <c r="L1348">
        <v>1791.68</v>
      </c>
      <c r="M1348" t="str">
        <f>IF(E1348*F1348=L1348,"ok","Wrong")</f>
        <v>ok</v>
      </c>
    </row>
    <row r="1349" spans="1:13" x14ac:dyDescent="0.3">
      <c r="A1349" t="s">
        <v>1264</v>
      </c>
      <c r="B1349" t="s">
        <v>1652</v>
      </c>
      <c r="C1349" s="2">
        <v>45424</v>
      </c>
      <c r="D1349" s="2" t="str">
        <f t="shared" si="42"/>
        <v>2024-05</v>
      </c>
      <c r="E1349">
        <v>8</v>
      </c>
      <c r="F1349">
        <v>126.49</v>
      </c>
      <c r="G1349" t="s">
        <v>2913</v>
      </c>
      <c r="H1349" t="s">
        <v>3302</v>
      </c>
      <c r="I1349" t="s">
        <v>3304</v>
      </c>
      <c r="J1349">
        <v>5</v>
      </c>
      <c r="K1349" t="str">
        <f t="shared" si="43"/>
        <v>Excellent</v>
      </c>
      <c r="L1349">
        <v>1011.92</v>
      </c>
      <c r="M1349" t="str">
        <f>IF(E1349*F1349=L1349,"ok","Wrong")</f>
        <v>ok</v>
      </c>
    </row>
    <row r="1350" spans="1:13" x14ac:dyDescent="0.3">
      <c r="A1350" t="s">
        <v>1265</v>
      </c>
      <c r="B1350" t="s">
        <v>1656</v>
      </c>
      <c r="C1350" s="2">
        <v>45467</v>
      </c>
      <c r="D1350" s="2" t="str">
        <f t="shared" si="42"/>
        <v>2024-06</v>
      </c>
      <c r="E1350">
        <v>3</v>
      </c>
      <c r="F1350">
        <v>194.63</v>
      </c>
      <c r="G1350" t="s">
        <v>2914</v>
      </c>
      <c r="H1350" t="s">
        <v>3302</v>
      </c>
      <c r="I1350" t="s">
        <v>3304</v>
      </c>
      <c r="J1350">
        <v>1</v>
      </c>
      <c r="K1350" t="str">
        <f t="shared" si="43"/>
        <v>Poor</v>
      </c>
      <c r="L1350">
        <v>583.89</v>
      </c>
      <c r="M1350" t="str">
        <f>IF(E1350*F1350=L1350,"ok","Wrong")</f>
        <v>ok</v>
      </c>
    </row>
    <row r="1351" spans="1:13" x14ac:dyDescent="0.3">
      <c r="A1351" t="s">
        <v>1266</v>
      </c>
      <c r="B1351" t="s">
        <v>1653</v>
      </c>
      <c r="C1351" s="2">
        <v>45049</v>
      </c>
      <c r="D1351" s="2" t="str">
        <f t="shared" si="42"/>
        <v>2023-05</v>
      </c>
      <c r="E1351">
        <v>6</v>
      </c>
      <c r="F1351">
        <v>779.23</v>
      </c>
      <c r="G1351" t="s">
        <v>2915</v>
      </c>
      <c r="H1351" t="s">
        <v>3303</v>
      </c>
      <c r="I1351" t="s">
        <v>3305</v>
      </c>
      <c r="J1351">
        <v>5</v>
      </c>
      <c r="K1351" t="str">
        <f t="shared" si="43"/>
        <v>Excellent</v>
      </c>
      <c r="L1351">
        <v>4675.38</v>
      </c>
      <c r="M1351" t="str">
        <f>IF(E1351*F1351=L1351,"ok","Wrong")</f>
        <v>ok</v>
      </c>
    </row>
    <row r="1352" spans="1:13" x14ac:dyDescent="0.3">
      <c r="A1352" t="s">
        <v>1267</v>
      </c>
      <c r="B1352" t="s">
        <v>1657</v>
      </c>
      <c r="C1352" s="2">
        <v>45307</v>
      </c>
      <c r="D1352" s="2" t="str">
        <f t="shared" si="42"/>
        <v>2024-01</v>
      </c>
      <c r="E1352">
        <v>5</v>
      </c>
      <c r="F1352">
        <v>711.73</v>
      </c>
      <c r="G1352" t="s">
        <v>2916</v>
      </c>
      <c r="H1352" t="s">
        <v>3302</v>
      </c>
      <c r="I1352" t="s">
        <v>3305</v>
      </c>
      <c r="J1352">
        <v>1</v>
      </c>
      <c r="K1352" t="str">
        <f t="shared" si="43"/>
        <v>Poor</v>
      </c>
      <c r="L1352">
        <v>3558.65</v>
      </c>
      <c r="M1352" t="str">
        <f>IF(E1352*F1352=L1352,"ok","Wrong")</f>
        <v>ok</v>
      </c>
    </row>
    <row r="1353" spans="1:13" x14ac:dyDescent="0.3">
      <c r="A1353" t="s">
        <v>1268</v>
      </c>
      <c r="B1353" t="s">
        <v>1657</v>
      </c>
      <c r="C1353" s="2">
        <v>45498</v>
      </c>
      <c r="D1353" s="2" t="str">
        <f t="shared" si="42"/>
        <v>2024-07</v>
      </c>
      <c r="E1353">
        <v>3</v>
      </c>
      <c r="F1353">
        <v>24.41</v>
      </c>
      <c r="G1353" t="s">
        <v>2917</v>
      </c>
      <c r="H1353" t="s">
        <v>3303</v>
      </c>
      <c r="I1353" t="s">
        <v>3305</v>
      </c>
      <c r="J1353">
        <v>2</v>
      </c>
      <c r="K1353" t="str">
        <f t="shared" si="43"/>
        <v>Poor</v>
      </c>
      <c r="L1353">
        <v>73.23</v>
      </c>
      <c r="M1353" t="str">
        <f>IF(E1353*F1353=L1353,"ok","Wrong")</f>
        <v>ok</v>
      </c>
    </row>
    <row r="1354" spans="1:13" x14ac:dyDescent="0.3">
      <c r="A1354" t="s">
        <v>1269</v>
      </c>
      <c r="B1354" t="s">
        <v>1653</v>
      </c>
      <c r="C1354" s="2">
        <v>45436</v>
      </c>
      <c r="D1354" s="2" t="str">
        <f t="shared" si="42"/>
        <v>2024-05</v>
      </c>
      <c r="E1354">
        <v>1</v>
      </c>
      <c r="F1354">
        <v>621.01</v>
      </c>
      <c r="G1354" t="s">
        <v>2918</v>
      </c>
      <c r="H1354" t="s">
        <v>3303</v>
      </c>
      <c r="I1354" t="s">
        <v>3308</v>
      </c>
      <c r="J1354">
        <v>1</v>
      </c>
      <c r="K1354" t="str">
        <f t="shared" si="43"/>
        <v>Poor</v>
      </c>
      <c r="L1354">
        <v>621.01</v>
      </c>
      <c r="M1354" t="str">
        <f>IF(E1354*F1354=L1354,"ok","Wrong")</f>
        <v>ok</v>
      </c>
    </row>
    <row r="1355" spans="1:13" x14ac:dyDescent="0.3">
      <c r="A1355" t="s">
        <v>1270</v>
      </c>
      <c r="B1355" t="s">
        <v>1653</v>
      </c>
      <c r="C1355" s="2">
        <v>44963</v>
      </c>
      <c r="D1355" s="2" t="str">
        <f t="shared" si="42"/>
        <v>2023-02</v>
      </c>
      <c r="E1355">
        <v>7</v>
      </c>
      <c r="F1355">
        <v>770.7</v>
      </c>
      <c r="G1355" t="s">
        <v>2919</v>
      </c>
      <c r="H1355" t="s">
        <v>3303</v>
      </c>
      <c r="I1355" t="s">
        <v>3307</v>
      </c>
      <c r="J1355">
        <v>1</v>
      </c>
      <c r="K1355" t="str">
        <f t="shared" si="43"/>
        <v>Poor</v>
      </c>
      <c r="L1355">
        <v>5394.9000000000005</v>
      </c>
      <c r="M1355" t="str">
        <f>IF(E1355*F1355=L1355,"ok","Wrong")</f>
        <v>ok</v>
      </c>
    </row>
    <row r="1356" spans="1:13" x14ac:dyDescent="0.3">
      <c r="A1356" t="s">
        <v>1271</v>
      </c>
      <c r="B1356" t="s">
        <v>1656</v>
      </c>
      <c r="C1356" s="2">
        <v>44955</v>
      </c>
      <c r="D1356" s="2" t="str">
        <f t="shared" si="42"/>
        <v>2023-01</v>
      </c>
      <c r="E1356">
        <v>2</v>
      </c>
      <c r="F1356">
        <v>748.38</v>
      </c>
      <c r="G1356" t="s">
        <v>2920</v>
      </c>
      <c r="H1356" t="s">
        <v>3301</v>
      </c>
      <c r="I1356" t="s">
        <v>3307</v>
      </c>
      <c r="J1356">
        <v>5</v>
      </c>
      <c r="K1356" t="str">
        <f t="shared" si="43"/>
        <v>Excellent</v>
      </c>
      <c r="L1356">
        <v>1496.76</v>
      </c>
      <c r="M1356" t="str">
        <f>IF(E1356*F1356=L1356,"ok","Wrong")</f>
        <v>ok</v>
      </c>
    </row>
    <row r="1357" spans="1:13" x14ac:dyDescent="0.3">
      <c r="A1357" t="s">
        <v>1272</v>
      </c>
      <c r="B1357" t="s">
        <v>1652</v>
      </c>
      <c r="C1357" s="2">
        <v>45732</v>
      </c>
      <c r="D1357" s="2" t="str">
        <f t="shared" si="42"/>
        <v>2025-03</v>
      </c>
      <c r="E1357">
        <v>4</v>
      </c>
      <c r="F1357">
        <v>589.85</v>
      </c>
      <c r="G1357" t="s">
        <v>2921</v>
      </c>
      <c r="H1357" t="s">
        <v>3302</v>
      </c>
      <c r="I1357" t="s">
        <v>3305</v>
      </c>
      <c r="J1357">
        <v>3</v>
      </c>
      <c r="K1357" t="str">
        <f t="shared" si="43"/>
        <v>Good</v>
      </c>
      <c r="L1357">
        <v>2359.4</v>
      </c>
      <c r="M1357" t="str">
        <f>IF(E1357*F1357=L1357,"ok","Wrong")</f>
        <v>ok</v>
      </c>
    </row>
    <row r="1358" spans="1:13" x14ac:dyDescent="0.3">
      <c r="A1358" t="s">
        <v>1273</v>
      </c>
      <c r="B1358" t="s">
        <v>1657</v>
      </c>
      <c r="C1358" s="2">
        <v>44976</v>
      </c>
      <c r="D1358" s="2" t="str">
        <f t="shared" si="42"/>
        <v>2023-02</v>
      </c>
      <c r="E1358">
        <v>3</v>
      </c>
      <c r="F1358">
        <v>38.57</v>
      </c>
      <c r="G1358" t="s">
        <v>2922</v>
      </c>
      <c r="H1358" t="s">
        <v>3302</v>
      </c>
      <c r="I1358" t="s">
        <v>3304</v>
      </c>
      <c r="J1358">
        <v>2</v>
      </c>
      <c r="K1358" t="str">
        <f t="shared" si="43"/>
        <v>Poor</v>
      </c>
      <c r="L1358">
        <v>115.71</v>
      </c>
      <c r="M1358" t="str">
        <f>IF(E1358*F1358=L1358,"ok","Wrong")</f>
        <v>ok</v>
      </c>
    </row>
    <row r="1359" spans="1:13" x14ac:dyDescent="0.3">
      <c r="A1359" t="s">
        <v>1274</v>
      </c>
      <c r="B1359" t="s">
        <v>1656</v>
      </c>
      <c r="C1359" s="2">
        <v>45136</v>
      </c>
      <c r="D1359" s="2" t="str">
        <f t="shared" si="42"/>
        <v>2023-07</v>
      </c>
      <c r="E1359">
        <v>6</v>
      </c>
      <c r="F1359">
        <v>536.55999999999995</v>
      </c>
      <c r="G1359" t="s">
        <v>2923</v>
      </c>
      <c r="H1359" t="s">
        <v>3303</v>
      </c>
      <c r="I1359" t="s">
        <v>3306</v>
      </c>
      <c r="J1359">
        <v>4</v>
      </c>
      <c r="K1359" t="str">
        <f t="shared" si="43"/>
        <v>Excellent</v>
      </c>
      <c r="L1359">
        <v>3219.36</v>
      </c>
      <c r="M1359" t="str">
        <f>IF(E1359*F1359=L1359,"ok","Wrong")</f>
        <v>ok</v>
      </c>
    </row>
    <row r="1360" spans="1:13" x14ac:dyDescent="0.3">
      <c r="A1360" t="s">
        <v>1275</v>
      </c>
      <c r="B1360" t="s">
        <v>1655</v>
      </c>
      <c r="C1360" s="2">
        <v>44938</v>
      </c>
      <c r="D1360" s="2" t="str">
        <f t="shared" si="42"/>
        <v>2023-01</v>
      </c>
      <c r="E1360">
        <v>6</v>
      </c>
      <c r="F1360">
        <v>799.91</v>
      </c>
      <c r="G1360" t="s">
        <v>2924</v>
      </c>
      <c r="H1360" t="s">
        <v>3301</v>
      </c>
      <c r="I1360" t="s">
        <v>3306</v>
      </c>
      <c r="J1360">
        <v>4</v>
      </c>
      <c r="K1360" t="str">
        <f t="shared" si="43"/>
        <v>Excellent</v>
      </c>
      <c r="L1360">
        <v>4799.46</v>
      </c>
      <c r="M1360" t="str">
        <f>IF(E1360*F1360=L1360,"ok","Wrong")</f>
        <v>ok</v>
      </c>
    </row>
    <row r="1361" spans="1:13" x14ac:dyDescent="0.3">
      <c r="A1361" t="s">
        <v>1276</v>
      </c>
      <c r="B1361" t="s">
        <v>1656</v>
      </c>
      <c r="C1361" s="2">
        <v>45147</v>
      </c>
      <c r="D1361" s="2" t="str">
        <f t="shared" si="42"/>
        <v>2023-08</v>
      </c>
      <c r="E1361">
        <v>3</v>
      </c>
      <c r="F1361">
        <v>646.65</v>
      </c>
      <c r="G1361" t="s">
        <v>2925</v>
      </c>
      <c r="H1361" t="s">
        <v>3301</v>
      </c>
      <c r="I1361" t="s">
        <v>3304</v>
      </c>
      <c r="J1361">
        <v>4</v>
      </c>
      <c r="K1361" t="str">
        <f t="shared" si="43"/>
        <v>Excellent</v>
      </c>
      <c r="L1361">
        <v>1939.95</v>
      </c>
      <c r="M1361" t="str">
        <f>IF(E1361*F1361=L1361,"ok","Wrong")</f>
        <v>ok</v>
      </c>
    </row>
    <row r="1362" spans="1:13" x14ac:dyDescent="0.3">
      <c r="A1362" t="s">
        <v>1277</v>
      </c>
      <c r="B1362" t="s">
        <v>1652</v>
      </c>
      <c r="C1362" s="2">
        <v>45572</v>
      </c>
      <c r="D1362" s="2" t="str">
        <f t="shared" si="42"/>
        <v>2024-10</v>
      </c>
      <c r="E1362">
        <v>1</v>
      </c>
      <c r="F1362">
        <v>87.28</v>
      </c>
      <c r="G1362" t="s">
        <v>2926</v>
      </c>
      <c r="H1362" t="s">
        <v>3302</v>
      </c>
      <c r="I1362" t="s">
        <v>3304</v>
      </c>
      <c r="J1362">
        <v>3</v>
      </c>
      <c r="K1362" t="str">
        <f t="shared" si="43"/>
        <v>Good</v>
      </c>
      <c r="L1362">
        <v>87.28</v>
      </c>
      <c r="M1362" t="str">
        <f>IF(E1362*F1362=L1362,"ok","Wrong")</f>
        <v>ok</v>
      </c>
    </row>
    <row r="1363" spans="1:13" x14ac:dyDescent="0.3">
      <c r="A1363" t="s">
        <v>1278</v>
      </c>
      <c r="B1363" t="s">
        <v>1653</v>
      </c>
      <c r="C1363" s="2">
        <v>45183</v>
      </c>
      <c r="D1363" s="2" t="str">
        <f t="shared" si="42"/>
        <v>2023-09</v>
      </c>
      <c r="E1363">
        <v>7</v>
      </c>
      <c r="F1363">
        <v>693.18</v>
      </c>
      <c r="G1363" t="s">
        <v>2927</v>
      </c>
      <c r="H1363" t="s">
        <v>3301</v>
      </c>
      <c r="I1363" t="s">
        <v>3304</v>
      </c>
      <c r="J1363">
        <v>2</v>
      </c>
      <c r="K1363" t="str">
        <f t="shared" si="43"/>
        <v>Poor</v>
      </c>
      <c r="L1363">
        <v>4852.2599999999993</v>
      </c>
      <c r="M1363" t="str">
        <f>IF(E1363*F1363=L1363,"ok","Wrong")</f>
        <v>ok</v>
      </c>
    </row>
    <row r="1364" spans="1:13" x14ac:dyDescent="0.3">
      <c r="A1364" t="s">
        <v>1279</v>
      </c>
      <c r="B1364" t="s">
        <v>1658</v>
      </c>
      <c r="C1364" s="2">
        <v>45371</v>
      </c>
      <c r="D1364" s="2" t="str">
        <f t="shared" si="42"/>
        <v>2024-03</v>
      </c>
      <c r="E1364">
        <v>7</v>
      </c>
      <c r="F1364">
        <v>584.78</v>
      </c>
      <c r="G1364" t="s">
        <v>2928</v>
      </c>
      <c r="H1364" t="s">
        <v>3302</v>
      </c>
      <c r="I1364" t="s">
        <v>3308</v>
      </c>
      <c r="J1364">
        <v>1</v>
      </c>
      <c r="K1364" t="str">
        <f t="shared" si="43"/>
        <v>Poor</v>
      </c>
      <c r="L1364">
        <v>4093.46</v>
      </c>
      <c r="M1364" t="str">
        <f>IF(E1364*F1364=L1364,"ok","Wrong")</f>
        <v>ok</v>
      </c>
    </row>
    <row r="1365" spans="1:13" x14ac:dyDescent="0.3">
      <c r="A1365" t="s">
        <v>1280</v>
      </c>
      <c r="B1365" t="s">
        <v>1654</v>
      </c>
      <c r="C1365" s="2">
        <v>45108</v>
      </c>
      <c r="D1365" s="2" t="str">
        <f t="shared" si="42"/>
        <v>2023-07</v>
      </c>
      <c r="E1365">
        <v>3</v>
      </c>
      <c r="F1365">
        <v>98.62</v>
      </c>
      <c r="G1365" t="s">
        <v>2929</v>
      </c>
      <c r="H1365" t="s">
        <v>3301</v>
      </c>
      <c r="I1365" t="s">
        <v>3308</v>
      </c>
      <c r="J1365">
        <v>1</v>
      </c>
      <c r="K1365" t="str">
        <f t="shared" si="43"/>
        <v>Poor</v>
      </c>
      <c r="L1365">
        <v>295.86</v>
      </c>
      <c r="M1365" t="str">
        <f>IF(E1365*F1365=L1365,"ok","Wrong")</f>
        <v>ok</v>
      </c>
    </row>
    <row r="1366" spans="1:13" x14ac:dyDescent="0.3">
      <c r="A1366" t="s">
        <v>1281</v>
      </c>
      <c r="B1366" t="s">
        <v>1657</v>
      </c>
      <c r="C1366" s="2">
        <v>45514</v>
      </c>
      <c r="D1366" s="2" t="str">
        <f t="shared" si="42"/>
        <v>2024-08</v>
      </c>
      <c r="E1366">
        <v>2</v>
      </c>
      <c r="F1366">
        <v>299.45999999999998</v>
      </c>
      <c r="G1366" t="s">
        <v>2930</v>
      </c>
      <c r="H1366" t="s">
        <v>3302</v>
      </c>
      <c r="I1366" t="s">
        <v>3307</v>
      </c>
      <c r="J1366">
        <v>3</v>
      </c>
      <c r="K1366" t="str">
        <f t="shared" si="43"/>
        <v>Good</v>
      </c>
      <c r="L1366">
        <v>598.91999999999996</v>
      </c>
      <c r="M1366" t="str">
        <f>IF(E1366*F1366=L1366,"ok","Wrong")</f>
        <v>ok</v>
      </c>
    </row>
    <row r="1367" spans="1:13" x14ac:dyDescent="0.3">
      <c r="A1367" t="s">
        <v>1282</v>
      </c>
      <c r="B1367" t="s">
        <v>1658</v>
      </c>
      <c r="C1367" s="2">
        <v>45645</v>
      </c>
      <c r="D1367" s="2" t="str">
        <f t="shared" si="42"/>
        <v>2024-12</v>
      </c>
      <c r="E1367">
        <v>5</v>
      </c>
      <c r="F1367">
        <v>172.17</v>
      </c>
      <c r="G1367" t="s">
        <v>2931</v>
      </c>
      <c r="H1367" t="s">
        <v>3302</v>
      </c>
      <c r="I1367" t="s">
        <v>3307</v>
      </c>
      <c r="J1367">
        <v>4</v>
      </c>
      <c r="K1367" t="str">
        <f t="shared" si="43"/>
        <v>Excellent</v>
      </c>
      <c r="L1367">
        <v>860.84999999999991</v>
      </c>
      <c r="M1367" t="str">
        <f>IF(E1367*F1367=L1367,"ok","Wrong")</f>
        <v>ok</v>
      </c>
    </row>
    <row r="1368" spans="1:13" x14ac:dyDescent="0.3">
      <c r="A1368" t="s">
        <v>1283</v>
      </c>
      <c r="B1368" t="s">
        <v>1656</v>
      </c>
      <c r="C1368" s="2">
        <v>45828</v>
      </c>
      <c r="D1368" s="2" t="str">
        <f t="shared" si="42"/>
        <v>2025-06</v>
      </c>
      <c r="E1368">
        <v>1</v>
      </c>
      <c r="F1368">
        <v>220.45</v>
      </c>
      <c r="G1368" t="s">
        <v>2932</v>
      </c>
      <c r="H1368" t="s">
        <v>3301</v>
      </c>
      <c r="I1368" t="s">
        <v>3308</v>
      </c>
      <c r="J1368">
        <v>3</v>
      </c>
      <c r="K1368" t="str">
        <f t="shared" si="43"/>
        <v>Good</v>
      </c>
      <c r="L1368">
        <v>220.45</v>
      </c>
      <c r="M1368" t="str">
        <f>IF(E1368*F1368=L1368,"ok","Wrong")</f>
        <v>ok</v>
      </c>
    </row>
    <row r="1369" spans="1:13" x14ac:dyDescent="0.3">
      <c r="A1369" t="s">
        <v>1284</v>
      </c>
      <c r="B1369" t="s">
        <v>1656</v>
      </c>
      <c r="C1369" s="2">
        <v>45480</v>
      </c>
      <c r="D1369" s="2" t="str">
        <f t="shared" si="42"/>
        <v>2024-07</v>
      </c>
      <c r="E1369">
        <v>4</v>
      </c>
      <c r="F1369">
        <v>77.31</v>
      </c>
      <c r="G1369" t="s">
        <v>2933</v>
      </c>
      <c r="H1369" t="s">
        <v>3302</v>
      </c>
      <c r="I1369" t="s">
        <v>3307</v>
      </c>
      <c r="J1369">
        <v>3</v>
      </c>
      <c r="K1369" t="str">
        <f t="shared" si="43"/>
        <v>Good</v>
      </c>
      <c r="L1369">
        <v>309.24</v>
      </c>
      <c r="M1369" t="str">
        <f>IF(E1369*F1369=L1369,"ok","Wrong")</f>
        <v>ok</v>
      </c>
    </row>
    <row r="1370" spans="1:13" x14ac:dyDescent="0.3">
      <c r="A1370" t="s">
        <v>1285</v>
      </c>
      <c r="B1370" t="s">
        <v>1657</v>
      </c>
      <c r="C1370" s="2">
        <v>45436</v>
      </c>
      <c r="D1370" s="2" t="str">
        <f t="shared" si="42"/>
        <v>2024-05</v>
      </c>
      <c r="E1370">
        <v>8</v>
      </c>
      <c r="F1370">
        <v>594.75</v>
      </c>
      <c r="G1370" t="s">
        <v>2934</v>
      </c>
      <c r="H1370" t="s">
        <v>3301</v>
      </c>
      <c r="I1370" t="s">
        <v>3307</v>
      </c>
      <c r="J1370">
        <v>5</v>
      </c>
      <c r="K1370" t="str">
        <f t="shared" si="43"/>
        <v>Excellent</v>
      </c>
      <c r="L1370">
        <v>4758</v>
      </c>
      <c r="M1370" t="str">
        <f>IF(E1370*F1370=L1370,"ok","Wrong")</f>
        <v>ok</v>
      </c>
    </row>
    <row r="1371" spans="1:13" x14ac:dyDescent="0.3">
      <c r="A1371" t="s">
        <v>1286</v>
      </c>
      <c r="B1371" t="s">
        <v>1655</v>
      </c>
      <c r="C1371" s="2">
        <v>45080</v>
      </c>
      <c r="D1371" s="2" t="str">
        <f t="shared" si="42"/>
        <v>2023-06</v>
      </c>
      <c r="E1371">
        <v>7</v>
      </c>
      <c r="F1371">
        <v>346.05</v>
      </c>
      <c r="G1371" t="s">
        <v>2935</v>
      </c>
      <c r="H1371" t="s">
        <v>3302</v>
      </c>
      <c r="I1371" t="s">
        <v>3307</v>
      </c>
      <c r="J1371">
        <v>1</v>
      </c>
      <c r="K1371" t="str">
        <f t="shared" si="43"/>
        <v>Poor</v>
      </c>
      <c r="L1371">
        <v>2422.35</v>
      </c>
      <c r="M1371" t="str">
        <f>IF(E1371*F1371=L1371,"ok","Wrong")</f>
        <v>ok</v>
      </c>
    </row>
    <row r="1372" spans="1:13" x14ac:dyDescent="0.3">
      <c r="A1372" t="s">
        <v>1287</v>
      </c>
      <c r="B1372" t="s">
        <v>1658</v>
      </c>
      <c r="C1372" s="2">
        <v>45641</v>
      </c>
      <c r="D1372" s="2" t="str">
        <f t="shared" si="42"/>
        <v>2024-12</v>
      </c>
      <c r="E1372">
        <v>4</v>
      </c>
      <c r="F1372">
        <v>169.16</v>
      </c>
      <c r="G1372" t="s">
        <v>2936</v>
      </c>
      <c r="H1372" t="s">
        <v>3302</v>
      </c>
      <c r="I1372" t="s">
        <v>3306</v>
      </c>
      <c r="J1372">
        <v>1</v>
      </c>
      <c r="K1372" t="str">
        <f t="shared" si="43"/>
        <v>Poor</v>
      </c>
      <c r="L1372">
        <v>676.64</v>
      </c>
      <c r="M1372" t="str">
        <f>IF(E1372*F1372=L1372,"ok","Wrong")</f>
        <v>ok</v>
      </c>
    </row>
    <row r="1373" spans="1:13" x14ac:dyDescent="0.3">
      <c r="A1373" t="s">
        <v>1288</v>
      </c>
      <c r="B1373" t="s">
        <v>1658</v>
      </c>
      <c r="C1373" s="2">
        <v>45018</v>
      </c>
      <c r="D1373" s="2" t="str">
        <f t="shared" si="42"/>
        <v>2023-04</v>
      </c>
      <c r="E1373">
        <v>2</v>
      </c>
      <c r="F1373">
        <v>289.02</v>
      </c>
      <c r="G1373" t="s">
        <v>2937</v>
      </c>
      <c r="H1373" t="s">
        <v>3303</v>
      </c>
      <c r="I1373" t="s">
        <v>3305</v>
      </c>
      <c r="J1373">
        <v>2</v>
      </c>
      <c r="K1373" t="str">
        <f t="shared" si="43"/>
        <v>Poor</v>
      </c>
      <c r="L1373">
        <v>578.04</v>
      </c>
      <c r="M1373" t="str">
        <f>IF(E1373*F1373=L1373,"ok","Wrong")</f>
        <v>ok</v>
      </c>
    </row>
    <row r="1374" spans="1:13" x14ac:dyDescent="0.3">
      <c r="A1374" t="s">
        <v>1289</v>
      </c>
      <c r="B1374" t="s">
        <v>1658</v>
      </c>
      <c r="C1374" s="2">
        <v>45415</v>
      </c>
      <c r="D1374" s="2" t="str">
        <f t="shared" si="42"/>
        <v>2024-05</v>
      </c>
      <c r="E1374">
        <v>8</v>
      </c>
      <c r="F1374">
        <v>258.83999999999997</v>
      </c>
      <c r="G1374" t="s">
        <v>2938</v>
      </c>
      <c r="H1374" t="s">
        <v>3303</v>
      </c>
      <c r="I1374" t="s">
        <v>3306</v>
      </c>
      <c r="J1374">
        <v>2</v>
      </c>
      <c r="K1374" t="str">
        <f t="shared" si="43"/>
        <v>Poor</v>
      </c>
      <c r="L1374">
        <v>2070.7199999999998</v>
      </c>
      <c r="M1374" t="str">
        <f>IF(E1374*F1374=L1374,"ok","Wrong")</f>
        <v>ok</v>
      </c>
    </row>
    <row r="1375" spans="1:13" x14ac:dyDescent="0.3">
      <c r="A1375" t="s">
        <v>1290</v>
      </c>
      <c r="B1375" t="s">
        <v>1655</v>
      </c>
      <c r="C1375" s="2">
        <v>45798</v>
      </c>
      <c r="D1375" s="2" t="str">
        <f t="shared" si="42"/>
        <v>2025-05</v>
      </c>
      <c r="E1375">
        <v>1</v>
      </c>
      <c r="F1375">
        <v>52.91</v>
      </c>
      <c r="G1375" t="s">
        <v>2939</v>
      </c>
      <c r="H1375" t="s">
        <v>3302</v>
      </c>
      <c r="I1375" t="s">
        <v>3308</v>
      </c>
      <c r="J1375">
        <v>3</v>
      </c>
      <c r="K1375" t="str">
        <f t="shared" si="43"/>
        <v>Good</v>
      </c>
      <c r="L1375">
        <v>52.91</v>
      </c>
      <c r="M1375" t="str">
        <f>IF(E1375*F1375=L1375,"ok","Wrong")</f>
        <v>ok</v>
      </c>
    </row>
    <row r="1376" spans="1:13" x14ac:dyDescent="0.3">
      <c r="A1376" t="s">
        <v>1291</v>
      </c>
      <c r="B1376" t="s">
        <v>1657</v>
      </c>
      <c r="C1376" s="2">
        <v>45139</v>
      </c>
      <c r="D1376" s="2" t="str">
        <f t="shared" si="42"/>
        <v>2023-08</v>
      </c>
      <c r="E1376">
        <v>6</v>
      </c>
      <c r="F1376">
        <v>633.4</v>
      </c>
      <c r="G1376" t="s">
        <v>2940</v>
      </c>
      <c r="H1376" t="s">
        <v>3301</v>
      </c>
      <c r="I1376" t="s">
        <v>3304</v>
      </c>
      <c r="J1376">
        <v>2</v>
      </c>
      <c r="K1376" t="str">
        <f t="shared" si="43"/>
        <v>Poor</v>
      </c>
      <c r="L1376">
        <v>3800.4</v>
      </c>
      <c r="M1376" t="str">
        <f>IF(E1376*F1376=L1376,"ok","Wrong")</f>
        <v>ok</v>
      </c>
    </row>
    <row r="1377" spans="1:13" x14ac:dyDescent="0.3">
      <c r="A1377" t="s">
        <v>1292</v>
      </c>
      <c r="B1377" t="s">
        <v>1652</v>
      </c>
      <c r="C1377" s="2">
        <v>45547</v>
      </c>
      <c r="D1377" s="2" t="str">
        <f t="shared" si="42"/>
        <v>2024-09</v>
      </c>
      <c r="E1377">
        <v>1</v>
      </c>
      <c r="F1377">
        <v>417.04</v>
      </c>
      <c r="G1377" t="s">
        <v>2941</v>
      </c>
      <c r="H1377" t="s">
        <v>3301</v>
      </c>
      <c r="I1377" t="s">
        <v>3307</v>
      </c>
      <c r="J1377">
        <v>3</v>
      </c>
      <c r="K1377" t="str">
        <f t="shared" si="43"/>
        <v>Good</v>
      </c>
      <c r="L1377">
        <v>417.04</v>
      </c>
      <c r="M1377" t="str">
        <f>IF(E1377*F1377=L1377,"ok","Wrong")</f>
        <v>ok</v>
      </c>
    </row>
    <row r="1378" spans="1:13" x14ac:dyDescent="0.3">
      <c r="A1378" t="s">
        <v>1293</v>
      </c>
      <c r="B1378" t="s">
        <v>1654</v>
      </c>
      <c r="C1378" s="2">
        <v>44943</v>
      </c>
      <c r="D1378" s="2" t="str">
        <f t="shared" si="42"/>
        <v>2023-01</v>
      </c>
      <c r="E1378">
        <v>3</v>
      </c>
      <c r="F1378">
        <v>199.86</v>
      </c>
      <c r="G1378" t="s">
        <v>2942</v>
      </c>
      <c r="H1378" t="s">
        <v>3302</v>
      </c>
      <c r="I1378" t="s">
        <v>3308</v>
      </c>
      <c r="J1378">
        <v>2</v>
      </c>
      <c r="K1378" t="str">
        <f t="shared" si="43"/>
        <v>Poor</v>
      </c>
      <c r="L1378">
        <v>599.58000000000004</v>
      </c>
      <c r="M1378" t="str">
        <f>IF(E1378*F1378=L1378,"ok","Wrong")</f>
        <v>ok</v>
      </c>
    </row>
    <row r="1379" spans="1:13" x14ac:dyDescent="0.3">
      <c r="A1379" t="s">
        <v>1294</v>
      </c>
      <c r="B1379" t="s">
        <v>1655</v>
      </c>
      <c r="C1379" s="2">
        <v>44990</v>
      </c>
      <c r="D1379" s="2" t="str">
        <f t="shared" si="42"/>
        <v>2023-03</v>
      </c>
      <c r="E1379">
        <v>2</v>
      </c>
      <c r="F1379">
        <v>523.38</v>
      </c>
      <c r="G1379" t="s">
        <v>2943</v>
      </c>
      <c r="H1379" t="s">
        <v>3303</v>
      </c>
      <c r="I1379" t="s">
        <v>3306</v>
      </c>
      <c r="J1379">
        <v>3</v>
      </c>
      <c r="K1379" t="str">
        <f t="shared" si="43"/>
        <v>Good</v>
      </c>
      <c r="L1379">
        <v>1046.76</v>
      </c>
      <c r="M1379" t="str">
        <f>IF(E1379*F1379=L1379,"ok","Wrong")</f>
        <v>ok</v>
      </c>
    </row>
    <row r="1380" spans="1:13" x14ac:dyDescent="0.3">
      <c r="A1380" t="s">
        <v>1295</v>
      </c>
      <c r="B1380" t="s">
        <v>1653</v>
      </c>
      <c r="C1380" s="2">
        <v>45486</v>
      </c>
      <c r="D1380" s="2" t="str">
        <f t="shared" si="42"/>
        <v>2024-07</v>
      </c>
      <c r="E1380">
        <v>8</v>
      </c>
      <c r="F1380">
        <v>598.48</v>
      </c>
      <c r="G1380" t="s">
        <v>2944</v>
      </c>
      <c r="H1380" t="s">
        <v>3303</v>
      </c>
      <c r="I1380" t="s">
        <v>3305</v>
      </c>
      <c r="J1380">
        <v>1</v>
      </c>
      <c r="K1380" t="str">
        <f t="shared" si="43"/>
        <v>Poor</v>
      </c>
      <c r="L1380">
        <v>4787.84</v>
      </c>
      <c r="M1380" t="str">
        <f>IF(E1380*F1380=L1380,"ok","Wrong")</f>
        <v>ok</v>
      </c>
    </row>
    <row r="1381" spans="1:13" x14ac:dyDescent="0.3">
      <c r="A1381" t="s">
        <v>1296</v>
      </c>
      <c r="B1381" t="s">
        <v>1652</v>
      </c>
      <c r="C1381" s="2">
        <v>45568</v>
      </c>
      <c r="D1381" s="2" t="str">
        <f t="shared" si="42"/>
        <v>2024-10</v>
      </c>
      <c r="E1381">
        <v>8</v>
      </c>
      <c r="F1381">
        <v>645.74</v>
      </c>
      <c r="G1381" t="s">
        <v>2945</v>
      </c>
      <c r="H1381" t="s">
        <v>3301</v>
      </c>
      <c r="I1381" t="s">
        <v>3307</v>
      </c>
      <c r="J1381">
        <v>5</v>
      </c>
      <c r="K1381" t="str">
        <f t="shared" si="43"/>
        <v>Excellent</v>
      </c>
      <c r="L1381">
        <v>5165.92</v>
      </c>
      <c r="M1381" t="str">
        <f>IF(E1381*F1381=L1381,"ok","Wrong")</f>
        <v>ok</v>
      </c>
    </row>
    <row r="1382" spans="1:13" x14ac:dyDescent="0.3">
      <c r="A1382" t="s">
        <v>1297</v>
      </c>
      <c r="B1382" t="s">
        <v>1654</v>
      </c>
      <c r="C1382" s="2">
        <v>45328</v>
      </c>
      <c r="D1382" s="2" t="str">
        <f t="shared" si="42"/>
        <v>2024-02</v>
      </c>
      <c r="E1382">
        <v>3</v>
      </c>
      <c r="F1382">
        <v>107.73</v>
      </c>
      <c r="G1382" t="s">
        <v>2946</v>
      </c>
      <c r="H1382" t="s">
        <v>3303</v>
      </c>
      <c r="I1382" t="s">
        <v>3308</v>
      </c>
      <c r="J1382">
        <v>5</v>
      </c>
      <c r="K1382" t="str">
        <f t="shared" si="43"/>
        <v>Excellent</v>
      </c>
      <c r="L1382">
        <v>323.19</v>
      </c>
      <c r="M1382" t="str">
        <f>IF(E1382*F1382=L1382,"ok","Wrong")</f>
        <v>ok</v>
      </c>
    </row>
    <row r="1383" spans="1:13" x14ac:dyDescent="0.3">
      <c r="A1383" t="s">
        <v>1298</v>
      </c>
      <c r="B1383" t="s">
        <v>1657</v>
      </c>
      <c r="C1383" s="2">
        <v>45174</v>
      </c>
      <c r="D1383" s="2" t="str">
        <f t="shared" si="42"/>
        <v>2023-09</v>
      </c>
      <c r="E1383">
        <v>5</v>
      </c>
      <c r="F1383">
        <v>192.39</v>
      </c>
      <c r="G1383" t="s">
        <v>2947</v>
      </c>
      <c r="H1383" t="s">
        <v>3302</v>
      </c>
      <c r="I1383" t="s">
        <v>3307</v>
      </c>
      <c r="J1383">
        <v>1</v>
      </c>
      <c r="K1383" t="str">
        <f t="shared" si="43"/>
        <v>Poor</v>
      </c>
      <c r="L1383">
        <v>961.94999999999993</v>
      </c>
      <c r="M1383" t="str">
        <f>IF(E1383*F1383=L1383,"ok","Wrong")</f>
        <v>ok</v>
      </c>
    </row>
    <row r="1384" spans="1:13" x14ac:dyDescent="0.3">
      <c r="A1384" t="s">
        <v>1299</v>
      </c>
      <c r="B1384" t="s">
        <v>1656</v>
      </c>
      <c r="C1384" s="2">
        <v>45628</v>
      </c>
      <c r="D1384" s="2" t="str">
        <f t="shared" si="42"/>
        <v>2024-12</v>
      </c>
      <c r="E1384">
        <v>2</v>
      </c>
      <c r="F1384">
        <v>479.88</v>
      </c>
      <c r="G1384" t="s">
        <v>2948</v>
      </c>
      <c r="H1384" t="s">
        <v>3302</v>
      </c>
      <c r="I1384" t="s">
        <v>3307</v>
      </c>
      <c r="J1384">
        <v>5</v>
      </c>
      <c r="K1384" t="str">
        <f t="shared" si="43"/>
        <v>Excellent</v>
      </c>
      <c r="L1384">
        <v>959.76</v>
      </c>
      <c r="M1384" t="str">
        <f>IF(E1384*F1384=L1384,"ok","Wrong")</f>
        <v>ok</v>
      </c>
    </row>
    <row r="1385" spans="1:13" x14ac:dyDescent="0.3">
      <c r="A1385" t="s">
        <v>1300</v>
      </c>
      <c r="B1385" t="s">
        <v>1655</v>
      </c>
      <c r="C1385" s="2">
        <v>45271</v>
      </c>
      <c r="D1385" s="2" t="str">
        <f t="shared" si="42"/>
        <v>2023-12</v>
      </c>
      <c r="E1385">
        <v>8</v>
      </c>
      <c r="F1385">
        <v>785.49</v>
      </c>
      <c r="G1385" t="s">
        <v>2949</v>
      </c>
      <c r="H1385" t="s">
        <v>3301</v>
      </c>
      <c r="I1385" t="s">
        <v>3304</v>
      </c>
      <c r="J1385">
        <v>5</v>
      </c>
      <c r="K1385" t="str">
        <f t="shared" si="43"/>
        <v>Excellent</v>
      </c>
      <c r="L1385">
        <v>6283.92</v>
      </c>
      <c r="M1385" t="str">
        <f>IF(E1385*F1385=L1385,"ok","Wrong")</f>
        <v>ok</v>
      </c>
    </row>
    <row r="1386" spans="1:13" x14ac:dyDescent="0.3">
      <c r="A1386" t="s">
        <v>1301</v>
      </c>
      <c r="B1386" t="s">
        <v>1656</v>
      </c>
      <c r="C1386" s="2">
        <v>45802</v>
      </c>
      <c r="D1386" s="2" t="str">
        <f t="shared" si="42"/>
        <v>2025-05</v>
      </c>
      <c r="E1386">
        <v>5</v>
      </c>
      <c r="F1386">
        <v>323.88</v>
      </c>
      <c r="G1386" t="s">
        <v>2950</v>
      </c>
      <c r="H1386" t="s">
        <v>3303</v>
      </c>
      <c r="I1386" t="s">
        <v>3307</v>
      </c>
      <c r="J1386">
        <v>2</v>
      </c>
      <c r="K1386" t="str">
        <f t="shared" si="43"/>
        <v>Poor</v>
      </c>
      <c r="L1386">
        <v>1619.4</v>
      </c>
      <c r="M1386" t="str">
        <f>IF(E1386*F1386=L1386,"ok","Wrong")</f>
        <v>ok</v>
      </c>
    </row>
    <row r="1387" spans="1:13" x14ac:dyDescent="0.3">
      <c r="A1387" t="s">
        <v>1302</v>
      </c>
      <c r="B1387" t="s">
        <v>1656</v>
      </c>
      <c r="C1387" s="2">
        <v>45261</v>
      </c>
      <c r="D1387" s="2" t="str">
        <f t="shared" si="42"/>
        <v>2023-12</v>
      </c>
      <c r="E1387">
        <v>2</v>
      </c>
      <c r="F1387">
        <v>86.85</v>
      </c>
      <c r="G1387" t="s">
        <v>2951</v>
      </c>
      <c r="H1387" t="s">
        <v>3302</v>
      </c>
      <c r="I1387" t="s">
        <v>3305</v>
      </c>
      <c r="J1387">
        <v>1</v>
      </c>
      <c r="K1387" t="str">
        <f t="shared" si="43"/>
        <v>Poor</v>
      </c>
      <c r="L1387">
        <v>173.7</v>
      </c>
      <c r="M1387" t="str">
        <f>IF(E1387*F1387=L1387,"ok","Wrong")</f>
        <v>ok</v>
      </c>
    </row>
    <row r="1388" spans="1:13" x14ac:dyDescent="0.3">
      <c r="A1388" t="s">
        <v>1303</v>
      </c>
      <c r="B1388" t="s">
        <v>1653</v>
      </c>
      <c r="C1388" s="2">
        <v>45147</v>
      </c>
      <c r="D1388" s="2" t="str">
        <f t="shared" si="42"/>
        <v>2023-08</v>
      </c>
      <c r="E1388">
        <v>2</v>
      </c>
      <c r="F1388">
        <v>531.20000000000005</v>
      </c>
      <c r="G1388" t="s">
        <v>2952</v>
      </c>
      <c r="H1388" t="s">
        <v>3302</v>
      </c>
      <c r="I1388" t="s">
        <v>3306</v>
      </c>
      <c r="J1388">
        <v>5</v>
      </c>
      <c r="K1388" t="str">
        <f t="shared" si="43"/>
        <v>Excellent</v>
      </c>
      <c r="L1388">
        <v>1062.4000000000001</v>
      </c>
      <c r="M1388" t="str">
        <f>IF(E1388*F1388=L1388,"ok","Wrong")</f>
        <v>ok</v>
      </c>
    </row>
    <row r="1389" spans="1:13" x14ac:dyDescent="0.3">
      <c r="A1389" t="s">
        <v>1304</v>
      </c>
      <c r="B1389" t="s">
        <v>1657</v>
      </c>
      <c r="C1389" s="2">
        <v>45214</v>
      </c>
      <c r="D1389" s="2" t="str">
        <f t="shared" si="42"/>
        <v>2023-10</v>
      </c>
      <c r="E1389">
        <v>7</v>
      </c>
      <c r="F1389">
        <v>692.66</v>
      </c>
      <c r="G1389" t="s">
        <v>2953</v>
      </c>
      <c r="H1389" t="s">
        <v>3301</v>
      </c>
      <c r="I1389" t="s">
        <v>3305</v>
      </c>
      <c r="J1389">
        <v>5</v>
      </c>
      <c r="K1389" t="str">
        <f t="shared" si="43"/>
        <v>Excellent</v>
      </c>
      <c r="L1389">
        <v>4848.62</v>
      </c>
      <c r="M1389" t="str">
        <f>IF(E1389*F1389=L1389,"ok","Wrong")</f>
        <v>ok</v>
      </c>
    </row>
    <row r="1390" spans="1:13" x14ac:dyDescent="0.3">
      <c r="A1390" t="s">
        <v>1305</v>
      </c>
      <c r="B1390" t="s">
        <v>1658</v>
      </c>
      <c r="C1390" s="2">
        <v>45707</v>
      </c>
      <c r="D1390" s="2" t="str">
        <f t="shared" si="42"/>
        <v>2025-02</v>
      </c>
      <c r="E1390">
        <v>7</v>
      </c>
      <c r="F1390">
        <v>209.87</v>
      </c>
      <c r="G1390" t="s">
        <v>2954</v>
      </c>
      <c r="H1390" t="s">
        <v>3303</v>
      </c>
      <c r="I1390" t="s">
        <v>3308</v>
      </c>
      <c r="J1390">
        <v>2</v>
      </c>
      <c r="K1390" t="str">
        <f t="shared" si="43"/>
        <v>Poor</v>
      </c>
      <c r="L1390">
        <v>1469.09</v>
      </c>
      <c r="M1390" t="str">
        <f>IF(E1390*F1390=L1390,"ok","Wrong")</f>
        <v>ok</v>
      </c>
    </row>
    <row r="1391" spans="1:13" x14ac:dyDescent="0.3">
      <c r="A1391" t="s">
        <v>1306</v>
      </c>
      <c r="B1391" t="s">
        <v>1658</v>
      </c>
      <c r="C1391" s="2">
        <v>45258</v>
      </c>
      <c r="D1391" s="2" t="str">
        <f t="shared" si="42"/>
        <v>2023-11</v>
      </c>
      <c r="E1391">
        <v>3</v>
      </c>
      <c r="F1391">
        <v>450.18</v>
      </c>
      <c r="G1391" t="s">
        <v>2955</v>
      </c>
      <c r="H1391" t="s">
        <v>3303</v>
      </c>
      <c r="I1391" t="s">
        <v>3307</v>
      </c>
      <c r="J1391">
        <v>1</v>
      </c>
      <c r="K1391" t="str">
        <f t="shared" si="43"/>
        <v>Poor</v>
      </c>
      <c r="L1391">
        <v>1350.54</v>
      </c>
      <c r="M1391" t="str">
        <f>IF(E1391*F1391=L1391,"ok","Wrong")</f>
        <v>ok</v>
      </c>
    </row>
    <row r="1392" spans="1:13" x14ac:dyDescent="0.3">
      <c r="A1392" t="s">
        <v>1307</v>
      </c>
      <c r="B1392" t="s">
        <v>1653</v>
      </c>
      <c r="C1392" s="2">
        <v>45058</v>
      </c>
      <c r="D1392" s="2" t="str">
        <f t="shared" si="42"/>
        <v>2023-05</v>
      </c>
      <c r="E1392">
        <v>3</v>
      </c>
      <c r="F1392">
        <v>484.69</v>
      </c>
      <c r="G1392" t="s">
        <v>2956</v>
      </c>
      <c r="H1392" t="s">
        <v>3301</v>
      </c>
      <c r="I1392" t="s">
        <v>3304</v>
      </c>
      <c r="J1392">
        <v>3</v>
      </c>
      <c r="K1392" t="str">
        <f t="shared" si="43"/>
        <v>Good</v>
      </c>
      <c r="L1392">
        <v>1454.07</v>
      </c>
      <c r="M1392" t="str">
        <f>IF(E1392*F1392=L1392,"ok","Wrong")</f>
        <v>ok</v>
      </c>
    </row>
    <row r="1393" spans="1:13" x14ac:dyDescent="0.3">
      <c r="A1393" t="s">
        <v>1308</v>
      </c>
      <c r="B1393" t="s">
        <v>1657</v>
      </c>
      <c r="C1393" s="2">
        <v>45348</v>
      </c>
      <c r="D1393" s="2" t="str">
        <f t="shared" si="42"/>
        <v>2024-02</v>
      </c>
      <c r="E1393">
        <v>5</v>
      </c>
      <c r="F1393">
        <v>664.51</v>
      </c>
      <c r="G1393" t="s">
        <v>2957</v>
      </c>
      <c r="H1393" t="s">
        <v>3301</v>
      </c>
      <c r="I1393" t="s">
        <v>3308</v>
      </c>
      <c r="J1393">
        <v>1</v>
      </c>
      <c r="K1393" t="str">
        <f t="shared" si="43"/>
        <v>Poor</v>
      </c>
      <c r="L1393">
        <v>3322.55</v>
      </c>
      <c r="M1393" t="str">
        <f>IF(E1393*F1393=L1393,"ok","Wrong")</f>
        <v>ok</v>
      </c>
    </row>
    <row r="1394" spans="1:13" x14ac:dyDescent="0.3">
      <c r="A1394" t="s">
        <v>1309</v>
      </c>
      <c r="B1394" t="s">
        <v>1657</v>
      </c>
      <c r="C1394" s="2">
        <v>45232</v>
      </c>
      <c r="D1394" s="2" t="str">
        <f t="shared" si="42"/>
        <v>2023-11</v>
      </c>
      <c r="E1394">
        <v>2</v>
      </c>
      <c r="F1394">
        <v>237.63</v>
      </c>
      <c r="G1394" t="s">
        <v>2958</v>
      </c>
      <c r="H1394" t="s">
        <v>3301</v>
      </c>
      <c r="I1394" t="s">
        <v>3308</v>
      </c>
      <c r="J1394">
        <v>3</v>
      </c>
      <c r="K1394" t="str">
        <f t="shared" si="43"/>
        <v>Good</v>
      </c>
      <c r="L1394">
        <v>475.26</v>
      </c>
      <c r="M1394" t="str">
        <f>IF(E1394*F1394=L1394,"ok","Wrong")</f>
        <v>ok</v>
      </c>
    </row>
    <row r="1395" spans="1:13" x14ac:dyDescent="0.3">
      <c r="A1395" t="s">
        <v>1310</v>
      </c>
      <c r="B1395" t="s">
        <v>1655</v>
      </c>
      <c r="C1395" s="2">
        <v>45716</v>
      </c>
      <c r="D1395" s="2" t="str">
        <f t="shared" si="42"/>
        <v>2025-02</v>
      </c>
      <c r="E1395">
        <v>7</v>
      </c>
      <c r="F1395">
        <v>666.21</v>
      </c>
      <c r="G1395" t="s">
        <v>2959</v>
      </c>
      <c r="H1395" t="s">
        <v>3303</v>
      </c>
      <c r="I1395" t="s">
        <v>3306</v>
      </c>
      <c r="J1395">
        <v>2</v>
      </c>
      <c r="K1395" t="str">
        <f t="shared" si="43"/>
        <v>Poor</v>
      </c>
      <c r="L1395">
        <v>4663.47</v>
      </c>
      <c r="M1395" t="str">
        <f>IF(E1395*F1395=L1395,"ok","Wrong")</f>
        <v>ok</v>
      </c>
    </row>
    <row r="1396" spans="1:13" x14ac:dyDescent="0.3">
      <c r="A1396" t="s">
        <v>1311</v>
      </c>
      <c r="B1396" t="s">
        <v>1654</v>
      </c>
      <c r="C1396" s="2">
        <v>45397</v>
      </c>
      <c r="D1396" s="2" t="str">
        <f t="shared" si="42"/>
        <v>2024-04</v>
      </c>
      <c r="E1396">
        <v>6</v>
      </c>
      <c r="F1396">
        <v>278.04000000000002</v>
      </c>
      <c r="G1396" t="s">
        <v>2960</v>
      </c>
      <c r="H1396" t="s">
        <v>3301</v>
      </c>
      <c r="I1396" t="s">
        <v>3305</v>
      </c>
      <c r="J1396">
        <v>3</v>
      </c>
      <c r="K1396" t="str">
        <f t="shared" si="43"/>
        <v>Good</v>
      </c>
      <c r="L1396">
        <v>1668.24</v>
      </c>
      <c r="M1396" t="str">
        <f>IF(E1396*F1396=L1396,"ok","Wrong")</f>
        <v>ok</v>
      </c>
    </row>
    <row r="1397" spans="1:13" x14ac:dyDescent="0.3">
      <c r="A1397" t="s">
        <v>339</v>
      </c>
      <c r="B1397" t="s">
        <v>1654</v>
      </c>
      <c r="C1397" s="2">
        <v>45276</v>
      </c>
      <c r="D1397" s="2" t="str">
        <f t="shared" si="42"/>
        <v>2023-12</v>
      </c>
      <c r="E1397">
        <v>3</v>
      </c>
      <c r="F1397">
        <v>603.87</v>
      </c>
      <c r="G1397" t="s">
        <v>1988</v>
      </c>
      <c r="H1397" t="s">
        <v>3302</v>
      </c>
      <c r="I1397" t="s">
        <v>3307</v>
      </c>
      <c r="J1397">
        <v>4</v>
      </c>
      <c r="K1397" t="str">
        <f t="shared" si="43"/>
        <v>Excellent</v>
      </c>
      <c r="L1397">
        <v>1811.61</v>
      </c>
      <c r="M1397" t="str">
        <f>IF(E1397*F1397=L1397,"ok","Wrong")</f>
        <v>ok</v>
      </c>
    </row>
    <row r="1398" spans="1:13" x14ac:dyDescent="0.3">
      <c r="A1398" t="s">
        <v>1312</v>
      </c>
      <c r="B1398" t="s">
        <v>1656</v>
      </c>
      <c r="C1398" s="2">
        <v>45425</v>
      </c>
      <c r="D1398" s="2" t="str">
        <f t="shared" si="42"/>
        <v>2024-05</v>
      </c>
      <c r="E1398">
        <v>3</v>
      </c>
      <c r="F1398">
        <v>321.86</v>
      </c>
      <c r="G1398" t="s">
        <v>2961</v>
      </c>
      <c r="H1398" t="s">
        <v>3302</v>
      </c>
      <c r="I1398" t="s">
        <v>3304</v>
      </c>
      <c r="J1398">
        <v>3</v>
      </c>
      <c r="K1398" t="str">
        <f t="shared" si="43"/>
        <v>Good</v>
      </c>
      <c r="L1398">
        <v>965.58</v>
      </c>
      <c r="M1398" t="str">
        <f>IF(E1398*F1398=L1398,"ok","Wrong")</f>
        <v>ok</v>
      </c>
    </row>
    <row r="1399" spans="1:13" x14ac:dyDescent="0.3">
      <c r="A1399" t="s">
        <v>1313</v>
      </c>
      <c r="B1399" t="s">
        <v>1656</v>
      </c>
      <c r="C1399" s="2">
        <v>45731</v>
      </c>
      <c r="D1399" s="2" t="str">
        <f t="shared" si="42"/>
        <v>2025-03</v>
      </c>
      <c r="E1399">
        <v>6</v>
      </c>
      <c r="F1399">
        <v>78.52</v>
      </c>
      <c r="G1399" t="s">
        <v>2962</v>
      </c>
      <c r="H1399" t="s">
        <v>3303</v>
      </c>
      <c r="I1399" t="s">
        <v>3306</v>
      </c>
      <c r="J1399">
        <v>2</v>
      </c>
      <c r="K1399" t="str">
        <f t="shared" si="43"/>
        <v>Poor</v>
      </c>
      <c r="L1399">
        <v>471.12</v>
      </c>
      <c r="M1399" t="str">
        <f>IF(E1399*F1399=L1399,"ok","Wrong")</f>
        <v>ok</v>
      </c>
    </row>
    <row r="1400" spans="1:13" x14ac:dyDescent="0.3">
      <c r="A1400" t="s">
        <v>1314</v>
      </c>
      <c r="B1400" t="s">
        <v>1658</v>
      </c>
      <c r="C1400" s="2">
        <v>45353</v>
      </c>
      <c r="D1400" s="2" t="str">
        <f t="shared" si="42"/>
        <v>2024-03</v>
      </c>
      <c r="E1400">
        <v>7</v>
      </c>
      <c r="F1400">
        <v>212.84</v>
      </c>
      <c r="G1400" t="s">
        <v>2963</v>
      </c>
      <c r="H1400" t="s">
        <v>3303</v>
      </c>
      <c r="I1400" t="s">
        <v>3304</v>
      </c>
      <c r="J1400">
        <v>2</v>
      </c>
      <c r="K1400" t="str">
        <f t="shared" si="43"/>
        <v>Poor</v>
      </c>
      <c r="L1400">
        <v>1489.88</v>
      </c>
      <c r="M1400" t="str">
        <f>IF(E1400*F1400=L1400,"ok","Wrong")</f>
        <v>ok</v>
      </c>
    </row>
    <row r="1401" spans="1:13" x14ac:dyDescent="0.3">
      <c r="A1401" t="s">
        <v>1315</v>
      </c>
      <c r="B1401" t="s">
        <v>1656</v>
      </c>
      <c r="C1401" s="2">
        <v>45747</v>
      </c>
      <c r="D1401" s="2" t="str">
        <f t="shared" si="42"/>
        <v>2025-03</v>
      </c>
      <c r="E1401">
        <v>3</v>
      </c>
      <c r="F1401">
        <v>316.77999999999997</v>
      </c>
      <c r="G1401" t="s">
        <v>2964</v>
      </c>
      <c r="H1401" t="s">
        <v>3303</v>
      </c>
      <c r="I1401" t="s">
        <v>3307</v>
      </c>
      <c r="J1401">
        <v>5</v>
      </c>
      <c r="K1401" t="str">
        <f t="shared" si="43"/>
        <v>Excellent</v>
      </c>
      <c r="L1401">
        <v>950.33999999999992</v>
      </c>
      <c r="M1401" t="str">
        <f>IF(E1401*F1401=L1401,"ok","Wrong")</f>
        <v>ok</v>
      </c>
    </row>
    <row r="1402" spans="1:13" x14ac:dyDescent="0.3">
      <c r="A1402" t="s">
        <v>761</v>
      </c>
      <c r="B1402" t="s">
        <v>1656</v>
      </c>
      <c r="C1402" s="2">
        <v>45646</v>
      </c>
      <c r="D1402" s="2" t="str">
        <f t="shared" si="42"/>
        <v>2024-12</v>
      </c>
      <c r="E1402">
        <v>6</v>
      </c>
      <c r="F1402">
        <v>665.94</v>
      </c>
      <c r="G1402" t="s">
        <v>2410</v>
      </c>
      <c r="H1402" t="s">
        <v>3301</v>
      </c>
      <c r="I1402" t="s">
        <v>3307</v>
      </c>
      <c r="J1402">
        <v>5</v>
      </c>
      <c r="K1402" t="str">
        <f t="shared" si="43"/>
        <v>Excellent</v>
      </c>
      <c r="L1402">
        <v>3995.64</v>
      </c>
      <c r="M1402" t="str">
        <f>IF(E1402*F1402=L1402,"ok","Wrong")</f>
        <v>ok</v>
      </c>
    </row>
    <row r="1403" spans="1:13" x14ac:dyDescent="0.3">
      <c r="A1403" t="s">
        <v>1316</v>
      </c>
      <c r="B1403" t="s">
        <v>1654</v>
      </c>
      <c r="C1403" s="2">
        <v>45430</v>
      </c>
      <c r="D1403" s="2" t="str">
        <f t="shared" si="42"/>
        <v>2024-05</v>
      </c>
      <c r="E1403">
        <v>2</v>
      </c>
      <c r="F1403">
        <v>307.39</v>
      </c>
      <c r="G1403" t="s">
        <v>2965</v>
      </c>
      <c r="H1403" t="s">
        <v>3302</v>
      </c>
      <c r="I1403" t="s">
        <v>3305</v>
      </c>
      <c r="J1403">
        <v>3</v>
      </c>
      <c r="K1403" t="str">
        <f t="shared" si="43"/>
        <v>Good</v>
      </c>
      <c r="L1403">
        <v>614.78</v>
      </c>
      <c r="M1403" t="str">
        <f>IF(E1403*F1403=L1403,"ok","Wrong")</f>
        <v>ok</v>
      </c>
    </row>
    <row r="1404" spans="1:13" x14ac:dyDescent="0.3">
      <c r="A1404" t="s">
        <v>1317</v>
      </c>
      <c r="B1404" t="s">
        <v>1653</v>
      </c>
      <c r="C1404" s="2">
        <v>45333</v>
      </c>
      <c r="D1404" s="2" t="str">
        <f t="shared" si="42"/>
        <v>2024-02</v>
      </c>
      <c r="E1404">
        <v>7</v>
      </c>
      <c r="F1404">
        <v>482.42</v>
      </c>
      <c r="G1404" t="s">
        <v>2966</v>
      </c>
      <c r="H1404" t="s">
        <v>3303</v>
      </c>
      <c r="I1404" t="s">
        <v>3305</v>
      </c>
      <c r="J1404">
        <v>4</v>
      </c>
      <c r="K1404" t="str">
        <f t="shared" si="43"/>
        <v>Excellent</v>
      </c>
      <c r="L1404">
        <v>3376.94</v>
      </c>
      <c r="M1404" t="str">
        <f>IF(E1404*F1404=L1404,"ok","Wrong")</f>
        <v>ok</v>
      </c>
    </row>
    <row r="1405" spans="1:13" x14ac:dyDescent="0.3">
      <c r="A1405" t="s">
        <v>949</v>
      </c>
      <c r="B1405" t="s">
        <v>1652</v>
      </c>
      <c r="C1405" s="2">
        <v>45052</v>
      </c>
      <c r="D1405" s="2" t="str">
        <f t="shared" si="42"/>
        <v>2023-05</v>
      </c>
      <c r="E1405">
        <v>5</v>
      </c>
      <c r="F1405">
        <v>726.07</v>
      </c>
      <c r="G1405" t="s">
        <v>2598</v>
      </c>
      <c r="H1405" t="s">
        <v>3301</v>
      </c>
      <c r="I1405" t="s">
        <v>3306</v>
      </c>
      <c r="J1405">
        <v>2</v>
      </c>
      <c r="K1405" t="str">
        <f t="shared" si="43"/>
        <v>Poor</v>
      </c>
      <c r="L1405">
        <v>3630.35</v>
      </c>
      <c r="M1405" t="str">
        <f>IF(E1405*F1405=L1405,"ok","Wrong")</f>
        <v>ok</v>
      </c>
    </row>
    <row r="1406" spans="1:13" x14ac:dyDescent="0.3">
      <c r="A1406" t="s">
        <v>246</v>
      </c>
      <c r="B1406" t="s">
        <v>1653</v>
      </c>
      <c r="C1406" s="2">
        <v>45685</v>
      </c>
      <c r="D1406" s="2" t="str">
        <f t="shared" si="42"/>
        <v>2025-01</v>
      </c>
      <c r="E1406">
        <v>5</v>
      </c>
      <c r="F1406">
        <v>433.22</v>
      </c>
      <c r="G1406" t="s">
        <v>1895</v>
      </c>
      <c r="H1406" t="s">
        <v>3302</v>
      </c>
      <c r="I1406" t="s">
        <v>3308</v>
      </c>
      <c r="J1406">
        <v>3</v>
      </c>
      <c r="K1406" t="str">
        <f t="shared" si="43"/>
        <v>Good</v>
      </c>
      <c r="L1406">
        <v>2166.1</v>
      </c>
      <c r="M1406" t="str">
        <f>IF(E1406*F1406=L1406,"ok","Wrong")</f>
        <v>ok</v>
      </c>
    </row>
    <row r="1407" spans="1:13" x14ac:dyDescent="0.3">
      <c r="A1407" t="s">
        <v>1318</v>
      </c>
      <c r="B1407" t="s">
        <v>1658</v>
      </c>
      <c r="C1407" s="2">
        <v>45756</v>
      </c>
      <c r="D1407" s="2" t="str">
        <f t="shared" si="42"/>
        <v>2025-04</v>
      </c>
      <c r="E1407">
        <v>2</v>
      </c>
      <c r="F1407">
        <v>461.16</v>
      </c>
      <c r="G1407" t="s">
        <v>2967</v>
      </c>
      <c r="H1407" t="s">
        <v>3301</v>
      </c>
      <c r="I1407" t="s">
        <v>3307</v>
      </c>
      <c r="J1407">
        <v>1</v>
      </c>
      <c r="K1407" t="str">
        <f t="shared" si="43"/>
        <v>Poor</v>
      </c>
      <c r="L1407">
        <v>922.32</v>
      </c>
      <c r="M1407" t="str">
        <f>IF(E1407*F1407=L1407,"ok","Wrong")</f>
        <v>ok</v>
      </c>
    </row>
    <row r="1408" spans="1:13" x14ac:dyDescent="0.3">
      <c r="A1408" t="s">
        <v>1319</v>
      </c>
      <c r="B1408" t="s">
        <v>1654</v>
      </c>
      <c r="C1408" s="2">
        <v>45037</v>
      </c>
      <c r="D1408" s="2" t="str">
        <f t="shared" si="42"/>
        <v>2023-04</v>
      </c>
      <c r="E1408">
        <v>7</v>
      </c>
      <c r="F1408">
        <v>230.88</v>
      </c>
      <c r="G1408" t="s">
        <v>2968</v>
      </c>
      <c r="H1408" t="s">
        <v>3303</v>
      </c>
      <c r="I1408" t="s">
        <v>3304</v>
      </c>
      <c r="J1408">
        <v>5</v>
      </c>
      <c r="K1408" t="str">
        <f t="shared" si="43"/>
        <v>Excellent</v>
      </c>
      <c r="L1408">
        <v>1616.16</v>
      </c>
      <c r="M1408" t="str">
        <f>IF(E1408*F1408=L1408,"ok","Wrong")</f>
        <v>ok</v>
      </c>
    </row>
    <row r="1409" spans="1:13" x14ac:dyDescent="0.3">
      <c r="A1409" t="s">
        <v>1320</v>
      </c>
      <c r="B1409" t="s">
        <v>1657</v>
      </c>
      <c r="C1409" s="2">
        <v>45145</v>
      </c>
      <c r="D1409" s="2" t="str">
        <f t="shared" si="42"/>
        <v>2023-08</v>
      </c>
      <c r="E1409">
        <v>5</v>
      </c>
      <c r="F1409">
        <v>793.17</v>
      </c>
      <c r="G1409" t="s">
        <v>2969</v>
      </c>
      <c r="H1409" t="s">
        <v>3302</v>
      </c>
      <c r="I1409" t="s">
        <v>3304</v>
      </c>
      <c r="J1409">
        <v>3</v>
      </c>
      <c r="K1409" t="str">
        <f t="shared" si="43"/>
        <v>Good</v>
      </c>
      <c r="L1409">
        <v>3965.85</v>
      </c>
      <c r="M1409" t="str">
        <f>IF(E1409*F1409=L1409,"ok","Wrong")</f>
        <v>ok</v>
      </c>
    </row>
    <row r="1410" spans="1:13" x14ac:dyDescent="0.3">
      <c r="A1410" t="s">
        <v>1321</v>
      </c>
      <c r="B1410" t="s">
        <v>1653</v>
      </c>
      <c r="C1410" s="2">
        <v>45421</v>
      </c>
      <c r="D1410" s="2" t="str">
        <f t="shared" si="42"/>
        <v>2024-05</v>
      </c>
      <c r="E1410">
        <v>1</v>
      </c>
      <c r="F1410">
        <v>152.57</v>
      </c>
      <c r="G1410" t="s">
        <v>2970</v>
      </c>
      <c r="H1410" t="s">
        <v>3303</v>
      </c>
      <c r="I1410" t="s">
        <v>3305</v>
      </c>
      <c r="J1410">
        <v>3</v>
      </c>
      <c r="K1410" t="str">
        <f t="shared" si="43"/>
        <v>Good</v>
      </c>
      <c r="L1410">
        <v>152.57</v>
      </c>
      <c r="M1410" t="str">
        <f>IF(E1410*F1410=L1410,"ok","Wrong")</f>
        <v>ok</v>
      </c>
    </row>
    <row r="1411" spans="1:13" x14ac:dyDescent="0.3">
      <c r="A1411" t="s">
        <v>1322</v>
      </c>
      <c r="B1411" t="s">
        <v>1653</v>
      </c>
      <c r="C1411" s="2">
        <v>45797</v>
      </c>
      <c r="D1411" s="2" t="str">
        <f t="shared" ref="D1411:D1474" si="44">TEXT(C1411,"YYYY-mm")</f>
        <v>2025-05</v>
      </c>
      <c r="E1411">
        <v>5</v>
      </c>
      <c r="F1411">
        <v>282.24</v>
      </c>
      <c r="G1411" t="s">
        <v>2971</v>
      </c>
      <c r="H1411" t="s">
        <v>3303</v>
      </c>
      <c r="I1411" t="s">
        <v>3304</v>
      </c>
      <c r="J1411">
        <v>1</v>
      </c>
      <c r="K1411" t="str">
        <f t="shared" ref="K1411:K1474" si="45">IF(J1411&gt;=4, "Excellent", IF(J1411&gt;=3, "Good", IF(J1411&gt;2,"Bad","Poor")))</f>
        <v>Poor</v>
      </c>
      <c r="L1411">
        <v>1411.2</v>
      </c>
      <c r="M1411" t="str">
        <f>IF(E1411*F1411=L1411,"ok","Wrong")</f>
        <v>ok</v>
      </c>
    </row>
    <row r="1412" spans="1:13" x14ac:dyDescent="0.3">
      <c r="A1412" t="s">
        <v>1323</v>
      </c>
      <c r="B1412" t="s">
        <v>1657</v>
      </c>
      <c r="C1412" s="2">
        <v>44979</v>
      </c>
      <c r="D1412" s="2" t="str">
        <f t="shared" si="44"/>
        <v>2023-02</v>
      </c>
      <c r="E1412">
        <v>4</v>
      </c>
      <c r="F1412">
        <v>389.11</v>
      </c>
      <c r="G1412" t="s">
        <v>2972</v>
      </c>
      <c r="H1412" t="s">
        <v>3302</v>
      </c>
      <c r="I1412" t="s">
        <v>3304</v>
      </c>
      <c r="J1412">
        <v>5</v>
      </c>
      <c r="K1412" t="str">
        <f t="shared" si="45"/>
        <v>Excellent</v>
      </c>
      <c r="L1412">
        <v>1556.44</v>
      </c>
      <c r="M1412" t="str">
        <f>IF(E1412*F1412=L1412,"ok","Wrong")</f>
        <v>ok</v>
      </c>
    </row>
    <row r="1413" spans="1:13" x14ac:dyDescent="0.3">
      <c r="A1413" t="s">
        <v>361</v>
      </c>
      <c r="B1413" t="s">
        <v>1657</v>
      </c>
      <c r="C1413" s="2">
        <v>45033</v>
      </c>
      <c r="D1413" s="2" t="str">
        <f t="shared" si="44"/>
        <v>2023-04</v>
      </c>
      <c r="E1413">
        <v>2</v>
      </c>
      <c r="F1413">
        <v>477</v>
      </c>
      <c r="G1413" t="s">
        <v>2010</v>
      </c>
      <c r="H1413" t="s">
        <v>3301</v>
      </c>
      <c r="I1413" t="s">
        <v>3306</v>
      </c>
      <c r="J1413">
        <v>2</v>
      </c>
      <c r="K1413" t="str">
        <f t="shared" si="45"/>
        <v>Poor</v>
      </c>
      <c r="L1413">
        <v>954</v>
      </c>
      <c r="M1413" t="str">
        <f>IF(E1413*F1413=L1413,"ok","Wrong")</f>
        <v>ok</v>
      </c>
    </row>
    <row r="1414" spans="1:13" x14ac:dyDescent="0.3">
      <c r="A1414" t="s">
        <v>1324</v>
      </c>
      <c r="B1414" t="s">
        <v>1652</v>
      </c>
      <c r="C1414" s="2">
        <v>45159</v>
      </c>
      <c r="D1414" s="2" t="str">
        <f t="shared" si="44"/>
        <v>2023-08</v>
      </c>
      <c r="E1414">
        <v>7</v>
      </c>
      <c r="F1414">
        <v>790.77</v>
      </c>
      <c r="G1414" t="s">
        <v>2973</v>
      </c>
      <c r="H1414" t="s">
        <v>3301</v>
      </c>
      <c r="I1414" t="s">
        <v>3306</v>
      </c>
      <c r="J1414">
        <v>3</v>
      </c>
      <c r="K1414" t="str">
        <f t="shared" si="45"/>
        <v>Good</v>
      </c>
      <c r="L1414">
        <v>5535.3899999999994</v>
      </c>
      <c r="M1414" t="str">
        <f>IF(E1414*F1414=L1414,"ok","Wrong")</f>
        <v>ok</v>
      </c>
    </row>
    <row r="1415" spans="1:13" x14ac:dyDescent="0.3">
      <c r="A1415" t="s">
        <v>730</v>
      </c>
      <c r="B1415" t="s">
        <v>1652</v>
      </c>
      <c r="C1415" s="2">
        <v>45520</v>
      </c>
      <c r="D1415" s="2" t="str">
        <f t="shared" si="44"/>
        <v>2024-08</v>
      </c>
      <c r="E1415">
        <v>4</v>
      </c>
      <c r="F1415">
        <v>234.89</v>
      </c>
      <c r="G1415" t="s">
        <v>2379</v>
      </c>
      <c r="H1415" t="s">
        <v>3301</v>
      </c>
      <c r="I1415" t="s">
        <v>3304</v>
      </c>
      <c r="J1415">
        <v>1</v>
      </c>
      <c r="K1415" t="str">
        <f t="shared" si="45"/>
        <v>Poor</v>
      </c>
      <c r="L1415">
        <v>939.56</v>
      </c>
      <c r="M1415" t="str">
        <f>IF(E1415*F1415=L1415,"ok","Wrong")</f>
        <v>ok</v>
      </c>
    </row>
    <row r="1416" spans="1:13" x14ac:dyDescent="0.3">
      <c r="A1416" t="s">
        <v>738</v>
      </c>
      <c r="B1416" t="s">
        <v>1656</v>
      </c>
      <c r="C1416" s="2">
        <v>45150</v>
      </c>
      <c r="D1416" s="2" t="str">
        <f t="shared" si="44"/>
        <v>2023-08</v>
      </c>
      <c r="E1416">
        <v>2</v>
      </c>
      <c r="F1416">
        <v>226.03</v>
      </c>
      <c r="G1416" t="s">
        <v>2387</v>
      </c>
      <c r="H1416" t="s">
        <v>3302</v>
      </c>
      <c r="I1416" t="s">
        <v>3304</v>
      </c>
      <c r="J1416">
        <v>5</v>
      </c>
      <c r="K1416" t="str">
        <f t="shared" si="45"/>
        <v>Excellent</v>
      </c>
      <c r="L1416">
        <v>452.06</v>
      </c>
      <c r="M1416" t="str">
        <f>IF(E1416*F1416=L1416,"ok","Wrong")</f>
        <v>ok</v>
      </c>
    </row>
    <row r="1417" spans="1:13" x14ac:dyDescent="0.3">
      <c r="A1417" t="s">
        <v>1033</v>
      </c>
      <c r="B1417" t="s">
        <v>1652</v>
      </c>
      <c r="C1417" s="2">
        <v>45813</v>
      </c>
      <c r="D1417" s="2" t="str">
        <f t="shared" si="44"/>
        <v>2025-06</v>
      </c>
      <c r="E1417">
        <v>1</v>
      </c>
      <c r="F1417">
        <v>522.42999999999995</v>
      </c>
      <c r="G1417" t="s">
        <v>2682</v>
      </c>
      <c r="H1417" t="s">
        <v>3302</v>
      </c>
      <c r="I1417" t="s">
        <v>3308</v>
      </c>
      <c r="J1417">
        <v>3</v>
      </c>
      <c r="K1417" t="str">
        <f t="shared" si="45"/>
        <v>Good</v>
      </c>
      <c r="L1417">
        <v>522.42999999999995</v>
      </c>
      <c r="M1417" t="str">
        <f>IF(E1417*F1417=L1417,"ok","Wrong")</f>
        <v>ok</v>
      </c>
    </row>
    <row r="1418" spans="1:13" x14ac:dyDescent="0.3">
      <c r="A1418" t="s">
        <v>1325</v>
      </c>
      <c r="B1418" t="s">
        <v>1656</v>
      </c>
      <c r="C1418" s="2">
        <v>45828</v>
      </c>
      <c r="D1418" s="2" t="str">
        <f t="shared" si="44"/>
        <v>2025-06</v>
      </c>
      <c r="E1418">
        <v>4</v>
      </c>
      <c r="F1418">
        <v>219.75</v>
      </c>
      <c r="G1418" t="s">
        <v>2974</v>
      </c>
      <c r="H1418" t="s">
        <v>3301</v>
      </c>
      <c r="I1418" t="s">
        <v>3304</v>
      </c>
      <c r="J1418">
        <v>3</v>
      </c>
      <c r="K1418" t="str">
        <f t="shared" si="45"/>
        <v>Good</v>
      </c>
      <c r="L1418">
        <v>879</v>
      </c>
      <c r="M1418" t="str">
        <f>IF(E1418*F1418=L1418,"ok","Wrong")</f>
        <v>ok</v>
      </c>
    </row>
    <row r="1419" spans="1:13" x14ac:dyDescent="0.3">
      <c r="A1419" t="s">
        <v>1326</v>
      </c>
      <c r="B1419" t="s">
        <v>1657</v>
      </c>
      <c r="C1419" s="2">
        <v>45614</v>
      </c>
      <c r="D1419" s="2" t="str">
        <f t="shared" si="44"/>
        <v>2024-11</v>
      </c>
      <c r="E1419">
        <v>3</v>
      </c>
      <c r="F1419">
        <v>660.31</v>
      </c>
      <c r="G1419" t="s">
        <v>2975</v>
      </c>
      <c r="H1419" t="s">
        <v>3301</v>
      </c>
      <c r="I1419" t="s">
        <v>3306</v>
      </c>
      <c r="J1419">
        <v>1</v>
      </c>
      <c r="K1419" t="str">
        <f t="shared" si="45"/>
        <v>Poor</v>
      </c>
      <c r="L1419">
        <v>1980.93</v>
      </c>
      <c r="M1419" t="str">
        <f>IF(E1419*F1419=L1419,"ok","Wrong")</f>
        <v>ok</v>
      </c>
    </row>
    <row r="1420" spans="1:13" x14ac:dyDescent="0.3">
      <c r="A1420" t="s">
        <v>1327</v>
      </c>
      <c r="B1420" t="s">
        <v>1652</v>
      </c>
      <c r="C1420" s="2">
        <v>45114</v>
      </c>
      <c r="D1420" s="2" t="str">
        <f t="shared" si="44"/>
        <v>2023-07</v>
      </c>
      <c r="E1420">
        <v>6</v>
      </c>
      <c r="F1420">
        <v>699.01</v>
      </c>
      <c r="G1420" t="s">
        <v>2976</v>
      </c>
      <c r="H1420" t="s">
        <v>3303</v>
      </c>
      <c r="I1420" t="s">
        <v>3306</v>
      </c>
      <c r="J1420">
        <v>5</v>
      </c>
      <c r="K1420" t="str">
        <f t="shared" si="45"/>
        <v>Excellent</v>
      </c>
      <c r="L1420">
        <v>4194.0599999999986</v>
      </c>
      <c r="M1420" t="str">
        <f>IF(E1420*F1420=L1420,"ok","Wrong")</f>
        <v>ok</v>
      </c>
    </row>
    <row r="1421" spans="1:13" x14ac:dyDescent="0.3">
      <c r="A1421" t="s">
        <v>1328</v>
      </c>
      <c r="B1421" t="s">
        <v>1654</v>
      </c>
      <c r="C1421" s="2">
        <v>45672</v>
      </c>
      <c r="D1421" s="2" t="str">
        <f t="shared" si="44"/>
        <v>2025-01</v>
      </c>
      <c r="E1421">
        <v>1</v>
      </c>
      <c r="F1421">
        <v>212.45</v>
      </c>
      <c r="G1421" t="s">
        <v>2977</v>
      </c>
      <c r="H1421" t="s">
        <v>3303</v>
      </c>
      <c r="I1421" t="s">
        <v>3307</v>
      </c>
      <c r="J1421">
        <v>1</v>
      </c>
      <c r="K1421" t="str">
        <f t="shared" si="45"/>
        <v>Poor</v>
      </c>
      <c r="L1421">
        <v>212.45</v>
      </c>
      <c r="M1421" t="str">
        <f>IF(E1421*F1421=L1421,"ok","Wrong")</f>
        <v>ok</v>
      </c>
    </row>
    <row r="1422" spans="1:13" x14ac:dyDescent="0.3">
      <c r="A1422" t="s">
        <v>785</v>
      </c>
      <c r="B1422" t="s">
        <v>1656</v>
      </c>
      <c r="C1422" s="2">
        <v>45673</v>
      </c>
      <c r="D1422" s="2" t="str">
        <f t="shared" si="44"/>
        <v>2025-01</v>
      </c>
      <c r="E1422">
        <v>8</v>
      </c>
      <c r="F1422">
        <v>793.36</v>
      </c>
      <c r="G1422" t="s">
        <v>2434</v>
      </c>
      <c r="H1422" t="s">
        <v>3301</v>
      </c>
      <c r="I1422" t="s">
        <v>3306</v>
      </c>
      <c r="J1422">
        <v>3</v>
      </c>
      <c r="K1422" t="str">
        <f t="shared" si="45"/>
        <v>Good</v>
      </c>
      <c r="L1422">
        <v>6346.88</v>
      </c>
      <c r="M1422" t="str">
        <f>IF(E1422*F1422=L1422,"ok","Wrong")</f>
        <v>ok</v>
      </c>
    </row>
    <row r="1423" spans="1:13" x14ac:dyDescent="0.3">
      <c r="A1423" t="s">
        <v>716</v>
      </c>
      <c r="B1423" t="s">
        <v>1654</v>
      </c>
      <c r="C1423" s="2">
        <v>45613</v>
      </c>
      <c r="D1423" s="2" t="str">
        <f t="shared" si="44"/>
        <v>2024-11</v>
      </c>
      <c r="E1423">
        <v>1</v>
      </c>
      <c r="F1423">
        <v>776.01</v>
      </c>
      <c r="G1423" t="s">
        <v>2365</v>
      </c>
      <c r="H1423" t="s">
        <v>3302</v>
      </c>
      <c r="I1423" t="s">
        <v>3308</v>
      </c>
      <c r="J1423">
        <v>2</v>
      </c>
      <c r="K1423" t="str">
        <f t="shared" si="45"/>
        <v>Poor</v>
      </c>
      <c r="L1423">
        <v>776.01</v>
      </c>
      <c r="M1423" t="str">
        <f>IF(E1423*F1423=L1423,"ok","Wrong")</f>
        <v>ok</v>
      </c>
    </row>
    <row r="1424" spans="1:13" x14ac:dyDescent="0.3">
      <c r="A1424" t="s">
        <v>1329</v>
      </c>
      <c r="B1424" t="s">
        <v>1655</v>
      </c>
      <c r="C1424" s="2">
        <v>44990</v>
      </c>
      <c r="D1424" s="2" t="str">
        <f t="shared" si="44"/>
        <v>2023-03</v>
      </c>
      <c r="E1424">
        <v>7</v>
      </c>
      <c r="F1424">
        <v>409.52</v>
      </c>
      <c r="G1424" t="s">
        <v>2978</v>
      </c>
      <c r="H1424" t="s">
        <v>3301</v>
      </c>
      <c r="I1424" t="s">
        <v>3306</v>
      </c>
      <c r="J1424">
        <v>1</v>
      </c>
      <c r="K1424" t="str">
        <f t="shared" si="45"/>
        <v>Poor</v>
      </c>
      <c r="L1424">
        <v>2866.64</v>
      </c>
      <c r="M1424" t="str">
        <f>IF(E1424*F1424=L1424,"ok","Wrong")</f>
        <v>ok</v>
      </c>
    </row>
    <row r="1425" spans="1:13" x14ac:dyDescent="0.3">
      <c r="A1425" t="s">
        <v>1330</v>
      </c>
      <c r="B1425" t="s">
        <v>1653</v>
      </c>
      <c r="C1425" s="2">
        <v>45043</v>
      </c>
      <c r="D1425" s="2" t="str">
        <f t="shared" si="44"/>
        <v>2023-04</v>
      </c>
      <c r="E1425">
        <v>4</v>
      </c>
      <c r="F1425">
        <v>43.41</v>
      </c>
      <c r="G1425" t="s">
        <v>2979</v>
      </c>
      <c r="H1425" t="s">
        <v>3302</v>
      </c>
      <c r="I1425" t="s">
        <v>3308</v>
      </c>
      <c r="J1425">
        <v>4</v>
      </c>
      <c r="K1425" t="str">
        <f t="shared" si="45"/>
        <v>Excellent</v>
      </c>
      <c r="L1425">
        <v>173.64</v>
      </c>
      <c r="M1425" t="str">
        <f>IF(E1425*F1425=L1425,"ok","Wrong")</f>
        <v>ok</v>
      </c>
    </row>
    <row r="1426" spans="1:13" x14ac:dyDescent="0.3">
      <c r="A1426" t="s">
        <v>1331</v>
      </c>
      <c r="B1426" t="s">
        <v>1653</v>
      </c>
      <c r="C1426" s="2">
        <v>45236</v>
      </c>
      <c r="D1426" s="2" t="str">
        <f t="shared" si="44"/>
        <v>2023-11</v>
      </c>
      <c r="E1426">
        <v>6</v>
      </c>
      <c r="F1426">
        <v>256.17</v>
      </c>
      <c r="G1426" t="s">
        <v>2980</v>
      </c>
      <c r="H1426" t="s">
        <v>3303</v>
      </c>
      <c r="I1426" t="s">
        <v>3304</v>
      </c>
      <c r="J1426">
        <v>2</v>
      </c>
      <c r="K1426" t="str">
        <f t="shared" si="45"/>
        <v>Poor</v>
      </c>
      <c r="L1426">
        <v>1537.02</v>
      </c>
      <c r="M1426" t="str">
        <f>IF(E1426*F1426=L1426,"ok","Wrong")</f>
        <v>ok</v>
      </c>
    </row>
    <row r="1427" spans="1:13" x14ac:dyDescent="0.3">
      <c r="A1427" t="s">
        <v>1332</v>
      </c>
      <c r="B1427" t="s">
        <v>1658</v>
      </c>
      <c r="C1427" s="2">
        <v>45758</v>
      </c>
      <c r="D1427" s="2" t="str">
        <f t="shared" si="44"/>
        <v>2025-04</v>
      </c>
      <c r="E1427">
        <v>3</v>
      </c>
      <c r="F1427">
        <v>367.65</v>
      </c>
      <c r="G1427" t="s">
        <v>2981</v>
      </c>
      <c r="H1427" t="s">
        <v>3302</v>
      </c>
      <c r="I1427" t="s">
        <v>3304</v>
      </c>
      <c r="J1427">
        <v>5</v>
      </c>
      <c r="K1427" t="str">
        <f t="shared" si="45"/>
        <v>Excellent</v>
      </c>
      <c r="L1427">
        <v>1102.95</v>
      </c>
      <c r="M1427" t="str">
        <f>IF(E1427*F1427=L1427,"ok","Wrong")</f>
        <v>ok</v>
      </c>
    </row>
    <row r="1428" spans="1:13" x14ac:dyDescent="0.3">
      <c r="A1428" t="s">
        <v>1333</v>
      </c>
      <c r="B1428" t="s">
        <v>1652</v>
      </c>
      <c r="C1428" s="2">
        <v>45030</v>
      </c>
      <c r="D1428" s="2" t="str">
        <f t="shared" si="44"/>
        <v>2023-04</v>
      </c>
      <c r="E1428">
        <v>2</v>
      </c>
      <c r="F1428">
        <v>524.03</v>
      </c>
      <c r="G1428" t="s">
        <v>2982</v>
      </c>
      <c r="H1428" t="s">
        <v>3301</v>
      </c>
      <c r="I1428" t="s">
        <v>3305</v>
      </c>
      <c r="J1428">
        <v>4</v>
      </c>
      <c r="K1428" t="str">
        <f t="shared" si="45"/>
        <v>Excellent</v>
      </c>
      <c r="L1428">
        <v>1048.06</v>
      </c>
      <c r="M1428" t="str">
        <f>IF(E1428*F1428=L1428,"ok","Wrong")</f>
        <v>ok</v>
      </c>
    </row>
    <row r="1429" spans="1:13" x14ac:dyDescent="0.3">
      <c r="A1429" t="s">
        <v>1334</v>
      </c>
      <c r="B1429" t="s">
        <v>1657</v>
      </c>
      <c r="C1429" s="2">
        <v>44951</v>
      </c>
      <c r="D1429" s="2" t="str">
        <f t="shared" si="44"/>
        <v>2023-01</v>
      </c>
      <c r="E1429">
        <v>8</v>
      </c>
      <c r="F1429">
        <v>570.88</v>
      </c>
      <c r="G1429" t="s">
        <v>2983</v>
      </c>
      <c r="H1429" t="s">
        <v>3302</v>
      </c>
      <c r="I1429" t="s">
        <v>3304</v>
      </c>
      <c r="J1429">
        <v>4</v>
      </c>
      <c r="K1429" t="str">
        <f t="shared" si="45"/>
        <v>Excellent</v>
      </c>
      <c r="L1429">
        <v>4567.04</v>
      </c>
      <c r="M1429" t="str">
        <f>IF(E1429*F1429=L1429,"ok","Wrong")</f>
        <v>ok</v>
      </c>
    </row>
    <row r="1430" spans="1:13" x14ac:dyDescent="0.3">
      <c r="A1430" t="s">
        <v>1335</v>
      </c>
      <c r="B1430" t="s">
        <v>1655</v>
      </c>
      <c r="C1430" s="2">
        <v>45342</v>
      </c>
      <c r="D1430" s="2" t="str">
        <f t="shared" si="44"/>
        <v>2024-02</v>
      </c>
      <c r="E1430">
        <v>7</v>
      </c>
      <c r="F1430">
        <v>580.99</v>
      </c>
      <c r="G1430" t="s">
        <v>2984</v>
      </c>
      <c r="H1430" t="s">
        <v>3303</v>
      </c>
      <c r="I1430" t="s">
        <v>3304</v>
      </c>
      <c r="J1430">
        <v>1</v>
      </c>
      <c r="K1430" t="str">
        <f t="shared" si="45"/>
        <v>Poor</v>
      </c>
      <c r="L1430">
        <v>4066.93</v>
      </c>
      <c r="M1430" t="str">
        <f>IF(E1430*F1430=L1430,"ok","Wrong")</f>
        <v>ok</v>
      </c>
    </row>
    <row r="1431" spans="1:13" x14ac:dyDescent="0.3">
      <c r="A1431" t="s">
        <v>1336</v>
      </c>
      <c r="B1431" t="s">
        <v>1653</v>
      </c>
      <c r="C1431" s="2">
        <v>45756</v>
      </c>
      <c r="D1431" s="2" t="str">
        <f t="shared" si="44"/>
        <v>2025-04</v>
      </c>
      <c r="E1431">
        <v>1</v>
      </c>
      <c r="F1431">
        <v>102.28</v>
      </c>
      <c r="G1431" t="s">
        <v>2985</v>
      </c>
      <c r="H1431" t="s">
        <v>3302</v>
      </c>
      <c r="I1431" t="s">
        <v>3305</v>
      </c>
      <c r="J1431">
        <v>2</v>
      </c>
      <c r="K1431" t="str">
        <f t="shared" si="45"/>
        <v>Poor</v>
      </c>
      <c r="L1431">
        <v>102.28</v>
      </c>
      <c r="M1431" t="str">
        <f>IF(E1431*F1431=L1431,"ok","Wrong")</f>
        <v>ok</v>
      </c>
    </row>
    <row r="1432" spans="1:13" x14ac:dyDescent="0.3">
      <c r="A1432" t="s">
        <v>1337</v>
      </c>
      <c r="B1432" t="s">
        <v>1657</v>
      </c>
      <c r="C1432" s="2">
        <v>45219</v>
      </c>
      <c r="D1432" s="2" t="str">
        <f t="shared" si="44"/>
        <v>2023-10</v>
      </c>
      <c r="E1432">
        <v>1</v>
      </c>
      <c r="F1432">
        <v>6.06</v>
      </c>
      <c r="G1432" t="s">
        <v>2986</v>
      </c>
      <c r="H1432" t="s">
        <v>3301</v>
      </c>
      <c r="I1432" t="s">
        <v>3304</v>
      </c>
      <c r="J1432">
        <v>4</v>
      </c>
      <c r="K1432" t="str">
        <f t="shared" si="45"/>
        <v>Excellent</v>
      </c>
      <c r="L1432">
        <v>6.06</v>
      </c>
      <c r="M1432" t="str">
        <f>IF(E1432*F1432=L1432,"ok","Wrong")</f>
        <v>ok</v>
      </c>
    </row>
    <row r="1433" spans="1:13" x14ac:dyDescent="0.3">
      <c r="A1433" t="s">
        <v>1338</v>
      </c>
      <c r="B1433" t="s">
        <v>1657</v>
      </c>
      <c r="C1433" s="2">
        <v>45825</v>
      </c>
      <c r="D1433" s="2" t="str">
        <f t="shared" si="44"/>
        <v>2025-06</v>
      </c>
      <c r="E1433">
        <v>5</v>
      </c>
      <c r="F1433">
        <v>663.64</v>
      </c>
      <c r="G1433" t="s">
        <v>2987</v>
      </c>
      <c r="H1433" t="s">
        <v>3303</v>
      </c>
      <c r="I1433" t="s">
        <v>3307</v>
      </c>
      <c r="J1433">
        <v>4</v>
      </c>
      <c r="K1433" t="str">
        <f t="shared" si="45"/>
        <v>Excellent</v>
      </c>
      <c r="L1433">
        <v>3318.2</v>
      </c>
      <c r="M1433" t="str">
        <f>IF(E1433*F1433=L1433,"ok","Wrong")</f>
        <v>ok</v>
      </c>
    </row>
    <row r="1434" spans="1:13" x14ac:dyDescent="0.3">
      <c r="A1434" t="s">
        <v>1339</v>
      </c>
      <c r="B1434" t="s">
        <v>1654</v>
      </c>
      <c r="C1434" s="2">
        <v>45423</v>
      </c>
      <c r="D1434" s="2" t="str">
        <f t="shared" si="44"/>
        <v>2024-05</v>
      </c>
      <c r="E1434">
        <v>3</v>
      </c>
      <c r="F1434">
        <v>418.46</v>
      </c>
      <c r="G1434" t="s">
        <v>2988</v>
      </c>
      <c r="H1434" t="s">
        <v>3302</v>
      </c>
      <c r="I1434" t="s">
        <v>3305</v>
      </c>
      <c r="J1434">
        <v>3</v>
      </c>
      <c r="K1434" t="str">
        <f t="shared" si="45"/>
        <v>Good</v>
      </c>
      <c r="L1434">
        <v>1255.3800000000001</v>
      </c>
      <c r="M1434" t="str">
        <f>IF(E1434*F1434=L1434,"ok","Wrong")</f>
        <v>ok</v>
      </c>
    </row>
    <row r="1435" spans="1:13" x14ac:dyDescent="0.3">
      <c r="A1435" t="s">
        <v>1340</v>
      </c>
      <c r="B1435" t="s">
        <v>1657</v>
      </c>
      <c r="C1435" s="2">
        <v>45276</v>
      </c>
      <c r="D1435" s="2" t="str">
        <f t="shared" si="44"/>
        <v>2023-12</v>
      </c>
      <c r="E1435">
        <v>7</v>
      </c>
      <c r="F1435">
        <v>361.11</v>
      </c>
      <c r="G1435" t="s">
        <v>2989</v>
      </c>
      <c r="H1435" t="s">
        <v>3301</v>
      </c>
      <c r="I1435" t="s">
        <v>3308</v>
      </c>
      <c r="J1435">
        <v>2</v>
      </c>
      <c r="K1435" t="str">
        <f t="shared" si="45"/>
        <v>Poor</v>
      </c>
      <c r="L1435">
        <v>2527.77</v>
      </c>
      <c r="M1435" t="str">
        <f>IF(E1435*F1435=L1435,"ok","Wrong")</f>
        <v>ok</v>
      </c>
    </row>
    <row r="1436" spans="1:13" x14ac:dyDescent="0.3">
      <c r="A1436" t="s">
        <v>1341</v>
      </c>
      <c r="B1436" t="s">
        <v>1656</v>
      </c>
      <c r="C1436" s="2">
        <v>45045</v>
      </c>
      <c r="D1436" s="2" t="str">
        <f t="shared" si="44"/>
        <v>2023-04</v>
      </c>
      <c r="E1436">
        <v>7</v>
      </c>
      <c r="F1436">
        <v>791.44</v>
      </c>
      <c r="G1436" t="s">
        <v>2990</v>
      </c>
      <c r="H1436" t="s">
        <v>3301</v>
      </c>
      <c r="I1436" t="s">
        <v>3305</v>
      </c>
      <c r="J1436">
        <v>1</v>
      </c>
      <c r="K1436" t="str">
        <f t="shared" si="45"/>
        <v>Poor</v>
      </c>
      <c r="L1436">
        <v>5540.08</v>
      </c>
      <c r="M1436" t="str">
        <f>IF(E1436*F1436=L1436,"ok","Wrong")</f>
        <v>ok</v>
      </c>
    </row>
    <row r="1437" spans="1:13" x14ac:dyDescent="0.3">
      <c r="A1437" t="s">
        <v>1342</v>
      </c>
      <c r="B1437" t="s">
        <v>1654</v>
      </c>
      <c r="C1437" s="2">
        <v>45055</v>
      </c>
      <c r="D1437" s="2" t="str">
        <f t="shared" si="44"/>
        <v>2023-05</v>
      </c>
      <c r="E1437">
        <v>1</v>
      </c>
      <c r="F1437">
        <v>259.45</v>
      </c>
      <c r="G1437" t="s">
        <v>2991</v>
      </c>
      <c r="H1437" t="s">
        <v>3301</v>
      </c>
      <c r="I1437" t="s">
        <v>3307</v>
      </c>
      <c r="J1437">
        <v>4</v>
      </c>
      <c r="K1437" t="str">
        <f t="shared" si="45"/>
        <v>Excellent</v>
      </c>
      <c r="L1437">
        <v>259.45</v>
      </c>
      <c r="M1437" t="str">
        <f>IF(E1437*F1437=L1437,"ok","Wrong")</f>
        <v>ok</v>
      </c>
    </row>
    <row r="1438" spans="1:13" x14ac:dyDescent="0.3">
      <c r="A1438" t="s">
        <v>1343</v>
      </c>
      <c r="B1438" t="s">
        <v>1656</v>
      </c>
      <c r="C1438" s="2">
        <v>45596</v>
      </c>
      <c r="D1438" s="2" t="str">
        <f t="shared" si="44"/>
        <v>2024-10</v>
      </c>
      <c r="E1438">
        <v>4</v>
      </c>
      <c r="F1438">
        <v>458.7</v>
      </c>
      <c r="G1438" t="s">
        <v>2992</v>
      </c>
      <c r="H1438" t="s">
        <v>3303</v>
      </c>
      <c r="I1438" t="s">
        <v>3306</v>
      </c>
      <c r="J1438">
        <v>1</v>
      </c>
      <c r="K1438" t="str">
        <f t="shared" si="45"/>
        <v>Poor</v>
      </c>
      <c r="L1438">
        <v>1834.8</v>
      </c>
      <c r="M1438" t="str">
        <f>IF(E1438*F1438=L1438,"ok","Wrong")</f>
        <v>ok</v>
      </c>
    </row>
    <row r="1439" spans="1:13" x14ac:dyDescent="0.3">
      <c r="A1439" t="s">
        <v>1344</v>
      </c>
      <c r="B1439" t="s">
        <v>1657</v>
      </c>
      <c r="C1439" s="2">
        <v>45228</v>
      </c>
      <c r="D1439" s="2" t="str">
        <f t="shared" si="44"/>
        <v>2023-10</v>
      </c>
      <c r="E1439">
        <v>2</v>
      </c>
      <c r="F1439">
        <v>71.75</v>
      </c>
      <c r="G1439" t="s">
        <v>2993</v>
      </c>
      <c r="H1439" t="s">
        <v>3302</v>
      </c>
      <c r="I1439" t="s">
        <v>3304</v>
      </c>
      <c r="J1439">
        <v>1</v>
      </c>
      <c r="K1439" t="str">
        <f t="shared" si="45"/>
        <v>Poor</v>
      </c>
      <c r="L1439">
        <v>143.5</v>
      </c>
      <c r="M1439" t="str">
        <f>IF(E1439*F1439=L1439,"ok","Wrong")</f>
        <v>ok</v>
      </c>
    </row>
    <row r="1440" spans="1:13" x14ac:dyDescent="0.3">
      <c r="A1440" t="s">
        <v>1345</v>
      </c>
      <c r="B1440" t="s">
        <v>1656</v>
      </c>
      <c r="C1440" s="2">
        <v>45765</v>
      </c>
      <c r="D1440" s="2" t="str">
        <f t="shared" si="44"/>
        <v>2025-04</v>
      </c>
      <c r="E1440">
        <v>3</v>
      </c>
      <c r="F1440">
        <v>728.49</v>
      </c>
      <c r="G1440" t="s">
        <v>2994</v>
      </c>
      <c r="H1440" t="s">
        <v>3301</v>
      </c>
      <c r="I1440" t="s">
        <v>3306</v>
      </c>
      <c r="J1440">
        <v>3</v>
      </c>
      <c r="K1440" t="str">
        <f t="shared" si="45"/>
        <v>Good</v>
      </c>
      <c r="L1440">
        <v>2185.4699999999998</v>
      </c>
      <c r="M1440" t="str">
        <f>IF(E1440*F1440=L1440,"ok","Wrong")</f>
        <v>ok</v>
      </c>
    </row>
    <row r="1441" spans="1:13" x14ac:dyDescent="0.3">
      <c r="A1441" t="s">
        <v>341</v>
      </c>
      <c r="B1441" t="s">
        <v>1655</v>
      </c>
      <c r="C1441" s="2">
        <v>45242</v>
      </c>
      <c r="D1441" s="2" t="str">
        <f t="shared" si="44"/>
        <v>2023-11</v>
      </c>
      <c r="E1441">
        <v>6</v>
      </c>
      <c r="F1441">
        <v>764.64</v>
      </c>
      <c r="G1441" t="s">
        <v>1990</v>
      </c>
      <c r="H1441" t="s">
        <v>3301</v>
      </c>
      <c r="I1441" t="s">
        <v>3307</v>
      </c>
      <c r="J1441">
        <v>1</v>
      </c>
      <c r="K1441" t="str">
        <f t="shared" si="45"/>
        <v>Poor</v>
      </c>
      <c r="L1441">
        <v>4587.84</v>
      </c>
      <c r="M1441" t="str">
        <f>IF(E1441*F1441=L1441,"ok","Wrong")</f>
        <v>ok</v>
      </c>
    </row>
    <row r="1442" spans="1:13" x14ac:dyDescent="0.3">
      <c r="A1442" t="s">
        <v>1346</v>
      </c>
      <c r="B1442" t="s">
        <v>1652</v>
      </c>
      <c r="C1442" s="2">
        <v>44971</v>
      </c>
      <c r="D1442" s="2" t="str">
        <f t="shared" si="44"/>
        <v>2023-02</v>
      </c>
      <c r="E1442">
        <v>2</v>
      </c>
      <c r="F1442">
        <v>354.76</v>
      </c>
      <c r="G1442" t="s">
        <v>2995</v>
      </c>
      <c r="H1442" t="s">
        <v>3301</v>
      </c>
      <c r="I1442" t="s">
        <v>3305</v>
      </c>
      <c r="J1442">
        <v>3</v>
      </c>
      <c r="K1442" t="str">
        <f t="shared" si="45"/>
        <v>Good</v>
      </c>
      <c r="L1442">
        <v>709.52</v>
      </c>
      <c r="M1442" t="str">
        <f>IF(E1442*F1442=L1442,"ok","Wrong")</f>
        <v>ok</v>
      </c>
    </row>
    <row r="1443" spans="1:13" x14ac:dyDescent="0.3">
      <c r="A1443" t="s">
        <v>1347</v>
      </c>
      <c r="B1443" t="s">
        <v>1658</v>
      </c>
      <c r="C1443" s="2">
        <v>45183</v>
      </c>
      <c r="D1443" s="2" t="str">
        <f t="shared" si="44"/>
        <v>2023-09</v>
      </c>
      <c r="E1443">
        <v>7</v>
      </c>
      <c r="F1443">
        <v>431.76</v>
      </c>
      <c r="G1443" t="s">
        <v>2996</v>
      </c>
      <c r="H1443" t="s">
        <v>3301</v>
      </c>
      <c r="I1443" t="s">
        <v>3305</v>
      </c>
      <c r="J1443">
        <v>1</v>
      </c>
      <c r="K1443" t="str">
        <f t="shared" si="45"/>
        <v>Poor</v>
      </c>
      <c r="L1443">
        <v>3022.32</v>
      </c>
      <c r="M1443" t="str">
        <f>IF(E1443*F1443=L1443,"ok","Wrong")</f>
        <v>ok</v>
      </c>
    </row>
    <row r="1444" spans="1:13" x14ac:dyDescent="0.3">
      <c r="A1444" t="s">
        <v>1348</v>
      </c>
      <c r="B1444" t="s">
        <v>1658</v>
      </c>
      <c r="C1444" s="2">
        <v>45596</v>
      </c>
      <c r="D1444" s="2" t="str">
        <f t="shared" si="44"/>
        <v>2024-10</v>
      </c>
      <c r="E1444">
        <v>3</v>
      </c>
      <c r="F1444">
        <v>326.95999999999998</v>
      </c>
      <c r="G1444" t="s">
        <v>2997</v>
      </c>
      <c r="H1444" t="s">
        <v>3303</v>
      </c>
      <c r="I1444" t="s">
        <v>3305</v>
      </c>
      <c r="J1444">
        <v>4</v>
      </c>
      <c r="K1444" t="str">
        <f t="shared" si="45"/>
        <v>Excellent</v>
      </c>
      <c r="L1444">
        <v>980.87999999999988</v>
      </c>
      <c r="M1444" t="str">
        <f>IF(E1444*F1444=L1444,"ok","Wrong")</f>
        <v>ok</v>
      </c>
    </row>
    <row r="1445" spans="1:13" x14ac:dyDescent="0.3">
      <c r="A1445" t="s">
        <v>1349</v>
      </c>
      <c r="B1445" t="s">
        <v>1657</v>
      </c>
      <c r="C1445" s="2">
        <v>45695</v>
      </c>
      <c r="D1445" s="2" t="str">
        <f t="shared" si="44"/>
        <v>2025-02</v>
      </c>
      <c r="E1445">
        <v>7</v>
      </c>
      <c r="F1445">
        <v>58.87</v>
      </c>
      <c r="G1445" t="s">
        <v>2998</v>
      </c>
      <c r="H1445" t="s">
        <v>3301</v>
      </c>
      <c r="I1445" t="s">
        <v>3305</v>
      </c>
      <c r="J1445">
        <v>2</v>
      </c>
      <c r="K1445" t="str">
        <f t="shared" si="45"/>
        <v>Poor</v>
      </c>
      <c r="L1445">
        <v>412.09</v>
      </c>
      <c r="M1445" t="str">
        <f>IF(E1445*F1445=L1445,"ok","Wrong")</f>
        <v>ok</v>
      </c>
    </row>
    <row r="1446" spans="1:13" x14ac:dyDescent="0.3">
      <c r="A1446" t="s">
        <v>1350</v>
      </c>
      <c r="B1446" t="s">
        <v>1657</v>
      </c>
      <c r="C1446" s="2">
        <v>44982</v>
      </c>
      <c r="D1446" s="2" t="str">
        <f t="shared" si="44"/>
        <v>2023-02</v>
      </c>
      <c r="E1446">
        <v>8</v>
      </c>
      <c r="F1446">
        <v>304.66000000000003</v>
      </c>
      <c r="G1446" t="s">
        <v>2999</v>
      </c>
      <c r="H1446" t="s">
        <v>3303</v>
      </c>
      <c r="I1446" t="s">
        <v>3308</v>
      </c>
      <c r="J1446">
        <v>3</v>
      </c>
      <c r="K1446" t="str">
        <f t="shared" si="45"/>
        <v>Good</v>
      </c>
      <c r="L1446">
        <v>2437.2800000000002</v>
      </c>
      <c r="M1446" t="str">
        <f>IF(E1446*F1446=L1446,"ok","Wrong")</f>
        <v>ok</v>
      </c>
    </row>
    <row r="1447" spans="1:13" x14ac:dyDescent="0.3">
      <c r="A1447" t="s">
        <v>1351</v>
      </c>
      <c r="B1447" t="s">
        <v>1653</v>
      </c>
      <c r="C1447" s="2">
        <v>45710</v>
      </c>
      <c r="D1447" s="2" t="str">
        <f t="shared" si="44"/>
        <v>2025-02</v>
      </c>
      <c r="E1447">
        <v>8</v>
      </c>
      <c r="F1447">
        <v>371.46</v>
      </c>
      <c r="G1447" t="s">
        <v>3000</v>
      </c>
      <c r="H1447" t="s">
        <v>3301</v>
      </c>
      <c r="I1447" t="s">
        <v>3307</v>
      </c>
      <c r="J1447">
        <v>4</v>
      </c>
      <c r="K1447" t="str">
        <f t="shared" si="45"/>
        <v>Excellent</v>
      </c>
      <c r="L1447">
        <v>2971.68</v>
      </c>
      <c r="M1447" t="str">
        <f>IF(E1447*F1447=L1447,"ok","Wrong")</f>
        <v>ok</v>
      </c>
    </row>
    <row r="1448" spans="1:13" x14ac:dyDescent="0.3">
      <c r="A1448" t="s">
        <v>1352</v>
      </c>
      <c r="B1448" t="s">
        <v>1654</v>
      </c>
      <c r="C1448" s="2">
        <v>44929</v>
      </c>
      <c r="D1448" s="2" t="str">
        <f t="shared" si="44"/>
        <v>2023-01</v>
      </c>
      <c r="E1448">
        <v>4</v>
      </c>
      <c r="F1448">
        <v>576.95000000000005</v>
      </c>
      <c r="G1448" t="s">
        <v>3001</v>
      </c>
      <c r="H1448" t="s">
        <v>3301</v>
      </c>
      <c r="I1448" t="s">
        <v>3304</v>
      </c>
      <c r="J1448">
        <v>5</v>
      </c>
      <c r="K1448" t="str">
        <f t="shared" si="45"/>
        <v>Excellent</v>
      </c>
      <c r="L1448">
        <v>2307.8000000000002</v>
      </c>
      <c r="M1448" t="str">
        <f>IF(E1448*F1448=L1448,"ok","Wrong")</f>
        <v>ok</v>
      </c>
    </row>
    <row r="1449" spans="1:13" x14ac:dyDescent="0.3">
      <c r="A1449" t="s">
        <v>1353</v>
      </c>
      <c r="B1449" t="s">
        <v>1656</v>
      </c>
      <c r="C1449" s="2">
        <v>45754</v>
      </c>
      <c r="D1449" s="2" t="str">
        <f t="shared" si="44"/>
        <v>2025-04</v>
      </c>
      <c r="E1449">
        <v>6</v>
      </c>
      <c r="F1449">
        <v>46.22</v>
      </c>
      <c r="G1449" t="s">
        <v>3002</v>
      </c>
      <c r="H1449" t="s">
        <v>3302</v>
      </c>
      <c r="I1449" t="s">
        <v>3305</v>
      </c>
      <c r="J1449">
        <v>1</v>
      </c>
      <c r="K1449" t="str">
        <f t="shared" si="45"/>
        <v>Poor</v>
      </c>
      <c r="L1449">
        <v>277.32</v>
      </c>
      <c r="M1449" t="str">
        <f>IF(E1449*F1449=L1449,"ok","Wrong")</f>
        <v>ok</v>
      </c>
    </row>
    <row r="1450" spans="1:13" x14ac:dyDescent="0.3">
      <c r="A1450" t="s">
        <v>1354</v>
      </c>
      <c r="B1450" t="s">
        <v>1657</v>
      </c>
      <c r="C1450" s="2">
        <v>45270</v>
      </c>
      <c r="D1450" s="2" t="str">
        <f t="shared" si="44"/>
        <v>2023-12</v>
      </c>
      <c r="E1450">
        <v>1</v>
      </c>
      <c r="F1450">
        <v>766.75</v>
      </c>
      <c r="G1450" t="s">
        <v>3003</v>
      </c>
      <c r="H1450" t="s">
        <v>3302</v>
      </c>
      <c r="I1450" t="s">
        <v>3305</v>
      </c>
      <c r="J1450">
        <v>4</v>
      </c>
      <c r="K1450" t="str">
        <f t="shared" si="45"/>
        <v>Excellent</v>
      </c>
      <c r="L1450">
        <v>766.75</v>
      </c>
      <c r="M1450" t="str">
        <f>IF(E1450*F1450=L1450,"ok","Wrong")</f>
        <v>ok</v>
      </c>
    </row>
    <row r="1451" spans="1:13" x14ac:dyDescent="0.3">
      <c r="A1451" t="s">
        <v>1355</v>
      </c>
      <c r="B1451" t="s">
        <v>1654</v>
      </c>
      <c r="C1451" s="2">
        <v>45231</v>
      </c>
      <c r="D1451" s="2" t="str">
        <f t="shared" si="44"/>
        <v>2023-11</v>
      </c>
      <c r="E1451">
        <v>3</v>
      </c>
      <c r="F1451">
        <v>569.72</v>
      </c>
      <c r="G1451" t="s">
        <v>3004</v>
      </c>
      <c r="H1451" t="s">
        <v>3303</v>
      </c>
      <c r="I1451" t="s">
        <v>3304</v>
      </c>
      <c r="J1451">
        <v>4</v>
      </c>
      <c r="K1451" t="str">
        <f t="shared" si="45"/>
        <v>Excellent</v>
      </c>
      <c r="L1451">
        <v>1709.16</v>
      </c>
      <c r="M1451" t="str">
        <f>IF(E1451*F1451=L1451,"ok","Wrong")</f>
        <v>ok</v>
      </c>
    </row>
    <row r="1452" spans="1:13" x14ac:dyDescent="0.3">
      <c r="A1452" t="s">
        <v>643</v>
      </c>
      <c r="B1452" t="s">
        <v>1655</v>
      </c>
      <c r="C1452" s="2">
        <v>45245</v>
      </c>
      <c r="D1452" s="2" t="str">
        <f t="shared" si="44"/>
        <v>2023-11</v>
      </c>
      <c r="E1452">
        <v>2</v>
      </c>
      <c r="F1452">
        <v>399.01</v>
      </c>
      <c r="G1452" t="s">
        <v>2292</v>
      </c>
      <c r="H1452" t="s">
        <v>3303</v>
      </c>
      <c r="I1452" t="s">
        <v>3305</v>
      </c>
      <c r="J1452">
        <v>5</v>
      </c>
      <c r="K1452" t="str">
        <f t="shared" si="45"/>
        <v>Excellent</v>
      </c>
      <c r="L1452">
        <v>798.02</v>
      </c>
      <c r="M1452" t="str">
        <f>IF(E1452*F1452=L1452,"ok","Wrong")</f>
        <v>ok</v>
      </c>
    </row>
    <row r="1453" spans="1:13" x14ac:dyDescent="0.3">
      <c r="A1453" t="s">
        <v>1356</v>
      </c>
      <c r="B1453" t="s">
        <v>1652</v>
      </c>
      <c r="C1453" s="2">
        <v>45128</v>
      </c>
      <c r="D1453" s="2" t="str">
        <f t="shared" si="44"/>
        <v>2023-07</v>
      </c>
      <c r="E1453">
        <v>8</v>
      </c>
      <c r="F1453">
        <v>159.84</v>
      </c>
      <c r="G1453" t="s">
        <v>3005</v>
      </c>
      <c r="H1453" t="s">
        <v>3303</v>
      </c>
      <c r="I1453" t="s">
        <v>3305</v>
      </c>
      <c r="J1453">
        <v>3</v>
      </c>
      <c r="K1453" t="str">
        <f t="shared" si="45"/>
        <v>Good</v>
      </c>
      <c r="L1453">
        <v>1278.72</v>
      </c>
      <c r="M1453" t="str">
        <f>IF(E1453*F1453=L1453,"ok","Wrong")</f>
        <v>ok</v>
      </c>
    </row>
    <row r="1454" spans="1:13" x14ac:dyDescent="0.3">
      <c r="A1454" t="s">
        <v>1357</v>
      </c>
      <c r="B1454" t="s">
        <v>1658</v>
      </c>
      <c r="C1454" s="2">
        <v>45662</v>
      </c>
      <c r="D1454" s="2" t="str">
        <f t="shared" si="44"/>
        <v>2025-01</v>
      </c>
      <c r="E1454">
        <v>3</v>
      </c>
      <c r="F1454">
        <v>55.83</v>
      </c>
      <c r="G1454" t="s">
        <v>3006</v>
      </c>
      <c r="H1454" t="s">
        <v>3302</v>
      </c>
      <c r="I1454" t="s">
        <v>3306</v>
      </c>
      <c r="J1454">
        <v>2</v>
      </c>
      <c r="K1454" t="str">
        <f t="shared" si="45"/>
        <v>Poor</v>
      </c>
      <c r="L1454">
        <v>167.49</v>
      </c>
      <c r="M1454" t="str">
        <f>IF(E1454*F1454=L1454,"ok","Wrong")</f>
        <v>ok</v>
      </c>
    </row>
    <row r="1455" spans="1:13" x14ac:dyDescent="0.3">
      <c r="A1455" t="s">
        <v>1358</v>
      </c>
      <c r="B1455" t="s">
        <v>1658</v>
      </c>
      <c r="C1455" s="2">
        <v>45683</v>
      </c>
      <c r="D1455" s="2" t="str">
        <f t="shared" si="44"/>
        <v>2025-01</v>
      </c>
      <c r="E1455">
        <v>8</v>
      </c>
      <c r="F1455">
        <v>751.94</v>
      </c>
      <c r="G1455" t="s">
        <v>3007</v>
      </c>
      <c r="H1455" t="s">
        <v>3303</v>
      </c>
      <c r="I1455" t="s">
        <v>3307</v>
      </c>
      <c r="J1455">
        <v>3</v>
      </c>
      <c r="K1455" t="str">
        <f t="shared" si="45"/>
        <v>Good</v>
      </c>
      <c r="L1455">
        <v>6015.52</v>
      </c>
      <c r="M1455" t="str">
        <f>IF(E1455*F1455=L1455,"ok","Wrong")</f>
        <v>ok</v>
      </c>
    </row>
    <row r="1456" spans="1:13" x14ac:dyDescent="0.3">
      <c r="A1456" t="s">
        <v>1359</v>
      </c>
      <c r="B1456" t="s">
        <v>1657</v>
      </c>
      <c r="C1456" s="2">
        <v>45436</v>
      </c>
      <c r="D1456" s="2" t="str">
        <f t="shared" si="44"/>
        <v>2024-05</v>
      </c>
      <c r="E1456">
        <v>8</v>
      </c>
      <c r="F1456">
        <v>408.05</v>
      </c>
      <c r="G1456" t="s">
        <v>3008</v>
      </c>
      <c r="H1456" t="s">
        <v>3301</v>
      </c>
      <c r="I1456" t="s">
        <v>3306</v>
      </c>
      <c r="J1456">
        <v>5</v>
      </c>
      <c r="K1456" t="str">
        <f t="shared" si="45"/>
        <v>Excellent</v>
      </c>
      <c r="L1456">
        <v>3264.4</v>
      </c>
      <c r="M1456" t="str">
        <f>IF(E1456*F1456=L1456,"ok","Wrong")</f>
        <v>ok</v>
      </c>
    </row>
    <row r="1457" spans="1:13" x14ac:dyDescent="0.3">
      <c r="A1457" t="s">
        <v>1360</v>
      </c>
      <c r="B1457" t="s">
        <v>1656</v>
      </c>
      <c r="C1457" s="2">
        <v>45454</v>
      </c>
      <c r="D1457" s="2" t="str">
        <f t="shared" si="44"/>
        <v>2024-06</v>
      </c>
      <c r="E1457">
        <v>2</v>
      </c>
      <c r="F1457">
        <v>355.97</v>
      </c>
      <c r="G1457" t="s">
        <v>3009</v>
      </c>
      <c r="H1457" t="s">
        <v>3301</v>
      </c>
      <c r="I1457" t="s">
        <v>3304</v>
      </c>
      <c r="J1457">
        <v>3</v>
      </c>
      <c r="K1457" t="str">
        <f t="shared" si="45"/>
        <v>Good</v>
      </c>
      <c r="L1457">
        <v>711.94</v>
      </c>
      <c r="M1457" t="str">
        <f>IF(E1457*F1457=L1457,"ok","Wrong")</f>
        <v>ok</v>
      </c>
    </row>
    <row r="1458" spans="1:13" x14ac:dyDescent="0.3">
      <c r="A1458" t="s">
        <v>1361</v>
      </c>
      <c r="B1458" t="s">
        <v>1654</v>
      </c>
      <c r="C1458" s="2">
        <v>45671</v>
      </c>
      <c r="D1458" s="2" t="str">
        <f t="shared" si="44"/>
        <v>2025-01</v>
      </c>
      <c r="E1458">
        <v>5</v>
      </c>
      <c r="F1458">
        <v>367.34</v>
      </c>
      <c r="G1458" t="s">
        <v>3010</v>
      </c>
      <c r="H1458" t="s">
        <v>3302</v>
      </c>
      <c r="I1458" t="s">
        <v>3306</v>
      </c>
      <c r="J1458">
        <v>5</v>
      </c>
      <c r="K1458" t="str">
        <f t="shared" si="45"/>
        <v>Excellent</v>
      </c>
      <c r="L1458">
        <v>1836.7</v>
      </c>
      <c r="M1458" t="str">
        <f>IF(E1458*F1458=L1458,"ok","Wrong")</f>
        <v>ok</v>
      </c>
    </row>
    <row r="1459" spans="1:13" x14ac:dyDescent="0.3">
      <c r="A1459" t="s">
        <v>1362</v>
      </c>
      <c r="B1459" t="s">
        <v>1657</v>
      </c>
      <c r="C1459" s="2">
        <v>45493</v>
      </c>
      <c r="D1459" s="2" t="str">
        <f t="shared" si="44"/>
        <v>2024-07</v>
      </c>
      <c r="E1459">
        <v>4</v>
      </c>
      <c r="F1459">
        <v>125.77</v>
      </c>
      <c r="G1459" t="s">
        <v>3011</v>
      </c>
      <c r="H1459" t="s">
        <v>3301</v>
      </c>
      <c r="I1459" t="s">
        <v>3305</v>
      </c>
      <c r="J1459">
        <v>2</v>
      </c>
      <c r="K1459" t="str">
        <f t="shared" si="45"/>
        <v>Poor</v>
      </c>
      <c r="L1459">
        <v>503.08</v>
      </c>
      <c r="M1459" t="str">
        <f>IF(E1459*F1459=L1459,"ok","Wrong")</f>
        <v>ok</v>
      </c>
    </row>
    <row r="1460" spans="1:13" x14ac:dyDescent="0.3">
      <c r="A1460" t="s">
        <v>1363</v>
      </c>
      <c r="B1460" t="s">
        <v>1652</v>
      </c>
      <c r="C1460" s="2">
        <v>45098</v>
      </c>
      <c r="D1460" s="2" t="str">
        <f t="shared" si="44"/>
        <v>2023-06</v>
      </c>
      <c r="E1460">
        <v>2</v>
      </c>
      <c r="F1460">
        <v>748.75</v>
      </c>
      <c r="G1460" t="s">
        <v>3012</v>
      </c>
      <c r="H1460" t="s">
        <v>3301</v>
      </c>
      <c r="I1460" t="s">
        <v>3305</v>
      </c>
      <c r="J1460">
        <v>4</v>
      </c>
      <c r="K1460" t="str">
        <f t="shared" si="45"/>
        <v>Excellent</v>
      </c>
      <c r="L1460">
        <v>1497.5</v>
      </c>
      <c r="M1460" t="str">
        <f>IF(E1460*F1460=L1460,"ok","Wrong")</f>
        <v>ok</v>
      </c>
    </row>
    <row r="1461" spans="1:13" x14ac:dyDescent="0.3">
      <c r="A1461" t="s">
        <v>1364</v>
      </c>
      <c r="B1461" t="s">
        <v>1655</v>
      </c>
      <c r="C1461" s="2">
        <v>45791</v>
      </c>
      <c r="D1461" s="2" t="str">
        <f t="shared" si="44"/>
        <v>2025-05</v>
      </c>
      <c r="E1461">
        <v>6</v>
      </c>
      <c r="F1461">
        <v>474.95</v>
      </c>
      <c r="G1461" t="s">
        <v>3013</v>
      </c>
      <c r="H1461" t="s">
        <v>3303</v>
      </c>
      <c r="I1461" t="s">
        <v>3305</v>
      </c>
      <c r="J1461">
        <v>1</v>
      </c>
      <c r="K1461" t="str">
        <f t="shared" si="45"/>
        <v>Poor</v>
      </c>
      <c r="L1461">
        <v>2849.7</v>
      </c>
      <c r="M1461" t="str">
        <f>IF(E1461*F1461=L1461,"ok","Wrong")</f>
        <v>ok</v>
      </c>
    </row>
    <row r="1462" spans="1:13" x14ac:dyDescent="0.3">
      <c r="A1462" t="s">
        <v>1365</v>
      </c>
      <c r="B1462" t="s">
        <v>1654</v>
      </c>
      <c r="C1462" s="2">
        <v>45474</v>
      </c>
      <c r="D1462" s="2" t="str">
        <f t="shared" si="44"/>
        <v>2024-07</v>
      </c>
      <c r="E1462">
        <v>4</v>
      </c>
      <c r="F1462">
        <v>698.9</v>
      </c>
      <c r="G1462" t="s">
        <v>3014</v>
      </c>
      <c r="H1462" t="s">
        <v>3303</v>
      </c>
      <c r="I1462" t="s">
        <v>3306</v>
      </c>
      <c r="J1462">
        <v>4</v>
      </c>
      <c r="K1462" t="str">
        <f t="shared" si="45"/>
        <v>Excellent</v>
      </c>
      <c r="L1462">
        <v>2795.6</v>
      </c>
      <c r="M1462" t="str">
        <f>IF(E1462*F1462=L1462,"ok","Wrong")</f>
        <v>ok</v>
      </c>
    </row>
    <row r="1463" spans="1:13" x14ac:dyDescent="0.3">
      <c r="A1463" t="s">
        <v>1366</v>
      </c>
      <c r="B1463" t="s">
        <v>1654</v>
      </c>
      <c r="C1463" s="2">
        <v>45198</v>
      </c>
      <c r="D1463" s="2" t="str">
        <f t="shared" si="44"/>
        <v>2023-09</v>
      </c>
      <c r="E1463">
        <v>8</v>
      </c>
      <c r="F1463">
        <v>136.12</v>
      </c>
      <c r="G1463" t="s">
        <v>3015</v>
      </c>
      <c r="H1463" t="s">
        <v>3301</v>
      </c>
      <c r="I1463" t="s">
        <v>3307</v>
      </c>
      <c r="J1463">
        <v>3</v>
      </c>
      <c r="K1463" t="str">
        <f t="shared" si="45"/>
        <v>Good</v>
      </c>
      <c r="L1463">
        <v>1088.96</v>
      </c>
      <c r="M1463" t="str">
        <f>IF(E1463*F1463=L1463,"ok","Wrong")</f>
        <v>ok</v>
      </c>
    </row>
    <row r="1464" spans="1:13" x14ac:dyDescent="0.3">
      <c r="A1464" t="s">
        <v>1367</v>
      </c>
      <c r="B1464" t="s">
        <v>1653</v>
      </c>
      <c r="C1464" s="2">
        <v>44996</v>
      </c>
      <c r="D1464" s="2" t="str">
        <f t="shared" si="44"/>
        <v>2023-03</v>
      </c>
      <c r="E1464">
        <v>8</v>
      </c>
      <c r="F1464">
        <v>641.99</v>
      </c>
      <c r="G1464" t="s">
        <v>3016</v>
      </c>
      <c r="H1464" t="s">
        <v>3302</v>
      </c>
      <c r="I1464" t="s">
        <v>3308</v>
      </c>
      <c r="J1464">
        <v>3</v>
      </c>
      <c r="K1464" t="str">
        <f t="shared" si="45"/>
        <v>Good</v>
      </c>
      <c r="L1464">
        <v>5135.92</v>
      </c>
      <c r="M1464" t="str">
        <f>IF(E1464*F1464=L1464,"ok","Wrong")</f>
        <v>ok</v>
      </c>
    </row>
    <row r="1465" spans="1:13" x14ac:dyDescent="0.3">
      <c r="A1465" t="s">
        <v>1368</v>
      </c>
      <c r="B1465" t="s">
        <v>1654</v>
      </c>
      <c r="C1465" s="2">
        <v>45314</v>
      </c>
      <c r="D1465" s="2" t="str">
        <f t="shared" si="44"/>
        <v>2024-01</v>
      </c>
      <c r="E1465">
        <v>2</v>
      </c>
      <c r="F1465">
        <v>451.32</v>
      </c>
      <c r="G1465" t="s">
        <v>3017</v>
      </c>
      <c r="H1465" t="s">
        <v>3301</v>
      </c>
      <c r="I1465" t="s">
        <v>3307</v>
      </c>
      <c r="J1465">
        <v>2</v>
      </c>
      <c r="K1465" t="str">
        <f t="shared" si="45"/>
        <v>Poor</v>
      </c>
      <c r="L1465">
        <v>902.64</v>
      </c>
      <c r="M1465" t="str">
        <f>IF(E1465*F1465=L1465,"ok","Wrong")</f>
        <v>ok</v>
      </c>
    </row>
    <row r="1466" spans="1:13" x14ac:dyDescent="0.3">
      <c r="A1466" t="s">
        <v>728</v>
      </c>
      <c r="B1466" t="s">
        <v>1658</v>
      </c>
      <c r="C1466" s="2">
        <v>45223</v>
      </c>
      <c r="D1466" s="2" t="str">
        <f t="shared" si="44"/>
        <v>2023-10</v>
      </c>
      <c r="E1466">
        <v>4</v>
      </c>
      <c r="F1466">
        <v>240.87</v>
      </c>
      <c r="G1466" t="s">
        <v>2377</v>
      </c>
      <c r="H1466" t="s">
        <v>3303</v>
      </c>
      <c r="I1466" t="s">
        <v>3305</v>
      </c>
      <c r="J1466">
        <v>2</v>
      </c>
      <c r="K1466" t="str">
        <f t="shared" si="45"/>
        <v>Poor</v>
      </c>
      <c r="L1466">
        <v>963.48</v>
      </c>
      <c r="M1466" t="str">
        <f>IF(E1466*F1466=L1466,"ok","Wrong")</f>
        <v>ok</v>
      </c>
    </row>
    <row r="1467" spans="1:13" x14ac:dyDescent="0.3">
      <c r="A1467" t="s">
        <v>666</v>
      </c>
      <c r="B1467" t="s">
        <v>1658</v>
      </c>
      <c r="C1467" s="2">
        <v>45168</v>
      </c>
      <c r="D1467" s="2" t="str">
        <f t="shared" si="44"/>
        <v>2023-08</v>
      </c>
      <c r="E1467">
        <v>3</v>
      </c>
      <c r="F1467">
        <v>274.81</v>
      </c>
      <c r="G1467" t="s">
        <v>2315</v>
      </c>
      <c r="H1467" t="s">
        <v>3302</v>
      </c>
      <c r="I1467" t="s">
        <v>3304</v>
      </c>
      <c r="J1467">
        <v>4</v>
      </c>
      <c r="K1467" t="str">
        <f t="shared" si="45"/>
        <v>Excellent</v>
      </c>
      <c r="L1467">
        <v>824.43000000000006</v>
      </c>
      <c r="M1467" t="str">
        <f>IF(E1467*F1467=L1467,"ok","Wrong")</f>
        <v>ok</v>
      </c>
    </row>
    <row r="1468" spans="1:13" x14ac:dyDescent="0.3">
      <c r="A1468" t="s">
        <v>1369</v>
      </c>
      <c r="B1468" t="s">
        <v>1658</v>
      </c>
      <c r="C1468" s="2">
        <v>44928</v>
      </c>
      <c r="D1468" s="2" t="str">
        <f t="shared" si="44"/>
        <v>2023-01</v>
      </c>
      <c r="E1468">
        <v>5</v>
      </c>
      <c r="F1468">
        <v>138.97</v>
      </c>
      <c r="G1468" t="s">
        <v>3018</v>
      </c>
      <c r="H1468" t="s">
        <v>3302</v>
      </c>
      <c r="I1468" t="s">
        <v>3305</v>
      </c>
      <c r="J1468">
        <v>2</v>
      </c>
      <c r="K1468" t="str">
        <f t="shared" si="45"/>
        <v>Poor</v>
      </c>
      <c r="L1468">
        <v>694.85</v>
      </c>
      <c r="M1468" t="str">
        <f>IF(E1468*F1468=L1468,"ok","Wrong")</f>
        <v>ok</v>
      </c>
    </row>
    <row r="1469" spans="1:13" x14ac:dyDescent="0.3">
      <c r="A1469" t="s">
        <v>1370</v>
      </c>
      <c r="B1469" t="s">
        <v>1653</v>
      </c>
      <c r="C1469" s="2">
        <v>44999</v>
      </c>
      <c r="D1469" s="2" t="str">
        <f t="shared" si="44"/>
        <v>2023-03</v>
      </c>
      <c r="E1469">
        <v>1</v>
      </c>
      <c r="F1469">
        <v>261.2</v>
      </c>
      <c r="G1469" t="s">
        <v>3019</v>
      </c>
      <c r="H1469" t="s">
        <v>3302</v>
      </c>
      <c r="I1469" t="s">
        <v>3306</v>
      </c>
      <c r="J1469">
        <v>1</v>
      </c>
      <c r="K1469" t="str">
        <f t="shared" si="45"/>
        <v>Poor</v>
      </c>
      <c r="L1469">
        <v>261.2</v>
      </c>
      <c r="M1469" t="str">
        <f>IF(E1469*F1469=L1469,"ok","Wrong")</f>
        <v>ok</v>
      </c>
    </row>
    <row r="1470" spans="1:13" x14ac:dyDescent="0.3">
      <c r="A1470" t="s">
        <v>1177</v>
      </c>
      <c r="B1470" t="s">
        <v>1657</v>
      </c>
      <c r="C1470" s="2">
        <v>45774</v>
      </c>
      <c r="D1470" s="2" t="str">
        <f t="shared" si="44"/>
        <v>2025-04</v>
      </c>
      <c r="E1470">
        <v>6</v>
      </c>
      <c r="F1470">
        <v>529.47</v>
      </c>
      <c r="G1470" t="s">
        <v>2826</v>
      </c>
      <c r="H1470" t="s">
        <v>3301</v>
      </c>
      <c r="I1470" t="s">
        <v>3307</v>
      </c>
      <c r="J1470">
        <v>1</v>
      </c>
      <c r="K1470" t="str">
        <f t="shared" si="45"/>
        <v>Poor</v>
      </c>
      <c r="L1470">
        <v>3176.82</v>
      </c>
      <c r="M1470" t="str">
        <f>IF(E1470*F1470=L1470,"ok","Wrong")</f>
        <v>ok</v>
      </c>
    </row>
    <row r="1471" spans="1:13" x14ac:dyDescent="0.3">
      <c r="A1471" t="s">
        <v>1371</v>
      </c>
      <c r="B1471" t="s">
        <v>1652</v>
      </c>
      <c r="C1471" s="2">
        <v>45369</v>
      </c>
      <c r="D1471" s="2" t="str">
        <f t="shared" si="44"/>
        <v>2024-03</v>
      </c>
      <c r="E1471">
        <v>2</v>
      </c>
      <c r="F1471">
        <v>57.91</v>
      </c>
      <c r="G1471" t="s">
        <v>3020</v>
      </c>
      <c r="H1471" t="s">
        <v>3303</v>
      </c>
      <c r="I1471" t="s">
        <v>3308</v>
      </c>
      <c r="J1471">
        <v>3</v>
      </c>
      <c r="K1471" t="str">
        <f t="shared" si="45"/>
        <v>Good</v>
      </c>
      <c r="L1471">
        <v>115.82</v>
      </c>
      <c r="M1471" t="str">
        <f>IF(E1471*F1471=L1471,"ok","Wrong")</f>
        <v>ok</v>
      </c>
    </row>
    <row r="1472" spans="1:13" x14ac:dyDescent="0.3">
      <c r="A1472" t="s">
        <v>1372</v>
      </c>
      <c r="B1472" t="s">
        <v>1652</v>
      </c>
      <c r="C1472" s="2">
        <v>45684</v>
      </c>
      <c r="D1472" s="2" t="str">
        <f t="shared" si="44"/>
        <v>2025-01</v>
      </c>
      <c r="E1472">
        <v>3</v>
      </c>
      <c r="F1472">
        <v>383.22</v>
      </c>
      <c r="G1472" t="s">
        <v>3021</v>
      </c>
      <c r="H1472" t="s">
        <v>3301</v>
      </c>
      <c r="I1472" t="s">
        <v>3304</v>
      </c>
      <c r="J1472">
        <v>3</v>
      </c>
      <c r="K1472" t="str">
        <f t="shared" si="45"/>
        <v>Good</v>
      </c>
      <c r="L1472">
        <v>1149.6600000000001</v>
      </c>
      <c r="M1472" t="str">
        <f>IF(E1472*F1472=L1472,"ok","Wrong")</f>
        <v>ok</v>
      </c>
    </row>
    <row r="1473" spans="1:13" x14ac:dyDescent="0.3">
      <c r="A1473" t="s">
        <v>1040</v>
      </c>
      <c r="B1473" t="s">
        <v>1654</v>
      </c>
      <c r="C1473" s="2">
        <v>45688</v>
      </c>
      <c r="D1473" s="2" t="str">
        <f t="shared" si="44"/>
        <v>2025-01</v>
      </c>
      <c r="E1473">
        <v>5</v>
      </c>
      <c r="F1473">
        <v>224.11</v>
      </c>
      <c r="G1473" t="s">
        <v>2689</v>
      </c>
      <c r="H1473" t="s">
        <v>3303</v>
      </c>
      <c r="I1473" t="s">
        <v>3305</v>
      </c>
      <c r="J1473">
        <v>1</v>
      </c>
      <c r="K1473" t="str">
        <f t="shared" si="45"/>
        <v>Poor</v>
      </c>
      <c r="L1473">
        <v>1120.55</v>
      </c>
      <c r="M1473" t="str">
        <f>IF(E1473*F1473=L1473,"ok","Wrong")</f>
        <v>ok</v>
      </c>
    </row>
    <row r="1474" spans="1:13" x14ac:dyDescent="0.3">
      <c r="A1474" t="s">
        <v>1373</v>
      </c>
      <c r="B1474" t="s">
        <v>1658</v>
      </c>
      <c r="C1474" s="2">
        <v>45227</v>
      </c>
      <c r="D1474" s="2" t="str">
        <f t="shared" si="44"/>
        <v>2023-10</v>
      </c>
      <c r="E1474">
        <v>8</v>
      </c>
      <c r="F1474">
        <v>238.87</v>
      </c>
      <c r="G1474" t="s">
        <v>3022</v>
      </c>
      <c r="H1474" t="s">
        <v>3303</v>
      </c>
      <c r="I1474" t="s">
        <v>3304</v>
      </c>
      <c r="J1474">
        <v>4</v>
      </c>
      <c r="K1474" t="str">
        <f t="shared" si="45"/>
        <v>Excellent</v>
      </c>
      <c r="L1474">
        <v>1910.96</v>
      </c>
      <c r="M1474" t="str">
        <f>IF(E1474*F1474=L1474,"ok","Wrong")</f>
        <v>ok</v>
      </c>
    </row>
    <row r="1475" spans="1:13" x14ac:dyDescent="0.3">
      <c r="A1475" t="s">
        <v>1374</v>
      </c>
      <c r="B1475" t="s">
        <v>1654</v>
      </c>
      <c r="C1475" s="2">
        <v>45424</v>
      </c>
      <c r="D1475" s="2" t="str">
        <f t="shared" ref="D1475:D1538" si="46">TEXT(C1475,"YYYY-mm")</f>
        <v>2024-05</v>
      </c>
      <c r="E1475">
        <v>4</v>
      </c>
      <c r="F1475">
        <v>360.23</v>
      </c>
      <c r="G1475" t="s">
        <v>3023</v>
      </c>
      <c r="H1475" t="s">
        <v>3301</v>
      </c>
      <c r="I1475" t="s">
        <v>3308</v>
      </c>
      <c r="J1475">
        <v>4</v>
      </c>
      <c r="K1475" t="str">
        <f t="shared" ref="K1475:K1538" si="47">IF(J1475&gt;=4, "Excellent", IF(J1475&gt;=3, "Good", IF(J1475&gt;2,"Bad","Poor")))</f>
        <v>Excellent</v>
      </c>
      <c r="L1475">
        <v>1440.92</v>
      </c>
      <c r="M1475" t="str">
        <f>IF(E1475*F1475=L1475,"ok","Wrong")</f>
        <v>ok</v>
      </c>
    </row>
    <row r="1476" spans="1:13" x14ac:dyDescent="0.3">
      <c r="A1476" t="s">
        <v>1375</v>
      </c>
      <c r="B1476" t="s">
        <v>1658</v>
      </c>
      <c r="C1476" s="2">
        <v>45344</v>
      </c>
      <c r="D1476" s="2" t="str">
        <f t="shared" si="46"/>
        <v>2024-02</v>
      </c>
      <c r="E1476">
        <v>4</v>
      </c>
      <c r="F1476">
        <v>131.62</v>
      </c>
      <c r="G1476" t="s">
        <v>3024</v>
      </c>
      <c r="H1476" t="s">
        <v>3303</v>
      </c>
      <c r="I1476" t="s">
        <v>3304</v>
      </c>
      <c r="J1476">
        <v>1</v>
      </c>
      <c r="K1476" t="str">
        <f t="shared" si="47"/>
        <v>Poor</v>
      </c>
      <c r="L1476">
        <v>526.48</v>
      </c>
      <c r="M1476" t="str">
        <f>IF(E1476*F1476=L1476,"ok","Wrong")</f>
        <v>ok</v>
      </c>
    </row>
    <row r="1477" spans="1:13" x14ac:dyDescent="0.3">
      <c r="A1477" t="s">
        <v>1376</v>
      </c>
      <c r="B1477" t="s">
        <v>1658</v>
      </c>
      <c r="C1477" s="2">
        <v>45236</v>
      </c>
      <c r="D1477" s="2" t="str">
        <f t="shared" si="46"/>
        <v>2023-11</v>
      </c>
      <c r="E1477">
        <v>4</v>
      </c>
      <c r="F1477">
        <v>674.33</v>
      </c>
      <c r="G1477" t="s">
        <v>3025</v>
      </c>
      <c r="H1477" t="s">
        <v>3301</v>
      </c>
      <c r="I1477" t="s">
        <v>3308</v>
      </c>
      <c r="J1477">
        <v>3</v>
      </c>
      <c r="K1477" t="str">
        <f t="shared" si="47"/>
        <v>Good</v>
      </c>
      <c r="L1477">
        <v>2697.32</v>
      </c>
      <c r="M1477" t="str">
        <f>IF(E1477*F1477=L1477,"ok","Wrong")</f>
        <v>ok</v>
      </c>
    </row>
    <row r="1478" spans="1:13" x14ac:dyDescent="0.3">
      <c r="A1478" t="s">
        <v>1377</v>
      </c>
      <c r="B1478" t="s">
        <v>1654</v>
      </c>
      <c r="C1478" s="2">
        <v>45424</v>
      </c>
      <c r="D1478" s="2" t="str">
        <f t="shared" si="46"/>
        <v>2024-05</v>
      </c>
      <c r="E1478">
        <v>8</v>
      </c>
      <c r="F1478">
        <v>537.45000000000005</v>
      </c>
      <c r="G1478" t="s">
        <v>3026</v>
      </c>
      <c r="H1478" t="s">
        <v>3301</v>
      </c>
      <c r="I1478" t="s">
        <v>3306</v>
      </c>
      <c r="J1478">
        <v>2</v>
      </c>
      <c r="K1478" t="str">
        <f t="shared" si="47"/>
        <v>Poor</v>
      </c>
      <c r="L1478">
        <v>4299.6000000000004</v>
      </c>
      <c r="M1478" t="str">
        <f>IF(E1478*F1478=L1478,"ok","Wrong")</f>
        <v>ok</v>
      </c>
    </row>
    <row r="1479" spans="1:13" x14ac:dyDescent="0.3">
      <c r="A1479" t="s">
        <v>18</v>
      </c>
      <c r="B1479" t="s">
        <v>1653</v>
      </c>
      <c r="C1479" s="2">
        <v>45656</v>
      </c>
      <c r="D1479" s="2" t="str">
        <f t="shared" si="46"/>
        <v>2024-12</v>
      </c>
      <c r="E1479">
        <v>3</v>
      </c>
      <c r="F1479">
        <v>77.03</v>
      </c>
      <c r="G1479" t="s">
        <v>1667</v>
      </c>
      <c r="H1479" t="s">
        <v>3303</v>
      </c>
      <c r="I1479" t="s">
        <v>3304</v>
      </c>
      <c r="J1479">
        <v>2</v>
      </c>
      <c r="K1479" t="str">
        <f t="shared" si="47"/>
        <v>Poor</v>
      </c>
      <c r="L1479">
        <v>231.09</v>
      </c>
      <c r="M1479" t="str">
        <f>IF(E1479*F1479=L1479,"ok","Wrong")</f>
        <v>ok</v>
      </c>
    </row>
    <row r="1480" spans="1:13" x14ac:dyDescent="0.3">
      <c r="A1480" t="s">
        <v>1378</v>
      </c>
      <c r="B1480" t="s">
        <v>1653</v>
      </c>
      <c r="C1480" s="2">
        <v>45494</v>
      </c>
      <c r="D1480" s="2" t="str">
        <f t="shared" si="46"/>
        <v>2024-07</v>
      </c>
      <c r="E1480">
        <v>5</v>
      </c>
      <c r="F1480">
        <v>681.74</v>
      </c>
      <c r="G1480" t="s">
        <v>3027</v>
      </c>
      <c r="H1480" t="s">
        <v>3301</v>
      </c>
      <c r="I1480" t="s">
        <v>3306</v>
      </c>
      <c r="J1480">
        <v>2</v>
      </c>
      <c r="K1480" t="str">
        <f t="shared" si="47"/>
        <v>Poor</v>
      </c>
      <c r="L1480">
        <v>3408.7</v>
      </c>
      <c r="M1480" t="str">
        <f>IF(E1480*F1480=L1480,"ok","Wrong")</f>
        <v>ok</v>
      </c>
    </row>
    <row r="1481" spans="1:13" x14ac:dyDescent="0.3">
      <c r="A1481" t="s">
        <v>506</v>
      </c>
      <c r="B1481" t="s">
        <v>1658</v>
      </c>
      <c r="C1481" s="2">
        <v>45676</v>
      </c>
      <c r="D1481" s="2" t="str">
        <f t="shared" si="46"/>
        <v>2025-01</v>
      </c>
      <c r="E1481">
        <v>3</v>
      </c>
      <c r="F1481">
        <v>75.62</v>
      </c>
      <c r="G1481" t="s">
        <v>2155</v>
      </c>
      <c r="H1481" t="s">
        <v>3303</v>
      </c>
      <c r="I1481" t="s">
        <v>3304</v>
      </c>
      <c r="J1481">
        <v>4</v>
      </c>
      <c r="K1481" t="str">
        <f t="shared" si="47"/>
        <v>Excellent</v>
      </c>
      <c r="L1481">
        <v>226.86</v>
      </c>
      <c r="M1481" t="str">
        <f>IF(E1481*F1481=L1481,"ok","Wrong")</f>
        <v>ok</v>
      </c>
    </row>
    <row r="1482" spans="1:13" x14ac:dyDescent="0.3">
      <c r="A1482" t="s">
        <v>1379</v>
      </c>
      <c r="B1482" t="s">
        <v>1657</v>
      </c>
      <c r="C1482" s="2">
        <v>45295</v>
      </c>
      <c r="D1482" s="2" t="str">
        <f t="shared" si="46"/>
        <v>2024-01</v>
      </c>
      <c r="E1482">
        <v>8</v>
      </c>
      <c r="F1482">
        <v>538.29</v>
      </c>
      <c r="G1482" t="s">
        <v>3028</v>
      </c>
      <c r="H1482" t="s">
        <v>3302</v>
      </c>
      <c r="I1482" t="s">
        <v>3308</v>
      </c>
      <c r="J1482">
        <v>1</v>
      </c>
      <c r="K1482" t="str">
        <f t="shared" si="47"/>
        <v>Poor</v>
      </c>
      <c r="L1482">
        <v>4306.32</v>
      </c>
      <c r="M1482" t="str">
        <f>IF(E1482*F1482=L1482,"ok","Wrong")</f>
        <v>ok</v>
      </c>
    </row>
    <row r="1483" spans="1:13" x14ac:dyDescent="0.3">
      <c r="A1483" t="s">
        <v>1380</v>
      </c>
      <c r="B1483" t="s">
        <v>1657</v>
      </c>
      <c r="C1483" s="2">
        <v>45449</v>
      </c>
      <c r="D1483" s="2" t="str">
        <f t="shared" si="46"/>
        <v>2024-06</v>
      </c>
      <c r="E1483">
        <v>4</v>
      </c>
      <c r="F1483">
        <v>411.44</v>
      </c>
      <c r="G1483" t="s">
        <v>3029</v>
      </c>
      <c r="H1483" t="s">
        <v>3301</v>
      </c>
      <c r="I1483" t="s">
        <v>3308</v>
      </c>
      <c r="J1483">
        <v>2</v>
      </c>
      <c r="K1483" t="str">
        <f t="shared" si="47"/>
        <v>Poor</v>
      </c>
      <c r="L1483">
        <v>1645.76</v>
      </c>
      <c r="M1483" t="str">
        <f>IF(E1483*F1483=L1483,"ok","Wrong")</f>
        <v>ok</v>
      </c>
    </row>
    <row r="1484" spans="1:13" x14ac:dyDescent="0.3">
      <c r="A1484" t="s">
        <v>871</v>
      </c>
      <c r="B1484" t="s">
        <v>1656</v>
      </c>
      <c r="C1484" s="2">
        <v>45722</v>
      </c>
      <c r="D1484" s="2" t="str">
        <f t="shared" si="46"/>
        <v>2025-03</v>
      </c>
      <c r="E1484">
        <v>6</v>
      </c>
      <c r="F1484">
        <v>452.54</v>
      </c>
      <c r="G1484" t="s">
        <v>2520</v>
      </c>
      <c r="H1484" t="s">
        <v>3301</v>
      </c>
      <c r="I1484" t="s">
        <v>3307</v>
      </c>
      <c r="J1484">
        <v>2</v>
      </c>
      <c r="K1484" t="str">
        <f t="shared" si="47"/>
        <v>Poor</v>
      </c>
      <c r="L1484">
        <v>2715.24</v>
      </c>
      <c r="M1484" t="str">
        <f>IF(E1484*F1484=L1484,"ok","Wrong")</f>
        <v>ok</v>
      </c>
    </row>
    <row r="1485" spans="1:13" x14ac:dyDescent="0.3">
      <c r="A1485" t="s">
        <v>1381</v>
      </c>
      <c r="B1485" t="s">
        <v>1653</v>
      </c>
      <c r="C1485" s="2">
        <v>45121</v>
      </c>
      <c r="D1485" s="2" t="str">
        <f t="shared" si="46"/>
        <v>2023-07</v>
      </c>
      <c r="E1485">
        <v>4</v>
      </c>
      <c r="F1485">
        <v>510.62</v>
      </c>
      <c r="G1485" t="s">
        <v>3030</v>
      </c>
      <c r="H1485" t="s">
        <v>3301</v>
      </c>
      <c r="I1485" t="s">
        <v>3307</v>
      </c>
      <c r="J1485">
        <v>5</v>
      </c>
      <c r="K1485" t="str">
        <f t="shared" si="47"/>
        <v>Excellent</v>
      </c>
      <c r="L1485">
        <v>2042.48</v>
      </c>
      <c r="M1485" t="str">
        <f>IF(E1485*F1485=L1485,"ok","Wrong")</f>
        <v>ok</v>
      </c>
    </row>
    <row r="1486" spans="1:13" x14ac:dyDescent="0.3">
      <c r="A1486" t="s">
        <v>1382</v>
      </c>
      <c r="B1486" t="s">
        <v>1655</v>
      </c>
      <c r="C1486" s="2">
        <v>45247</v>
      </c>
      <c r="D1486" s="2" t="str">
        <f t="shared" si="46"/>
        <v>2023-11</v>
      </c>
      <c r="E1486">
        <v>1</v>
      </c>
      <c r="F1486">
        <v>729.26</v>
      </c>
      <c r="G1486" t="s">
        <v>3031</v>
      </c>
      <c r="H1486" t="s">
        <v>3301</v>
      </c>
      <c r="I1486" t="s">
        <v>3305</v>
      </c>
      <c r="J1486">
        <v>4</v>
      </c>
      <c r="K1486" t="str">
        <f t="shared" si="47"/>
        <v>Excellent</v>
      </c>
      <c r="L1486">
        <v>729.26</v>
      </c>
      <c r="M1486" t="str">
        <f>IF(E1486*F1486=L1486,"ok","Wrong")</f>
        <v>ok</v>
      </c>
    </row>
    <row r="1487" spans="1:13" x14ac:dyDescent="0.3">
      <c r="A1487" t="s">
        <v>1383</v>
      </c>
      <c r="B1487" t="s">
        <v>1654</v>
      </c>
      <c r="C1487" s="2">
        <v>45401</v>
      </c>
      <c r="D1487" s="2" t="str">
        <f t="shared" si="46"/>
        <v>2024-04</v>
      </c>
      <c r="E1487">
        <v>8</v>
      </c>
      <c r="F1487">
        <v>387.1</v>
      </c>
      <c r="G1487" t="s">
        <v>3032</v>
      </c>
      <c r="H1487" t="s">
        <v>3302</v>
      </c>
      <c r="I1487" t="s">
        <v>3308</v>
      </c>
      <c r="J1487">
        <v>5</v>
      </c>
      <c r="K1487" t="str">
        <f t="shared" si="47"/>
        <v>Excellent</v>
      </c>
      <c r="L1487">
        <v>3096.8</v>
      </c>
      <c r="M1487" t="str">
        <f>IF(E1487*F1487=L1487,"ok","Wrong")</f>
        <v>ok</v>
      </c>
    </row>
    <row r="1488" spans="1:13" x14ac:dyDescent="0.3">
      <c r="A1488" t="s">
        <v>119</v>
      </c>
      <c r="B1488" t="s">
        <v>1658</v>
      </c>
      <c r="C1488" s="2">
        <v>45486</v>
      </c>
      <c r="D1488" s="2" t="str">
        <f t="shared" si="46"/>
        <v>2024-07</v>
      </c>
      <c r="E1488">
        <v>1</v>
      </c>
      <c r="F1488">
        <v>47.53</v>
      </c>
      <c r="G1488" t="s">
        <v>1768</v>
      </c>
      <c r="H1488" t="s">
        <v>3302</v>
      </c>
      <c r="I1488" t="s">
        <v>3307</v>
      </c>
      <c r="J1488">
        <v>2</v>
      </c>
      <c r="K1488" t="str">
        <f t="shared" si="47"/>
        <v>Poor</v>
      </c>
      <c r="L1488">
        <v>47.53</v>
      </c>
      <c r="M1488" t="str">
        <f>IF(E1488*F1488=L1488,"ok","Wrong")</f>
        <v>ok</v>
      </c>
    </row>
    <row r="1489" spans="1:13" x14ac:dyDescent="0.3">
      <c r="A1489" t="s">
        <v>1384</v>
      </c>
      <c r="B1489" t="s">
        <v>1653</v>
      </c>
      <c r="C1489" s="2">
        <v>45473</v>
      </c>
      <c r="D1489" s="2" t="str">
        <f t="shared" si="46"/>
        <v>2024-06</v>
      </c>
      <c r="E1489">
        <v>2</v>
      </c>
      <c r="F1489">
        <v>272.08</v>
      </c>
      <c r="G1489" t="s">
        <v>3033</v>
      </c>
      <c r="H1489" t="s">
        <v>3302</v>
      </c>
      <c r="I1489" t="s">
        <v>3306</v>
      </c>
      <c r="J1489">
        <v>3</v>
      </c>
      <c r="K1489" t="str">
        <f t="shared" si="47"/>
        <v>Good</v>
      </c>
      <c r="L1489">
        <v>544.16</v>
      </c>
      <c r="M1489" t="str">
        <f>IF(E1489*F1489=L1489,"ok","Wrong")</f>
        <v>ok</v>
      </c>
    </row>
    <row r="1490" spans="1:13" x14ac:dyDescent="0.3">
      <c r="A1490" t="s">
        <v>1385</v>
      </c>
      <c r="B1490" t="s">
        <v>1657</v>
      </c>
      <c r="C1490" s="2">
        <v>45138</v>
      </c>
      <c r="D1490" s="2" t="str">
        <f t="shared" si="46"/>
        <v>2023-07</v>
      </c>
      <c r="E1490">
        <v>6</v>
      </c>
      <c r="F1490">
        <v>553.39</v>
      </c>
      <c r="G1490" t="s">
        <v>3034</v>
      </c>
      <c r="H1490" t="s">
        <v>3301</v>
      </c>
      <c r="I1490" t="s">
        <v>3307</v>
      </c>
      <c r="J1490">
        <v>1</v>
      </c>
      <c r="K1490" t="str">
        <f t="shared" si="47"/>
        <v>Poor</v>
      </c>
      <c r="L1490">
        <v>3320.34</v>
      </c>
      <c r="M1490" t="str">
        <f>IF(E1490*F1490=L1490,"ok","Wrong")</f>
        <v>ok</v>
      </c>
    </row>
    <row r="1491" spans="1:13" x14ac:dyDescent="0.3">
      <c r="A1491" t="s">
        <v>1386</v>
      </c>
      <c r="B1491" t="s">
        <v>1653</v>
      </c>
      <c r="C1491" s="2">
        <v>45804</v>
      </c>
      <c r="D1491" s="2" t="str">
        <f t="shared" si="46"/>
        <v>2025-05</v>
      </c>
      <c r="E1491">
        <v>3</v>
      </c>
      <c r="F1491">
        <v>109.9</v>
      </c>
      <c r="G1491" t="s">
        <v>3035</v>
      </c>
      <c r="H1491" t="s">
        <v>3302</v>
      </c>
      <c r="I1491" t="s">
        <v>3304</v>
      </c>
      <c r="J1491">
        <v>1</v>
      </c>
      <c r="K1491" t="str">
        <f t="shared" si="47"/>
        <v>Poor</v>
      </c>
      <c r="L1491">
        <v>329.7</v>
      </c>
      <c r="M1491" t="str">
        <f>IF(E1491*F1491=L1491,"ok","Wrong")</f>
        <v>ok</v>
      </c>
    </row>
    <row r="1492" spans="1:13" x14ac:dyDescent="0.3">
      <c r="A1492" t="s">
        <v>1387</v>
      </c>
      <c r="B1492" t="s">
        <v>1656</v>
      </c>
      <c r="C1492" s="2">
        <v>45355</v>
      </c>
      <c r="D1492" s="2" t="str">
        <f t="shared" si="46"/>
        <v>2024-03</v>
      </c>
      <c r="E1492">
        <v>4</v>
      </c>
      <c r="F1492">
        <v>787.22</v>
      </c>
      <c r="G1492" t="s">
        <v>3036</v>
      </c>
      <c r="H1492" t="s">
        <v>3303</v>
      </c>
      <c r="I1492" t="s">
        <v>3307</v>
      </c>
      <c r="J1492">
        <v>2</v>
      </c>
      <c r="K1492" t="str">
        <f t="shared" si="47"/>
        <v>Poor</v>
      </c>
      <c r="L1492">
        <v>3148.88</v>
      </c>
      <c r="M1492" t="str">
        <f>IF(E1492*F1492=L1492,"ok","Wrong")</f>
        <v>ok</v>
      </c>
    </row>
    <row r="1493" spans="1:13" x14ac:dyDescent="0.3">
      <c r="A1493" t="s">
        <v>1388</v>
      </c>
      <c r="B1493" t="s">
        <v>1656</v>
      </c>
      <c r="C1493" s="2">
        <v>45319</v>
      </c>
      <c r="D1493" s="2" t="str">
        <f t="shared" si="46"/>
        <v>2024-01</v>
      </c>
      <c r="E1493">
        <v>1</v>
      </c>
      <c r="F1493">
        <v>42.76</v>
      </c>
      <c r="G1493" t="s">
        <v>3037</v>
      </c>
      <c r="H1493" t="s">
        <v>3301</v>
      </c>
      <c r="I1493" t="s">
        <v>3307</v>
      </c>
      <c r="J1493">
        <v>1</v>
      </c>
      <c r="K1493" t="str">
        <f t="shared" si="47"/>
        <v>Poor</v>
      </c>
      <c r="L1493">
        <v>42.76</v>
      </c>
      <c r="M1493" t="str">
        <f>IF(E1493*F1493=L1493,"ok","Wrong")</f>
        <v>ok</v>
      </c>
    </row>
    <row r="1494" spans="1:13" x14ac:dyDescent="0.3">
      <c r="A1494" t="s">
        <v>1389</v>
      </c>
      <c r="B1494" t="s">
        <v>1658</v>
      </c>
      <c r="C1494" s="2">
        <v>45645</v>
      </c>
      <c r="D1494" s="2" t="str">
        <f t="shared" si="46"/>
        <v>2024-12</v>
      </c>
      <c r="E1494">
        <v>2</v>
      </c>
      <c r="F1494">
        <v>406.23</v>
      </c>
      <c r="G1494" t="s">
        <v>3038</v>
      </c>
      <c r="H1494" t="s">
        <v>3303</v>
      </c>
      <c r="I1494" t="s">
        <v>3307</v>
      </c>
      <c r="J1494">
        <v>4</v>
      </c>
      <c r="K1494" t="str">
        <f t="shared" si="47"/>
        <v>Excellent</v>
      </c>
      <c r="L1494">
        <v>812.46</v>
      </c>
      <c r="M1494" t="str">
        <f>IF(E1494*F1494=L1494,"ok","Wrong")</f>
        <v>ok</v>
      </c>
    </row>
    <row r="1495" spans="1:13" x14ac:dyDescent="0.3">
      <c r="A1495" t="s">
        <v>1390</v>
      </c>
      <c r="B1495" t="s">
        <v>1654</v>
      </c>
      <c r="C1495" s="2">
        <v>45570</v>
      </c>
      <c r="D1495" s="2" t="str">
        <f t="shared" si="46"/>
        <v>2024-10</v>
      </c>
      <c r="E1495">
        <v>6</v>
      </c>
      <c r="F1495">
        <v>55.56</v>
      </c>
      <c r="G1495" t="s">
        <v>3039</v>
      </c>
      <c r="H1495" t="s">
        <v>3303</v>
      </c>
      <c r="I1495" t="s">
        <v>3305</v>
      </c>
      <c r="J1495">
        <v>4</v>
      </c>
      <c r="K1495" t="str">
        <f t="shared" si="47"/>
        <v>Excellent</v>
      </c>
      <c r="L1495">
        <v>333.36</v>
      </c>
      <c r="M1495" t="str">
        <f>IF(E1495*F1495=L1495,"ok","Wrong")</f>
        <v>ok</v>
      </c>
    </row>
    <row r="1496" spans="1:13" x14ac:dyDescent="0.3">
      <c r="A1496" t="s">
        <v>692</v>
      </c>
      <c r="B1496" t="s">
        <v>1653</v>
      </c>
      <c r="C1496" s="2">
        <v>45073</v>
      </c>
      <c r="D1496" s="2" t="str">
        <f t="shared" si="46"/>
        <v>2023-05</v>
      </c>
      <c r="E1496">
        <v>2</v>
      </c>
      <c r="F1496">
        <v>541.28</v>
      </c>
      <c r="G1496" t="s">
        <v>2341</v>
      </c>
      <c r="H1496" t="s">
        <v>3301</v>
      </c>
      <c r="I1496" t="s">
        <v>3304</v>
      </c>
      <c r="J1496">
        <v>3</v>
      </c>
      <c r="K1496" t="str">
        <f t="shared" si="47"/>
        <v>Good</v>
      </c>
      <c r="L1496">
        <v>1082.56</v>
      </c>
      <c r="M1496" t="str">
        <f>IF(E1496*F1496=L1496,"ok","Wrong")</f>
        <v>ok</v>
      </c>
    </row>
    <row r="1497" spans="1:13" x14ac:dyDescent="0.3">
      <c r="A1497" t="s">
        <v>183</v>
      </c>
      <c r="B1497" t="s">
        <v>1655</v>
      </c>
      <c r="C1497" s="2">
        <v>45234</v>
      </c>
      <c r="D1497" s="2" t="str">
        <f t="shared" si="46"/>
        <v>2023-11</v>
      </c>
      <c r="E1497">
        <v>8</v>
      </c>
      <c r="F1497">
        <v>45.93</v>
      </c>
      <c r="G1497" t="s">
        <v>1832</v>
      </c>
      <c r="H1497" t="s">
        <v>3301</v>
      </c>
      <c r="I1497" t="s">
        <v>3307</v>
      </c>
      <c r="J1497">
        <v>5</v>
      </c>
      <c r="K1497" t="str">
        <f t="shared" si="47"/>
        <v>Excellent</v>
      </c>
      <c r="L1497">
        <v>367.44</v>
      </c>
      <c r="M1497" t="str">
        <f>IF(E1497*F1497=L1497,"ok","Wrong")</f>
        <v>ok</v>
      </c>
    </row>
    <row r="1498" spans="1:13" x14ac:dyDescent="0.3">
      <c r="A1498" t="s">
        <v>1391</v>
      </c>
      <c r="B1498" t="s">
        <v>1654</v>
      </c>
      <c r="C1498" s="2">
        <v>45056</v>
      </c>
      <c r="D1498" s="2" t="str">
        <f t="shared" si="46"/>
        <v>2023-05</v>
      </c>
      <c r="E1498">
        <v>1</v>
      </c>
      <c r="F1498">
        <v>401.55</v>
      </c>
      <c r="G1498" t="s">
        <v>3040</v>
      </c>
      <c r="H1498" t="s">
        <v>3301</v>
      </c>
      <c r="I1498" t="s">
        <v>3306</v>
      </c>
      <c r="J1498">
        <v>4</v>
      </c>
      <c r="K1498" t="str">
        <f t="shared" si="47"/>
        <v>Excellent</v>
      </c>
      <c r="L1498">
        <v>401.55</v>
      </c>
      <c r="M1498" t="str">
        <f>IF(E1498*F1498=L1498,"ok","Wrong")</f>
        <v>ok</v>
      </c>
    </row>
    <row r="1499" spans="1:13" x14ac:dyDescent="0.3">
      <c r="A1499" t="s">
        <v>1392</v>
      </c>
      <c r="B1499" t="s">
        <v>1656</v>
      </c>
      <c r="C1499" s="2">
        <v>45572</v>
      </c>
      <c r="D1499" s="2" t="str">
        <f t="shared" si="46"/>
        <v>2024-10</v>
      </c>
      <c r="E1499">
        <v>8</v>
      </c>
      <c r="F1499">
        <v>129.57</v>
      </c>
      <c r="G1499" t="s">
        <v>3041</v>
      </c>
      <c r="H1499" t="s">
        <v>3302</v>
      </c>
      <c r="I1499" t="s">
        <v>3306</v>
      </c>
      <c r="J1499">
        <v>5</v>
      </c>
      <c r="K1499" t="str">
        <f t="shared" si="47"/>
        <v>Excellent</v>
      </c>
      <c r="L1499">
        <v>1036.56</v>
      </c>
      <c r="M1499" t="str">
        <f>IF(E1499*F1499=L1499,"ok","Wrong")</f>
        <v>ok</v>
      </c>
    </row>
    <row r="1500" spans="1:13" x14ac:dyDescent="0.3">
      <c r="A1500" t="s">
        <v>1393</v>
      </c>
      <c r="B1500" t="s">
        <v>1656</v>
      </c>
      <c r="C1500" s="2">
        <v>45656</v>
      </c>
      <c r="D1500" s="2" t="str">
        <f t="shared" si="46"/>
        <v>2024-12</v>
      </c>
      <c r="E1500">
        <v>7</v>
      </c>
      <c r="F1500">
        <v>188.89</v>
      </c>
      <c r="G1500" t="s">
        <v>3042</v>
      </c>
      <c r="H1500" t="s">
        <v>3303</v>
      </c>
      <c r="I1500" t="s">
        <v>3304</v>
      </c>
      <c r="J1500">
        <v>3</v>
      </c>
      <c r="K1500" t="str">
        <f t="shared" si="47"/>
        <v>Good</v>
      </c>
      <c r="L1500">
        <v>1322.23</v>
      </c>
      <c r="M1500" t="str">
        <f>IF(E1500*F1500=L1500,"ok","Wrong")</f>
        <v>ok</v>
      </c>
    </row>
    <row r="1501" spans="1:13" x14ac:dyDescent="0.3">
      <c r="A1501" t="s">
        <v>1394</v>
      </c>
      <c r="B1501" t="s">
        <v>1654</v>
      </c>
      <c r="C1501" s="2">
        <v>45782</v>
      </c>
      <c r="D1501" s="2" t="str">
        <f t="shared" si="46"/>
        <v>2025-05</v>
      </c>
      <c r="E1501">
        <v>1</v>
      </c>
      <c r="F1501">
        <v>743.33</v>
      </c>
      <c r="G1501" t="s">
        <v>3043</v>
      </c>
      <c r="H1501" t="s">
        <v>3302</v>
      </c>
      <c r="I1501" t="s">
        <v>3308</v>
      </c>
      <c r="J1501">
        <v>1</v>
      </c>
      <c r="K1501" t="str">
        <f t="shared" si="47"/>
        <v>Poor</v>
      </c>
      <c r="L1501">
        <v>743.33</v>
      </c>
      <c r="M1501" t="str">
        <f>IF(E1501*F1501=L1501,"ok","Wrong")</f>
        <v>ok</v>
      </c>
    </row>
    <row r="1502" spans="1:13" x14ac:dyDescent="0.3">
      <c r="A1502" t="s">
        <v>1395</v>
      </c>
      <c r="B1502" t="s">
        <v>1657</v>
      </c>
      <c r="C1502" s="2">
        <v>45498</v>
      </c>
      <c r="D1502" s="2" t="str">
        <f t="shared" si="46"/>
        <v>2024-07</v>
      </c>
      <c r="E1502">
        <v>4</v>
      </c>
      <c r="F1502">
        <v>34.97</v>
      </c>
      <c r="G1502" t="s">
        <v>3044</v>
      </c>
      <c r="H1502" t="s">
        <v>3303</v>
      </c>
      <c r="I1502" t="s">
        <v>3304</v>
      </c>
      <c r="J1502">
        <v>1</v>
      </c>
      <c r="K1502" t="str">
        <f t="shared" si="47"/>
        <v>Poor</v>
      </c>
      <c r="L1502">
        <v>139.88</v>
      </c>
      <c r="M1502" t="str">
        <f>IF(E1502*F1502=L1502,"ok","Wrong")</f>
        <v>ok</v>
      </c>
    </row>
    <row r="1503" spans="1:13" x14ac:dyDescent="0.3">
      <c r="A1503" t="s">
        <v>1396</v>
      </c>
      <c r="B1503" t="s">
        <v>1652</v>
      </c>
      <c r="C1503" s="2">
        <v>45055</v>
      </c>
      <c r="D1503" s="2" t="str">
        <f t="shared" si="46"/>
        <v>2023-05</v>
      </c>
      <c r="E1503">
        <v>7</v>
      </c>
      <c r="F1503">
        <v>475.33</v>
      </c>
      <c r="G1503" t="s">
        <v>3045</v>
      </c>
      <c r="H1503" t="s">
        <v>3303</v>
      </c>
      <c r="I1503" t="s">
        <v>3308</v>
      </c>
      <c r="J1503">
        <v>1</v>
      </c>
      <c r="K1503" t="str">
        <f t="shared" si="47"/>
        <v>Poor</v>
      </c>
      <c r="L1503">
        <v>3327.31</v>
      </c>
      <c r="M1503" t="str">
        <f>IF(E1503*F1503=L1503,"ok","Wrong")</f>
        <v>ok</v>
      </c>
    </row>
    <row r="1504" spans="1:13" x14ac:dyDescent="0.3">
      <c r="A1504" t="s">
        <v>1397</v>
      </c>
      <c r="B1504" t="s">
        <v>1654</v>
      </c>
      <c r="C1504" s="2">
        <v>45645</v>
      </c>
      <c r="D1504" s="2" t="str">
        <f t="shared" si="46"/>
        <v>2024-12</v>
      </c>
      <c r="E1504">
        <v>1</v>
      </c>
      <c r="F1504">
        <v>362.77</v>
      </c>
      <c r="G1504" t="s">
        <v>3046</v>
      </c>
      <c r="H1504" t="s">
        <v>3303</v>
      </c>
      <c r="I1504" t="s">
        <v>3304</v>
      </c>
      <c r="J1504">
        <v>1</v>
      </c>
      <c r="K1504" t="str">
        <f t="shared" si="47"/>
        <v>Poor</v>
      </c>
      <c r="L1504">
        <v>362.77</v>
      </c>
      <c r="M1504" t="str">
        <f>IF(E1504*F1504=L1504,"ok","Wrong")</f>
        <v>ok</v>
      </c>
    </row>
    <row r="1505" spans="1:13" x14ac:dyDescent="0.3">
      <c r="A1505" t="s">
        <v>1398</v>
      </c>
      <c r="B1505" t="s">
        <v>1652</v>
      </c>
      <c r="C1505" s="2">
        <v>45539</v>
      </c>
      <c r="D1505" s="2" t="str">
        <f t="shared" si="46"/>
        <v>2024-09</v>
      </c>
      <c r="E1505">
        <v>3</v>
      </c>
      <c r="F1505">
        <v>259.60000000000002</v>
      </c>
      <c r="G1505" t="s">
        <v>3047</v>
      </c>
      <c r="H1505" t="s">
        <v>3302</v>
      </c>
      <c r="I1505" t="s">
        <v>3305</v>
      </c>
      <c r="J1505">
        <v>3</v>
      </c>
      <c r="K1505" t="str">
        <f t="shared" si="47"/>
        <v>Good</v>
      </c>
      <c r="L1505">
        <v>778.80000000000007</v>
      </c>
      <c r="M1505" t="str">
        <f>IF(E1505*F1505=L1505,"ok","Wrong")</f>
        <v>ok</v>
      </c>
    </row>
    <row r="1506" spans="1:13" x14ac:dyDescent="0.3">
      <c r="A1506" t="s">
        <v>1399</v>
      </c>
      <c r="B1506" t="s">
        <v>1652</v>
      </c>
      <c r="C1506" s="2">
        <v>45582</v>
      </c>
      <c r="D1506" s="2" t="str">
        <f t="shared" si="46"/>
        <v>2024-10</v>
      </c>
      <c r="E1506">
        <v>4</v>
      </c>
      <c r="F1506">
        <v>31.65</v>
      </c>
      <c r="G1506" t="s">
        <v>3048</v>
      </c>
      <c r="H1506" t="s">
        <v>3303</v>
      </c>
      <c r="I1506" t="s">
        <v>3306</v>
      </c>
      <c r="J1506">
        <v>1</v>
      </c>
      <c r="K1506" t="str">
        <f t="shared" si="47"/>
        <v>Poor</v>
      </c>
      <c r="L1506">
        <v>126.6</v>
      </c>
      <c r="M1506" t="str">
        <f>IF(E1506*F1506=L1506,"ok","Wrong")</f>
        <v>ok</v>
      </c>
    </row>
    <row r="1507" spans="1:13" x14ac:dyDescent="0.3">
      <c r="A1507" t="s">
        <v>1400</v>
      </c>
      <c r="B1507" t="s">
        <v>1658</v>
      </c>
      <c r="C1507" s="2">
        <v>45268</v>
      </c>
      <c r="D1507" s="2" t="str">
        <f t="shared" si="46"/>
        <v>2023-12</v>
      </c>
      <c r="E1507">
        <v>6</v>
      </c>
      <c r="F1507">
        <v>479.41</v>
      </c>
      <c r="G1507" t="s">
        <v>3049</v>
      </c>
      <c r="H1507" t="s">
        <v>3303</v>
      </c>
      <c r="I1507" t="s">
        <v>3308</v>
      </c>
      <c r="J1507">
        <v>5</v>
      </c>
      <c r="K1507" t="str">
        <f t="shared" si="47"/>
        <v>Excellent</v>
      </c>
      <c r="L1507">
        <v>2876.46</v>
      </c>
      <c r="M1507" t="str">
        <f>IF(E1507*F1507=L1507,"ok","Wrong")</f>
        <v>ok</v>
      </c>
    </row>
    <row r="1508" spans="1:13" x14ac:dyDescent="0.3">
      <c r="A1508" t="s">
        <v>1401</v>
      </c>
      <c r="B1508" t="s">
        <v>1652</v>
      </c>
      <c r="C1508" s="2">
        <v>45426</v>
      </c>
      <c r="D1508" s="2" t="str">
        <f t="shared" si="46"/>
        <v>2024-05</v>
      </c>
      <c r="E1508">
        <v>3</v>
      </c>
      <c r="F1508">
        <v>16.45</v>
      </c>
      <c r="G1508" t="s">
        <v>3050</v>
      </c>
      <c r="H1508" t="s">
        <v>3303</v>
      </c>
      <c r="I1508" t="s">
        <v>3307</v>
      </c>
      <c r="J1508">
        <v>3</v>
      </c>
      <c r="K1508" t="str">
        <f t="shared" si="47"/>
        <v>Good</v>
      </c>
      <c r="L1508">
        <v>49.349999999999987</v>
      </c>
      <c r="M1508" t="str">
        <f>IF(E1508*F1508=L1508,"ok","Wrong")</f>
        <v>ok</v>
      </c>
    </row>
    <row r="1509" spans="1:13" x14ac:dyDescent="0.3">
      <c r="A1509" t="s">
        <v>1402</v>
      </c>
      <c r="B1509" t="s">
        <v>1652</v>
      </c>
      <c r="C1509" s="2">
        <v>45155</v>
      </c>
      <c r="D1509" s="2" t="str">
        <f t="shared" si="46"/>
        <v>2023-08</v>
      </c>
      <c r="E1509">
        <v>2</v>
      </c>
      <c r="F1509">
        <v>58.06</v>
      </c>
      <c r="G1509" t="s">
        <v>3051</v>
      </c>
      <c r="H1509" t="s">
        <v>3302</v>
      </c>
      <c r="I1509" t="s">
        <v>3306</v>
      </c>
      <c r="J1509">
        <v>4</v>
      </c>
      <c r="K1509" t="str">
        <f t="shared" si="47"/>
        <v>Excellent</v>
      </c>
      <c r="L1509">
        <v>116.12</v>
      </c>
      <c r="M1509" t="str">
        <f>IF(E1509*F1509=L1509,"ok","Wrong")</f>
        <v>ok</v>
      </c>
    </row>
    <row r="1510" spans="1:13" x14ac:dyDescent="0.3">
      <c r="A1510" t="s">
        <v>1403</v>
      </c>
      <c r="B1510" t="s">
        <v>1657</v>
      </c>
      <c r="C1510" s="2">
        <v>44940</v>
      </c>
      <c r="D1510" s="2" t="str">
        <f t="shared" si="46"/>
        <v>2023-01</v>
      </c>
      <c r="E1510">
        <v>5</v>
      </c>
      <c r="F1510">
        <v>251.7</v>
      </c>
      <c r="G1510" t="s">
        <v>3052</v>
      </c>
      <c r="H1510" t="s">
        <v>3301</v>
      </c>
      <c r="I1510" t="s">
        <v>3308</v>
      </c>
      <c r="J1510">
        <v>5</v>
      </c>
      <c r="K1510" t="str">
        <f t="shared" si="47"/>
        <v>Excellent</v>
      </c>
      <c r="L1510">
        <v>1258.5</v>
      </c>
      <c r="M1510" t="str">
        <f>IF(E1510*F1510=L1510,"ok","Wrong")</f>
        <v>ok</v>
      </c>
    </row>
    <row r="1511" spans="1:13" x14ac:dyDescent="0.3">
      <c r="A1511" t="s">
        <v>1404</v>
      </c>
      <c r="B1511" t="s">
        <v>1654</v>
      </c>
      <c r="C1511" s="2">
        <v>45274</v>
      </c>
      <c r="D1511" s="2" t="str">
        <f t="shared" si="46"/>
        <v>2023-12</v>
      </c>
      <c r="E1511">
        <v>3</v>
      </c>
      <c r="F1511">
        <v>27.49</v>
      </c>
      <c r="G1511" t="s">
        <v>3053</v>
      </c>
      <c r="H1511" t="s">
        <v>3301</v>
      </c>
      <c r="I1511" t="s">
        <v>3307</v>
      </c>
      <c r="J1511">
        <v>2</v>
      </c>
      <c r="K1511" t="str">
        <f t="shared" si="47"/>
        <v>Poor</v>
      </c>
      <c r="L1511">
        <v>82.47</v>
      </c>
      <c r="M1511" t="str">
        <f>IF(E1511*F1511=L1511,"ok","Wrong")</f>
        <v>ok</v>
      </c>
    </row>
    <row r="1512" spans="1:13" x14ac:dyDescent="0.3">
      <c r="A1512" t="s">
        <v>1405</v>
      </c>
      <c r="B1512" t="s">
        <v>1657</v>
      </c>
      <c r="C1512" s="2">
        <v>45627</v>
      </c>
      <c r="D1512" s="2" t="str">
        <f t="shared" si="46"/>
        <v>2024-12</v>
      </c>
      <c r="E1512">
        <v>7</v>
      </c>
      <c r="F1512">
        <v>419.9</v>
      </c>
      <c r="G1512" t="s">
        <v>3054</v>
      </c>
      <c r="H1512" t="s">
        <v>3301</v>
      </c>
      <c r="I1512" t="s">
        <v>3306</v>
      </c>
      <c r="J1512">
        <v>4</v>
      </c>
      <c r="K1512" t="str">
        <f t="shared" si="47"/>
        <v>Excellent</v>
      </c>
      <c r="L1512">
        <v>2939.3</v>
      </c>
      <c r="M1512" t="str">
        <f>IF(E1512*F1512=L1512,"ok","Wrong")</f>
        <v>ok</v>
      </c>
    </row>
    <row r="1513" spans="1:13" x14ac:dyDescent="0.3">
      <c r="A1513" t="s">
        <v>896</v>
      </c>
      <c r="B1513" t="s">
        <v>1652</v>
      </c>
      <c r="C1513" s="2">
        <v>45250</v>
      </c>
      <c r="D1513" s="2" t="str">
        <f t="shared" si="46"/>
        <v>2023-11</v>
      </c>
      <c r="E1513">
        <v>7</v>
      </c>
      <c r="F1513">
        <v>611.85</v>
      </c>
      <c r="G1513" t="s">
        <v>2545</v>
      </c>
      <c r="H1513" t="s">
        <v>3303</v>
      </c>
      <c r="I1513" t="s">
        <v>3306</v>
      </c>
      <c r="J1513">
        <v>2</v>
      </c>
      <c r="K1513" t="str">
        <f t="shared" si="47"/>
        <v>Poor</v>
      </c>
      <c r="L1513">
        <v>4282.95</v>
      </c>
      <c r="M1513" t="str">
        <f>IF(E1513*F1513=L1513,"ok","Wrong")</f>
        <v>ok</v>
      </c>
    </row>
    <row r="1514" spans="1:13" x14ac:dyDescent="0.3">
      <c r="A1514" t="s">
        <v>1406</v>
      </c>
      <c r="B1514" t="s">
        <v>1654</v>
      </c>
      <c r="C1514" s="2">
        <v>44993</v>
      </c>
      <c r="D1514" s="2" t="str">
        <f t="shared" si="46"/>
        <v>2023-03</v>
      </c>
      <c r="E1514">
        <v>3</v>
      </c>
      <c r="F1514">
        <v>693.46</v>
      </c>
      <c r="G1514" t="s">
        <v>3055</v>
      </c>
      <c r="H1514" t="s">
        <v>3301</v>
      </c>
      <c r="I1514" t="s">
        <v>3308</v>
      </c>
      <c r="J1514">
        <v>5</v>
      </c>
      <c r="K1514" t="str">
        <f t="shared" si="47"/>
        <v>Excellent</v>
      </c>
      <c r="L1514">
        <v>2080.38</v>
      </c>
      <c r="M1514" t="str">
        <f>IF(E1514*F1514=L1514,"ok","Wrong")</f>
        <v>ok</v>
      </c>
    </row>
    <row r="1515" spans="1:13" x14ac:dyDescent="0.3">
      <c r="A1515" t="s">
        <v>1407</v>
      </c>
      <c r="B1515" t="s">
        <v>1653</v>
      </c>
      <c r="C1515" s="2">
        <v>45689</v>
      </c>
      <c r="D1515" s="2" t="str">
        <f t="shared" si="46"/>
        <v>2025-02</v>
      </c>
      <c r="E1515">
        <v>2</v>
      </c>
      <c r="F1515">
        <v>13.51</v>
      </c>
      <c r="G1515" t="s">
        <v>3056</v>
      </c>
      <c r="H1515" t="s">
        <v>3303</v>
      </c>
      <c r="I1515" t="s">
        <v>3305</v>
      </c>
      <c r="J1515">
        <v>5</v>
      </c>
      <c r="K1515" t="str">
        <f t="shared" si="47"/>
        <v>Excellent</v>
      </c>
      <c r="L1515">
        <v>27.02</v>
      </c>
      <c r="M1515" t="str">
        <f>IF(E1515*F1515=L1515,"ok","Wrong")</f>
        <v>ok</v>
      </c>
    </row>
    <row r="1516" spans="1:13" x14ac:dyDescent="0.3">
      <c r="A1516" t="s">
        <v>1408</v>
      </c>
      <c r="B1516" t="s">
        <v>1658</v>
      </c>
      <c r="C1516" s="2">
        <v>45701</v>
      </c>
      <c r="D1516" s="2" t="str">
        <f t="shared" si="46"/>
        <v>2025-02</v>
      </c>
      <c r="E1516">
        <v>4</v>
      </c>
      <c r="F1516">
        <v>548.59</v>
      </c>
      <c r="G1516" t="s">
        <v>3057</v>
      </c>
      <c r="H1516" t="s">
        <v>3303</v>
      </c>
      <c r="I1516" t="s">
        <v>3304</v>
      </c>
      <c r="J1516">
        <v>3</v>
      </c>
      <c r="K1516" t="str">
        <f t="shared" si="47"/>
        <v>Good</v>
      </c>
      <c r="L1516">
        <v>2194.36</v>
      </c>
      <c r="M1516" t="str">
        <f>IF(E1516*F1516=L1516,"ok","Wrong")</f>
        <v>ok</v>
      </c>
    </row>
    <row r="1517" spans="1:13" x14ac:dyDescent="0.3">
      <c r="A1517" t="s">
        <v>1409</v>
      </c>
      <c r="B1517" t="s">
        <v>1653</v>
      </c>
      <c r="C1517" s="2">
        <v>45599</v>
      </c>
      <c r="D1517" s="2" t="str">
        <f t="shared" si="46"/>
        <v>2024-11</v>
      </c>
      <c r="E1517">
        <v>5</v>
      </c>
      <c r="F1517">
        <v>173.25</v>
      </c>
      <c r="G1517" t="s">
        <v>3058</v>
      </c>
      <c r="H1517" t="s">
        <v>3302</v>
      </c>
      <c r="I1517" t="s">
        <v>3304</v>
      </c>
      <c r="J1517">
        <v>3</v>
      </c>
      <c r="K1517" t="str">
        <f t="shared" si="47"/>
        <v>Good</v>
      </c>
      <c r="L1517">
        <v>866.25</v>
      </c>
      <c r="M1517" t="str">
        <f>IF(E1517*F1517=L1517,"ok","Wrong")</f>
        <v>ok</v>
      </c>
    </row>
    <row r="1518" spans="1:13" x14ac:dyDescent="0.3">
      <c r="A1518" t="s">
        <v>1410</v>
      </c>
      <c r="B1518" t="s">
        <v>1653</v>
      </c>
      <c r="C1518" s="2">
        <v>45458</v>
      </c>
      <c r="D1518" s="2" t="str">
        <f t="shared" si="46"/>
        <v>2024-06</v>
      </c>
      <c r="E1518">
        <v>2</v>
      </c>
      <c r="F1518">
        <v>456.19</v>
      </c>
      <c r="G1518" t="s">
        <v>3059</v>
      </c>
      <c r="H1518" t="s">
        <v>3302</v>
      </c>
      <c r="I1518" t="s">
        <v>3307</v>
      </c>
      <c r="J1518">
        <v>5</v>
      </c>
      <c r="K1518" t="str">
        <f t="shared" si="47"/>
        <v>Excellent</v>
      </c>
      <c r="L1518">
        <v>912.38</v>
      </c>
      <c r="M1518" t="str">
        <f>IF(E1518*F1518=L1518,"ok","Wrong")</f>
        <v>ok</v>
      </c>
    </row>
    <row r="1519" spans="1:13" x14ac:dyDescent="0.3">
      <c r="A1519" t="s">
        <v>601</v>
      </c>
      <c r="B1519" t="s">
        <v>1655</v>
      </c>
      <c r="C1519" s="2">
        <v>45282</v>
      </c>
      <c r="D1519" s="2" t="str">
        <f t="shared" si="46"/>
        <v>2023-12</v>
      </c>
      <c r="E1519">
        <v>7</v>
      </c>
      <c r="F1519">
        <v>701.13</v>
      </c>
      <c r="G1519" t="s">
        <v>2250</v>
      </c>
      <c r="H1519" t="s">
        <v>3301</v>
      </c>
      <c r="I1519" t="s">
        <v>3304</v>
      </c>
      <c r="J1519">
        <v>3</v>
      </c>
      <c r="K1519" t="str">
        <f t="shared" si="47"/>
        <v>Good</v>
      </c>
      <c r="L1519">
        <v>4907.91</v>
      </c>
      <c r="M1519" t="str">
        <f>IF(E1519*F1519=L1519,"ok","Wrong")</f>
        <v>ok</v>
      </c>
    </row>
    <row r="1520" spans="1:13" x14ac:dyDescent="0.3">
      <c r="A1520" t="s">
        <v>1411</v>
      </c>
      <c r="B1520" t="s">
        <v>1655</v>
      </c>
      <c r="C1520" s="2">
        <v>45090</v>
      </c>
      <c r="D1520" s="2" t="str">
        <f t="shared" si="46"/>
        <v>2023-06</v>
      </c>
      <c r="E1520">
        <v>3</v>
      </c>
      <c r="F1520">
        <v>786.46</v>
      </c>
      <c r="G1520" t="s">
        <v>3060</v>
      </c>
      <c r="H1520" t="s">
        <v>3302</v>
      </c>
      <c r="I1520" t="s">
        <v>3304</v>
      </c>
      <c r="J1520">
        <v>3</v>
      </c>
      <c r="K1520" t="str">
        <f t="shared" si="47"/>
        <v>Good</v>
      </c>
      <c r="L1520">
        <v>2359.38</v>
      </c>
      <c r="M1520" t="str">
        <f>IF(E1520*F1520=L1520,"ok","Wrong")</f>
        <v>ok</v>
      </c>
    </row>
    <row r="1521" spans="1:13" x14ac:dyDescent="0.3">
      <c r="A1521" t="s">
        <v>1412</v>
      </c>
      <c r="B1521" t="s">
        <v>1657</v>
      </c>
      <c r="C1521" s="2">
        <v>45180</v>
      </c>
      <c r="D1521" s="2" t="str">
        <f t="shared" si="46"/>
        <v>2023-09</v>
      </c>
      <c r="E1521">
        <v>7</v>
      </c>
      <c r="F1521">
        <v>693.17</v>
      </c>
      <c r="G1521" t="s">
        <v>3061</v>
      </c>
      <c r="H1521" t="s">
        <v>3303</v>
      </c>
      <c r="I1521" t="s">
        <v>3306</v>
      </c>
      <c r="J1521">
        <v>5</v>
      </c>
      <c r="K1521" t="str">
        <f t="shared" si="47"/>
        <v>Excellent</v>
      </c>
      <c r="L1521">
        <v>4852.1899999999996</v>
      </c>
      <c r="M1521" t="str">
        <f>IF(E1521*F1521=L1521,"ok","Wrong")</f>
        <v>ok</v>
      </c>
    </row>
    <row r="1522" spans="1:13" x14ac:dyDescent="0.3">
      <c r="A1522" t="s">
        <v>1413</v>
      </c>
      <c r="B1522" t="s">
        <v>1652</v>
      </c>
      <c r="C1522" s="2">
        <v>45081</v>
      </c>
      <c r="D1522" s="2" t="str">
        <f t="shared" si="46"/>
        <v>2023-06</v>
      </c>
      <c r="E1522">
        <v>8</v>
      </c>
      <c r="F1522">
        <v>661.37</v>
      </c>
      <c r="G1522" t="s">
        <v>3062</v>
      </c>
      <c r="H1522" t="s">
        <v>3303</v>
      </c>
      <c r="I1522" t="s">
        <v>3308</v>
      </c>
      <c r="J1522">
        <v>1</v>
      </c>
      <c r="K1522" t="str">
        <f t="shared" si="47"/>
        <v>Poor</v>
      </c>
      <c r="L1522">
        <v>5290.96</v>
      </c>
      <c r="M1522" t="str">
        <f>IF(E1522*F1522=L1522,"ok","Wrong")</f>
        <v>ok</v>
      </c>
    </row>
    <row r="1523" spans="1:13" x14ac:dyDescent="0.3">
      <c r="A1523" t="s">
        <v>1414</v>
      </c>
      <c r="B1523" t="s">
        <v>1657</v>
      </c>
      <c r="C1523" s="2">
        <v>45110</v>
      </c>
      <c r="D1523" s="2" t="str">
        <f t="shared" si="46"/>
        <v>2023-07</v>
      </c>
      <c r="E1523">
        <v>8</v>
      </c>
      <c r="F1523">
        <v>444.81</v>
      </c>
      <c r="G1523" t="s">
        <v>3063</v>
      </c>
      <c r="H1523" t="s">
        <v>3301</v>
      </c>
      <c r="I1523" t="s">
        <v>3305</v>
      </c>
      <c r="J1523">
        <v>1</v>
      </c>
      <c r="K1523" t="str">
        <f t="shared" si="47"/>
        <v>Poor</v>
      </c>
      <c r="L1523">
        <v>3558.48</v>
      </c>
      <c r="M1523" t="str">
        <f>IF(E1523*F1523=L1523,"ok","Wrong")</f>
        <v>ok</v>
      </c>
    </row>
    <row r="1524" spans="1:13" x14ac:dyDescent="0.3">
      <c r="A1524" t="s">
        <v>1415</v>
      </c>
      <c r="B1524" t="s">
        <v>1654</v>
      </c>
      <c r="C1524" s="2">
        <v>44971</v>
      </c>
      <c r="D1524" s="2" t="str">
        <f t="shared" si="46"/>
        <v>2023-02</v>
      </c>
      <c r="E1524">
        <v>6</v>
      </c>
      <c r="F1524">
        <v>372.68</v>
      </c>
      <c r="G1524" t="s">
        <v>3064</v>
      </c>
      <c r="H1524" t="s">
        <v>3302</v>
      </c>
      <c r="I1524" t="s">
        <v>3305</v>
      </c>
      <c r="J1524">
        <v>2</v>
      </c>
      <c r="K1524" t="str">
        <f t="shared" si="47"/>
        <v>Poor</v>
      </c>
      <c r="L1524">
        <v>2236.08</v>
      </c>
      <c r="M1524" t="str">
        <f>IF(E1524*F1524=L1524,"ok","Wrong")</f>
        <v>ok</v>
      </c>
    </row>
    <row r="1525" spans="1:13" x14ac:dyDescent="0.3">
      <c r="A1525" t="s">
        <v>1416</v>
      </c>
      <c r="B1525" t="s">
        <v>1658</v>
      </c>
      <c r="C1525" s="2">
        <v>45296</v>
      </c>
      <c r="D1525" s="2" t="str">
        <f t="shared" si="46"/>
        <v>2024-01</v>
      </c>
      <c r="E1525">
        <v>1</v>
      </c>
      <c r="F1525">
        <v>172.22</v>
      </c>
      <c r="G1525" t="s">
        <v>3065</v>
      </c>
      <c r="H1525" t="s">
        <v>3302</v>
      </c>
      <c r="I1525" t="s">
        <v>3308</v>
      </c>
      <c r="J1525">
        <v>1</v>
      </c>
      <c r="K1525" t="str">
        <f t="shared" si="47"/>
        <v>Poor</v>
      </c>
      <c r="L1525">
        <v>172.22</v>
      </c>
      <c r="M1525" t="str">
        <f>IF(E1525*F1525=L1525,"ok","Wrong")</f>
        <v>ok</v>
      </c>
    </row>
    <row r="1526" spans="1:13" x14ac:dyDescent="0.3">
      <c r="A1526" t="s">
        <v>1417</v>
      </c>
      <c r="B1526" t="s">
        <v>1654</v>
      </c>
      <c r="C1526" s="2">
        <v>45476</v>
      </c>
      <c r="D1526" s="2" t="str">
        <f t="shared" si="46"/>
        <v>2024-07</v>
      </c>
      <c r="E1526">
        <v>2</v>
      </c>
      <c r="F1526">
        <v>238.52</v>
      </c>
      <c r="G1526" t="s">
        <v>3066</v>
      </c>
      <c r="H1526" t="s">
        <v>3302</v>
      </c>
      <c r="I1526" t="s">
        <v>3307</v>
      </c>
      <c r="J1526">
        <v>1</v>
      </c>
      <c r="K1526" t="str">
        <f t="shared" si="47"/>
        <v>Poor</v>
      </c>
      <c r="L1526">
        <v>477.04</v>
      </c>
      <c r="M1526" t="str">
        <f>IF(E1526*F1526=L1526,"ok","Wrong")</f>
        <v>ok</v>
      </c>
    </row>
    <row r="1527" spans="1:13" x14ac:dyDescent="0.3">
      <c r="A1527" t="s">
        <v>1418</v>
      </c>
      <c r="B1527" t="s">
        <v>1653</v>
      </c>
      <c r="C1527" s="2">
        <v>45046</v>
      </c>
      <c r="D1527" s="2" t="str">
        <f t="shared" si="46"/>
        <v>2023-04</v>
      </c>
      <c r="E1527">
        <v>1</v>
      </c>
      <c r="F1527">
        <v>784.11</v>
      </c>
      <c r="G1527" t="s">
        <v>3067</v>
      </c>
      <c r="H1527" t="s">
        <v>3302</v>
      </c>
      <c r="I1527" t="s">
        <v>3305</v>
      </c>
      <c r="J1527">
        <v>2</v>
      </c>
      <c r="K1527" t="str">
        <f t="shared" si="47"/>
        <v>Poor</v>
      </c>
      <c r="L1527">
        <v>784.11</v>
      </c>
      <c r="M1527" t="str">
        <f>IF(E1527*F1527=L1527,"ok","Wrong")</f>
        <v>ok</v>
      </c>
    </row>
    <row r="1528" spans="1:13" x14ac:dyDescent="0.3">
      <c r="A1528" t="s">
        <v>632</v>
      </c>
      <c r="B1528" t="s">
        <v>1652</v>
      </c>
      <c r="C1528" s="2">
        <v>45664</v>
      </c>
      <c r="D1528" s="2" t="str">
        <f t="shared" si="46"/>
        <v>2025-01</v>
      </c>
      <c r="E1528">
        <v>7</v>
      </c>
      <c r="F1528">
        <v>111.51</v>
      </c>
      <c r="G1528" t="s">
        <v>2281</v>
      </c>
      <c r="H1528" t="s">
        <v>3301</v>
      </c>
      <c r="I1528" t="s">
        <v>3307</v>
      </c>
      <c r="J1528">
        <v>2</v>
      </c>
      <c r="K1528" t="str">
        <f t="shared" si="47"/>
        <v>Poor</v>
      </c>
      <c r="L1528">
        <v>780.57</v>
      </c>
      <c r="M1528" t="str">
        <f>IF(E1528*F1528=L1528,"ok","Wrong")</f>
        <v>ok</v>
      </c>
    </row>
    <row r="1529" spans="1:13" x14ac:dyDescent="0.3">
      <c r="A1529" t="s">
        <v>1419</v>
      </c>
      <c r="B1529" t="s">
        <v>1657</v>
      </c>
      <c r="C1529" s="2">
        <v>45302</v>
      </c>
      <c r="D1529" s="2" t="str">
        <f t="shared" si="46"/>
        <v>2024-01</v>
      </c>
      <c r="E1529">
        <v>1</v>
      </c>
      <c r="F1529">
        <v>347.91</v>
      </c>
      <c r="G1529" t="s">
        <v>3068</v>
      </c>
      <c r="H1529" t="s">
        <v>3303</v>
      </c>
      <c r="I1529" t="s">
        <v>3305</v>
      </c>
      <c r="J1529">
        <v>2</v>
      </c>
      <c r="K1529" t="str">
        <f t="shared" si="47"/>
        <v>Poor</v>
      </c>
      <c r="L1529">
        <v>347.91</v>
      </c>
      <c r="M1529" t="str">
        <f>IF(E1529*F1529=L1529,"ok","Wrong")</f>
        <v>ok</v>
      </c>
    </row>
    <row r="1530" spans="1:13" x14ac:dyDescent="0.3">
      <c r="A1530" t="s">
        <v>1420</v>
      </c>
      <c r="B1530" t="s">
        <v>1652</v>
      </c>
      <c r="C1530" s="2">
        <v>45531</v>
      </c>
      <c r="D1530" s="2" t="str">
        <f t="shared" si="46"/>
        <v>2024-08</v>
      </c>
      <c r="E1530">
        <v>6</v>
      </c>
      <c r="F1530">
        <v>793.19</v>
      </c>
      <c r="G1530" t="s">
        <v>3069</v>
      </c>
      <c r="H1530" t="s">
        <v>3301</v>
      </c>
      <c r="I1530" t="s">
        <v>3305</v>
      </c>
      <c r="J1530">
        <v>1</v>
      </c>
      <c r="K1530" t="str">
        <f t="shared" si="47"/>
        <v>Poor</v>
      </c>
      <c r="L1530">
        <v>4759.1400000000003</v>
      </c>
      <c r="M1530" t="str">
        <f>IF(E1530*F1530=L1530,"ok","Wrong")</f>
        <v>ok</v>
      </c>
    </row>
    <row r="1531" spans="1:13" x14ac:dyDescent="0.3">
      <c r="A1531" t="s">
        <v>1421</v>
      </c>
      <c r="B1531" t="s">
        <v>1656</v>
      </c>
      <c r="C1531" s="2">
        <v>45791</v>
      </c>
      <c r="D1531" s="2" t="str">
        <f t="shared" si="46"/>
        <v>2025-05</v>
      </c>
      <c r="E1531">
        <v>4</v>
      </c>
      <c r="F1531">
        <v>271.45</v>
      </c>
      <c r="G1531" t="s">
        <v>3070</v>
      </c>
      <c r="H1531" t="s">
        <v>3302</v>
      </c>
      <c r="I1531" t="s">
        <v>3305</v>
      </c>
      <c r="J1531">
        <v>4</v>
      </c>
      <c r="K1531" t="str">
        <f t="shared" si="47"/>
        <v>Excellent</v>
      </c>
      <c r="L1531">
        <v>1085.8</v>
      </c>
      <c r="M1531" t="str">
        <f>IF(E1531*F1531=L1531,"ok","Wrong")</f>
        <v>ok</v>
      </c>
    </row>
    <row r="1532" spans="1:13" x14ac:dyDescent="0.3">
      <c r="A1532" t="s">
        <v>1422</v>
      </c>
      <c r="B1532" t="s">
        <v>1658</v>
      </c>
      <c r="C1532" s="2">
        <v>45294</v>
      </c>
      <c r="D1532" s="2" t="str">
        <f t="shared" si="46"/>
        <v>2024-01</v>
      </c>
      <c r="E1532">
        <v>7</v>
      </c>
      <c r="F1532">
        <v>747.04</v>
      </c>
      <c r="G1532" t="s">
        <v>3071</v>
      </c>
      <c r="H1532" t="s">
        <v>3302</v>
      </c>
      <c r="I1532" t="s">
        <v>3307</v>
      </c>
      <c r="J1532">
        <v>4</v>
      </c>
      <c r="K1532" t="str">
        <f t="shared" si="47"/>
        <v>Excellent</v>
      </c>
      <c r="L1532">
        <v>5229.28</v>
      </c>
      <c r="M1532" t="str">
        <f>IF(E1532*F1532=L1532,"ok","Wrong")</f>
        <v>ok</v>
      </c>
    </row>
    <row r="1533" spans="1:13" x14ac:dyDescent="0.3">
      <c r="A1533" t="s">
        <v>1423</v>
      </c>
      <c r="B1533" t="s">
        <v>1656</v>
      </c>
      <c r="C1533" s="2">
        <v>45825</v>
      </c>
      <c r="D1533" s="2" t="str">
        <f t="shared" si="46"/>
        <v>2025-06</v>
      </c>
      <c r="E1533">
        <v>6</v>
      </c>
      <c r="F1533">
        <v>250.37</v>
      </c>
      <c r="G1533" t="s">
        <v>3072</v>
      </c>
      <c r="H1533" t="s">
        <v>3301</v>
      </c>
      <c r="I1533" t="s">
        <v>3307</v>
      </c>
      <c r="J1533">
        <v>5</v>
      </c>
      <c r="K1533" t="str">
        <f t="shared" si="47"/>
        <v>Excellent</v>
      </c>
      <c r="L1533">
        <v>1502.22</v>
      </c>
      <c r="M1533" t="str">
        <f>IF(E1533*F1533=L1533,"ok","Wrong")</f>
        <v>ok</v>
      </c>
    </row>
    <row r="1534" spans="1:13" x14ac:dyDescent="0.3">
      <c r="A1534" t="s">
        <v>1424</v>
      </c>
      <c r="B1534" t="s">
        <v>1656</v>
      </c>
      <c r="C1534" s="2">
        <v>45656</v>
      </c>
      <c r="D1534" s="2" t="str">
        <f t="shared" si="46"/>
        <v>2024-12</v>
      </c>
      <c r="E1534">
        <v>1</v>
      </c>
      <c r="F1534">
        <v>585.36</v>
      </c>
      <c r="G1534" t="s">
        <v>3073</v>
      </c>
      <c r="H1534" t="s">
        <v>3302</v>
      </c>
      <c r="I1534" t="s">
        <v>3308</v>
      </c>
      <c r="J1534">
        <v>3</v>
      </c>
      <c r="K1534" t="str">
        <f t="shared" si="47"/>
        <v>Good</v>
      </c>
      <c r="L1534">
        <v>585.36</v>
      </c>
      <c r="M1534" t="str">
        <f>IF(E1534*F1534=L1534,"ok","Wrong")</f>
        <v>ok</v>
      </c>
    </row>
    <row r="1535" spans="1:13" x14ac:dyDescent="0.3">
      <c r="A1535" t="s">
        <v>1425</v>
      </c>
      <c r="B1535" t="s">
        <v>1655</v>
      </c>
      <c r="C1535" s="2">
        <v>45414</v>
      </c>
      <c r="D1535" s="2" t="str">
        <f t="shared" si="46"/>
        <v>2024-05</v>
      </c>
      <c r="E1535">
        <v>5</v>
      </c>
      <c r="F1535">
        <v>259.77</v>
      </c>
      <c r="G1535" t="s">
        <v>3074</v>
      </c>
      <c r="H1535" t="s">
        <v>3301</v>
      </c>
      <c r="I1535" t="s">
        <v>3305</v>
      </c>
      <c r="J1535">
        <v>1</v>
      </c>
      <c r="K1535" t="str">
        <f t="shared" si="47"/>
        <v>Poor</v>
      </c>
      <c r="L1535">
        <v>1298.8499999999999</v>
      </c>
      <c r="M1535" t="str">
        <f>IF(E1535*F1535=L1535,"ok","Wrong")</f>
        <v>ok</v>
      </c>
    </row>
    <row r="1536" spans="1:13" x14ac:dyDescent="0.3">
      <c r="A1536" t="s">
        <v>1426</v>
      </c>
      <c r="B1536" t="s">
        <v>1656</v>
      </c>
      <c r="C1536" s="2">
        <v>45506</v>
      </c>
      <c r="D1536" s="2" t="str">
        <f t="shared" si="46"/>
        <v>2024-08</v>
      </c>
      <c r="E1536">
        <v>5</v>
      </c>
      <c r="F1536">
        <v>648.76</v>
      </c>
      <c r="G1536" t="s">
        <v>3075</v>
      </c>
      <c r="H1536" t="s">
        <v>3302</v>
      </c>
      <c r="I1536" t="s">
        <v>3307</v>
      </c>
      <c r="J1536">
        <v>3</v>
      </c>
      <c r="K1536" t="str">
        <f t="shared" si="47"/>
        <v>Good</v>
      </c>
      <c r="L1536">
        <v>3243.8</v>
      </c>
      <c r="M1536" t="str">
        <f>IF(E1536*F1536=L1536,"ok","Wrong")</f>
        <v>ok</v>
      </c>
    </row>
    <row r="1537" spans="1:13" x14ac:dyDescent="0.3">
      <c r="A1537" t="s">
        <v>1427</v>
      </c>
      <c r="B1537" t="s">
        <v>1658</v>
      </c>
      <c r="C1537" s="2">
        <v>45026</v>
      </c>
      <c r="D1537" s="2" t="str">
        <f t="shared" si="46"/>
        <v>2023-04</v>
      </c>
      <c r="E1537">
        <v>1</v>
      </c>
      <c r="F1537">
        <v>770.68</v>
      </c>
      <c r="G1537" t="s">
        <v>3076</v>
      </c>
      <c r="H1537" t="s">
        <v>3303</v>
      </c>
      <c r="I1537" t="s">
        <v>3307</v>
      </c>
      <c r="J1537">
        <v>2</v>
      </c>
      <c r="K1537" t="str">
        <f t="shared" si="47"/>
        <v>Poor</v>
      </c>
      <c r="L1537">
        <v>770.68</v>
      </c>
      <c r="M1537" t="str">
        <f>IF(E1537*F1537=L1537,"ok","Wrong")</f>
        <v>ok</v>
      </c>
    </row>
    <row r="1538" spans="1:13" x14ac:dyDescent="0.3">
      <c r="A1538" t="s">
        <v>1428</v>
      </c>
      <c r="B1538" t="s">
        <v>1655</v>
      </c>
      <c r="C1538" s="2">
        <v>45172</v>
      </c>
      <c r="D1538" s="2" t="str">
        <f t="shared" si="46"/>
        <v>2023-09</v>
      </c>
      <c r="E1538">
        <v>7</v>
      </c>
      <c r="F1538">
        <v>510.71</v>
      </c>
      <c r="G1538" t="s">
        <v>3077</v>
      </c>
      <c r="H1538" t="s">
        <v>3301</v>
      </c>
      <c r="I1538" t="s">
        <v>3304</v>
      </c>
      <c r="J1538">
        <v>1</v>
      </c>
      <c r="K1538" t="str">
        <f t="shared" si="47"/>
        <v>Poor</v>
      </c>
      <c r="L1538">
        <v>3574.97</v>
      </c>
      <c r="M1538" t="str">
        <f>IF(E1538*F1538=L1538,"ok","Wrong")</f>
        <v>ok</v>
      </c>
    </row>
    <row r="1539" spans="1:13" x14ac:dyDescent="0.3">
      <c r="A1539" t="s">
        <v>673</v>
      </c>
      <c r="B1539" t="s">
        <v>1656</v>
      </c>
      <c r="C1539" s="2">
        <v>45543</v>
      </c>
      <c r="D1539" s="2" t="str">
        <f t="shared" ref="D1539:D1602" si="48">TEXT(C1539,"YYYY-mm")</f>
        <v>2024-09</v>
      </c>
      <c r="E1539">
        <v>1</v>
      </c>
      <c r="F1539">
        <v>64.81</v>
      </c>
      <c r="G1539" t="s">
        <v>2322</v>
      </c>
      <c r="H1539" t="s">
        <v>3302</v>
      </c>
      <c r="I1539" t="s">
        <v>3306</v>
      </c>
      <c r="J1539">
        <v>2</v>
      </c>
      <c r="K1539" t="str">
        <f t="shared" ref="K1539:K1602" si="49">IF(J1539&gt;=4, "Excellent", IF(J1539&gt;=3, "Good", IF(J1539&gt;2,"Bad","Poor")))</f>
        <v>Poor</v>
      </c>
      <c r="L1539">
        <v>64.81</v>
      </c>
      <c r="M1539" t="str">
        <f>IF(E1539*F1539=L1539,"ok","Wrong")</f>
        <v>ok</v>
      </c>
    </row>
    <row r="1540" spans="1:13" x14ac:dyDescent="0.3">
      <c r="A1540" t="s">
        <v>1429</v>
      </c>
      <c r="B1540" t="s">
        <v>1653</v>
      </c>
      <c r="C1540" s="2">
        <v>45235</v>
      </c>
      <c r="D1540" s="2" t="str">
        <f t="shared" si="48"/>
        <v>2023-11</v>
      </c>
      <c r="E1540">
        <v>2</v>
      </c>
      <c r="F1540">
        <v>655.12</v>
      </c>
      <c r="G1540" t="s">
        <v>3078</v>
      </c>
      <c r="H1540" t="s">
        <v>3303</v>
      </c>
      <c r="I1540" t="s">
        <v>3307</v>
      </c>
      <c r="J1540">
        <v>3</v>
      </c>
      <c r="K1540" t="str">
        <f t="shared" si="49"/>
        <v>Good</v>
      </c>
      <c r="L1540">
        <v>1310.24</v>
      </c>
      <c r="M1540" t="str">
        <f>IF(E1540*F1540=L1540,"ok","Wrong")</f>
        <v>ok</v>
      </c>
    </row>
    <row r="1541" spans="1:13" x14ac:dyDescent="0.3">
      <c r="A1541" t="s">
        <v>1430</v>
      </c>
      <c r="B1541" t="s">
        <v>1658</v>
      </c>
      <c r="C1541" s="2">
        <v>45415</v>
      </c>
      <c r="D1541" s="2" t="str">
        <f t="shared" si="48"/>
        <v>2024-05</v>
      </c>
      <c r="E1541">
        <v>4</v>
      </c>
      <c r="F1541">
        <v>100.33</v>
      </c>
      <c r="G1541" t="s">
        <v>3079</v>
      </c>
      <c r="H1541" t="s">
        <v>3303</v>
      </c>
      <c r="I1541" t="s">
        <v>3307</v>
      </c>
      <c r="J1541">
        <v>5</v>
      </c>
      <c r="K1541" t="str">
        <f t="shared" si="49"/>
        <v>Excellent</v>
      </c>
      <c r="L1541">
        <v>401.32</v>
      </c>
      <c r="M1541" t="str">
        <f>IF(E1541*F1541=L1541,"ok","Wrong")</f>
        <v>ok</v>
      </c>
    </row>
    <row r="1542" spans="1:13" x14ac:dyDescent="0.3">
      <c r="A1542" t="s">
        <v>167</v>
      </c>
      <c r="B1542" t="s">
        <v>1653</v>
      </c>
      <c r="C1542" s="2">
        <v>45358</v>
      </c>
      <c r="D1542" s="2" t="str">
        <f t="shared" si="48"/>
        <v>2024-03</v>
      </c>
      <c r="E1542">
        <v>6</v>
      </c>
      <c r="F1542">
        <v>216.18</v>
      </c>
      <c r="G1542" t="s">
        <v>1816</v>
      </c>
      <c r="H1542" t="s">
        <v>3303</v>
      </c>
      <c r="I1542" t="s">
        <v>3305</v>
      </c>
      <c r="J1542">
        <v>1</v>
      </c>
      <c r="K1542" t="str">
        <f t="shared" si="49"/>
        <v>Poor</v>
      </c>
      <c r="L1542">
        <v>1297.08</v>
      </c>
      <c r="M1542" t="str">
        <f>IF(E1542*F1542=L1542,"ok","Wrong")</f>
        <v>ok</v>
      </c>
    </row>
    <row r="1543" spans="1:13" x14ac:dyDescent="0.3">
      <c r="A1543" t="s">
        <v>1431</v>
      </c>
      <c r="B1543" t="s">
        <v>1653</v>
      </c>
      <c r="C1543" s="2">
        <v>45553</v>
      </c>
      <c r="D1543" s="2" t="str">
        <f t="shared" si="48"/>
        <v>2024-09</v>
      </c>
      <c r="E1543">
        <v>7</v>
      </c>
      <c r="F1543">
        <v>416.11</v>
      </c>
      <c r="G1543" t="s">
        <v>3080</v>
      </c>
      <c r="H1543" t="s">
        <v>3303</v>
      </c>
      <c r="I1543" t="s">
        <v>3304</v>
      </c>
      <c r="J1543">
        <v>5</v>
      </c>
      <c r="K1543" t="str">
        <f t="shared" si="49"/>
        <v>Excellent</v>
      </c>
      <c r="L1543">
        <v>2912.77</v>
      </c>
      <c r="M1543" t="str">
        <f>IF(E1543*F1543=L1543,"ok","Wrong")</f>
        <v>ok</v>
      </c>
    </row>
    <row r="1544" spans="1:13" x14ac:dyDescent="0.3">
      <c r="A1544" t="s">
        <v>112</v>
      </c>
      <c r="B1544" t="s">
        <v>1658</v>
      </c>
      <c r="C1544" s="2">
        <v>45148</v>
      </c>
      <c r="D1544" s="2" t="str">
        <f t="shared" si="48"/>
        <v>2023-08</v>
      </c>
      <c r="E1544">
        <v>2</v>
      </c>
      <c r="F1544">
        <v>412.62</v>
      </c>
      <c r="G1544" t="s">
        <v>1761</v>
      </c>
      <c r="H1544" t="s">
        <v>3301</v>
      </c>
      <c r="I1544" t="s">
        <v>3306</v>
      </c>
      <c r="J1544">
        <v>3</v>
      </c>
      <c r="K1544" t="str">
        <f t="shared" si="49"/>
        <v>Good</v>
      </c>
      <c r="L1544">
        <v>825.24</v>
      </c>
      <c r="M1544" t="str">
        <f>IF(E1544*F1544=L1544,"ok","Wrong")</f>
        <v>ok</v>
      </c>
    </row>
    <row r="1545" spans="1:13" x14ac:dyDescent="0.3">
      <c r="A1545" t="s">
        <v>1432</v>
      </c>
      <c r="B1545" t="s">
        <v>1655</v>
      </c>
      <c r="C1545" s="2">
        <v>45012</v>
      </c>
      <c r="D1545" s="2" t="str">
        <f t="shared" si="48"/>
        <v>2023-03</v>
      </c>
      <c r="E1545">
        <v>5</v>
      </c>
      <c r="F1545">
        <v>453.66</v>
      </c>
      <c r="G1545" t="s">
        <v>3081</v>
      </c>
      <c r="H1545" t="s">
        <v>3303</v>
      </c>
      <c r="I1545" t="s">
        <v>3308</v>
      </c>
      <c r="J1545">
        <v>4</v>
      </c>
      <c r="K1545" t="str">
        <f t="shared" si="49"/>
        <v>Excellent</v>
      </c>
      <c r="L1545">
        <v>2268.3000000000002</v>
      </c>
      <c r="M1545" t="str">
        <f>IF(E1545*F1545=L1545,"ok","Wrong")</f>
        <v>ok</v>
      </c>
    </row>
    <row r="1546" spans="1:13" x14ac:dyDescent="0.3">
      <c r="A1546" t="s">
        <v>162</v>
      </c>
      <c r="B1546" t="s">
        <v>1653</v>
      </c>
      <c r="C1546" s="2">
        <v>45405</v>
      </c>
      <c r="D1546" s="2" t="str">
        <f t="shared" si="48"/>
        <v>2024-04</v>
      </c>
      <c r="E1546">
        <v>7</v>
      </c>
      <c r="F1546">
        <v>733.53</v>
      </c>
      <c r="G1546" t="s">
        <v>1811</v>
      </c>
      <c r="H1546" t="s">
        <v>3302</v>
      </c>
      <c r="I1546" t="s">
        <v>3305</v>
      </c>
      <c r="J1546">
        <v>3</v>
      </c>
      <c r="K1546" t="str">
        <f t="shared" si="49"/>
        <v>Good</v>
      </c>
      <c r="L1546">
        <v>5134.71</v>
      </c>
      <c r="M1546" t="str">
        <f>IF(E1546*F1546=L1546,"ok","Wrong")</f>
        <v>ok</v>
      </c>
    </row>
    <row r="1547" spans="1:13" x14ac:dyDescent="0.3">
      <c r="A1547" t="s">
        <v>1433</v>
      </c>
      <c r="B1547" t="s">
        <v>1656</v>
      </c>
      <c r="C1547" s="2">
        <v>45053</v>
      </c>
      <c r="D1547" s="2" t="str">
        <f t="shared" si="48"/>
        <v>2023-05</v>
      </c>
      <c r="E1547">
        <v>6</v>
      </c>
      <c r="F1547">
        <v>71.05</v>
      </c>
      <c r="G1547" t="s">
        <v>3082</v>
      </c>
      <c r="H1547" t="s">
        <v>3301</v>
      </c>
      <c r="I1547" t="s">
        <v>3305</v>
      </c>
      <c r="J1547">
        <v>4</v>
      </c>
      <c r="K1547" t="str">
        <f t="shared" si="49"/>
        <v>Excellent</v>
      </c>
      <c r="L1547">
        <v>426.3</v>
      </c>
      <c r="M1547" t="str">
        <f>IF(E1547*F1547=L1547,"ok","Wrong")</f>
        <v>ok</v>
      </c>
    </row>
    <row r="1548" spans="1:13" x14ac:dyDescent="0.3">
      <c r="A1548" t="s">
        <v>957</v>
      </c>
      <c r="B1548" t="s">
        <v>1657</v>
      </c>
      <c r="C1548" s="2">
        <v>45749</v>
      </c>
      <c r="D1548" s="2" t="str">
        <f t="shared" si="48"/>
        <v>2025-04</v>
      </c>
      <c r="E1548">
        <v>2</v>
      </c>
      <c r="F1548">
        <v>705.82</v>
      </c>
      <c r="G1548" t="s">
        <v>2606</v>
      </c>
      <c r="H1548" t="s">
        <v>3303</v>
      </c>
      <c r="I1548" t="s">
        <v>3305</v>
      </c>
      <c r="J1548">
        <v>3</v>
      </c>
      <c r="K1548" t="str">
        <f t="shared" si="49"/>
        <v>Good</v>
      </c>
      <c r="L1548">
        <v>1411.64</v>
      </c>
      <c r="M1548" t="str">
        <f>IF(E1548*F1548=L1548,"ok","Wrong")</f>
        <v>ok</v>
      </c>
    </row>
    <row r="1549" spans="1:13" x14ac:dyDescent="0.3">
      <c r="A1549" t="s">
        <v>1434</v>
      </c>
      <c r="B1549" t="s">
        <v>1652</v>
      </c>
      <c r="C1549" s="2">
        <v>44978</v>
      </c>
      <c r="D1549" s="2" t="str">
        <f t="shared" si="48"/>
        <v>2023-02</v>
      </c>
      <c r="E1549">
        <v>3</v>
      </c>
      <c r="F1549">
        <v>57.35</v>
      </c>
      <c r="G1549" t="s">
        <v>3083</v>
      </c>
      <c r="H1549" t="s">
        <v>3303</v>
      </c>
      <c r="I1549" t="s">
        <v>3307</v>
      </c>
      <c r="J1549">
        <v>2</v>
      </c>
      <c r="K1549" t="str">
        <f t="shared" si="49"/>
        <v>Poor</v>
      </c>
      <c r="L1549">
        <v>172.05</v>
      </c>
      <c r="M1549" t="str">
        <f>IF(E1549*F1549=L1549,"ok","Wrong")</f>
        <v>ok</v>
      </c>
    </row>
    <row r="1550" spans="1:13" x14ac:dyDescent="0.3">
      <c r="A1550" t="s">
        <v>1435</v>
      </c>
      <c r="B1550" t="s">
        <v>1655</v>
      </c>
      <c r="C1550" s="2">
        <v>45728</v>
      </c>
      <c r="D1550" s="2" t="str">
        <f t="shared" si="48"/>
        <v>2025-03</v>
      </c>
      <c r="E1550">
        <v>3</v>
      </c>
      <c r="F1550">
        <v>533.37</v>
      </c>
      <c r="G1550" t="s">
        <v>3084</v>
      </c>
      <c r="H1550" t="s">
        <v>3303</v>
      </c>
      <c r="I1550" t="s">
        <v>3306</v>
      </c>
      <c r="J1550">
        <v>1</v>
      </c>
      <c r="K1550" t="str">
        <f t="shared" si="49"/>
        <v>Poor</v>
      </c>
      <c r="L1550">
        <v>1600.11</v>
      </c>
      <c r="M1550" t="str">
        <f>IF(E1550*F1550=L1550,"ok","Wrong")</f>
        <v>ok</v>
      </c>
    </row>
    <row r="1551" spans="1:13" x14ac:dyDescent="0.3">
      <c r="A1551" t="s">
        <v>1436</v>
      </c>
      <c r="B1551" t="s">
        <v>1654</v>
      </c>
      <c r="C1551" s="2">
        <v>44974</v>
      </c>
      <c r="D1551" s="2" t="str">
        <f t="shared" si="48"/>
        <v>2023-02</v>
      </c>
      <c r="E1551">
        <v>8</v>
      </c>
      <c r="F1551">
        <v>357.56</v>
      </c>
      <c r="G1551" t="s">
        <v>3085</v>
      </c>
      <c r="H1551" t="s">
        <v>3301</v>
      </c>
      <c r="I1551" t="s">
        <v>3304</v>
      </c>
      <c r="J1551">
        <v>5</v>
      </c>
      <c r="K1551" t="str">
        <f t="shared" si="49"/>
        <v>Excellent</v>
      </c>
      <c r="L1551">
        <v>2860.48</v>
      </c>
      <c r="M1551" t="str">
        <f>IF(E1551*F1551=L1551,"ok","Wrong")</f>
        <v>ok</v>
      </c>
    </row>
    <row r="1552" spans="1:13" x14ac:dyDescent="0.3">
      <c r="A1552" t="s">
        <v>1437</v>
      </c>
      <c r="B1552" t="s">
        <v>1656</v>
      </c>
      <c r="C1552" s="2">
        <v>45261</v>
      </c>
      <c r="D1552" s="2" t="str">
        <f t="shared" si="48"/>
        <v>2023-12</v>
      </c>
      <c r="E1552">
        <v>7</v>
      </c>
      <c r="F1552">
        <v>68.58</v>
      </c>
      <c r="G1552" t="s">
        <v>3086</v>
      </c>
      <c r="H1552" t="s">
        <v>3301</v>
      </c>
      <c r="I1552" t="s">
        <v>3308</v>
      </c>
      <c r="J1552">
        <v>1</v>
      </c>
      <c r="K1552" t="str">
        <f t="shared" si="49"/>
        <v>Poor</v>
      </c>
      <c r="L1552">
        <v>480.06</v>
      </c>
      <c r="M1552" t="str">
        <f>IF(E1552*F1552=L1552,"ok","Wrong")</f>
        <v>ok</v>
      </c>
    </row>
    <row r="1553" spans="1:13" x14ac:dyDescent="0.3">
      <c r="A1553" t="s">
        <v>1438</v>
      </c>
      <c r="B1553" t="s">
        <v>1653</v>
      </c>
      <c r="C1553" s="2">
        <v>45043</v>
      </c>
      <c r="D1553" s="2" t="str">
        <f t="shared" si="48"/>
        <v>2023-04</v>
      </c>
      <c r="E1553">
        <v>3</v>
      </c>
      <c r="F1553">
        <v>611.55999999999995</v>
      </c>
      <c r="G1553" t="s">
        <v>3087</v>
      </c>
      <c r="H1553" t="s">
        <v>3303</v>
      </c>
      <c r="I1553" t="s">
        <v>3307</v>
      </c>
      <c r="J1553">
        <v>2</v>
      </c>
      <c r="K1553" t="str">
        <f t="shared" si="49"/>
        <v>Poor</v>
      </c>
      <c r="L1553">
        <v>1834.68</v>
      </c>
      <c r="M1553" t="str">
        <f>IF(E1553*F1553=L1553,"ok","Wrong")</f>
        <v>ok</v>
      </c>
    </row>
    <row r="1554" spans="1:13" x14ac:dyDescent="0.3">
      <c r="A1554" t="s">
        <v>1439</v>
      </c>
      <c r="B1554" t="s">
        <v>1652</v>
      </c>
      <c r="C1554" s="2">
        <v>45339</v>
      </c>
      <c r="D1554" s="2" t="str">
        <f t="shared" si="48"/>
        <v>2024-02</v>
      </c>
      <c r="E1554">
        <v>1</v>
      </c>
      <c r="F1554">
        <v>269.26</v>
      </c>
      <c r="G1554" t="s">
        <v>3088</v>
      </c>
      <c r="H1554" t="s">
        <v>3301</v>
      </c>
      <c r="I1554" t="s">
        <v>3307</v>
      </c>
      <c r="J1554">
        <v>4</v>
      </c>
      <c r="K1554" t="str">
        <f t="shared" si="49"/>
        <v>Excellent</v>
      </c>
      <c r="L1554">
        <v>269.26</v>
      </c>
      <c r="M1554" t="str">
        <f>IF(E1554*F1554=L1554,"ok","Wrong")</f>
        <v>ok</v>
      </c>
    </row>
    <row r="1555" spans="1:13" x14ac:dyDescent="0.3">
      <c r="A1555" t="s">
        <v>1440</v>
      </c>
      <c r="B1555" t="s">
        <v>1652</v>
      </c>
      <c r="C1555" s="2">
        <v>45756</v>
      </c>
      <c r="D1555" s="2" t="str">
        <f t="shared" si="48"/>
        <v>2025-04</v>
      </c>
      <c r="E1555">
        <v>4</v>
      </c>
      <c r="F1555">
        <v>737.59</v>
      </c>
      <c r="G1555" t="s">
        <v>3089</v>
      </c>
      <c r="H1555" t="s">
        <v>3303</v>
      </c>
      <c r="I1555" t="s">
        <v>3306</v>
      </c>
      <c r="J1555">
        <v>1</v>
      </c>
      <c r="K1555" t="str">
        <f t="shared" si="49"/>
        <v>Poor</v>
      </c>
      <c r="L1555">
        <v>2950.36</v>
      </c>
      <c r="M1555" t="str">
        <f>IF(E1555*F1555=L1555,"ok","Wrong")</f>
        <v>ok</v>
      </c>
    </row>
    <row r="1556" spans="1:13" x14ac:dyDescent="0.3">
      <c r="A1556" t="s">
        <v>1441</v>
      </c>
      <c r="B1556" t="s">
        <v>1655</v>
      </c>
      <c r="C1556" s="2">
        <v>45081</v>
      </c>
      <c r="D1556" s="2" t="str">
        <f t="shared" si="48"/>
        <v>2023-06</v>
      </c>
      <c r="E1556">
        <v>7</v>
      </c>
      <c r="F1556">
        <v>107.51</v>
      </c>
      <c r="G1556" t="s">
        <v>3090</v>
      </c>
      <c r="H1556" t="s">
        <v>3303</v>
      </c>
      <c r="I1556" t="s">
        <v>3308</v>
      </c>
      <c r="J1556">
        <v>1</v>
      </c>
      <c r="K1556" t="str">
        <f t="shared" si="49"/>
        <v>Poor</v>
      </c>
      <c r="L1556">
        <v>752.57</v>
      </c>
      <c r="M1556" t="str">
        <f>IF(E1556*F1556=L1556,"ok","Wrong")</f>
        <v>ok</v>
      </c>
    </row>
    <row r="1557" spans="1:13" x14ac:dyDescent="0.3">
      <c r="A1557" t="s">
        <v>1442</v>
      </c>
      <c r="B1557" t="s">
        <v>1654</v>
      </c>
      <c r="C1557" s="2">
        <v>45460</v>
      </c>
      <c r="D1557" s="2" t="str">
        <f t="shared" si="48"/>
        <v>2024-06</v>
      </c>
      <c r="E1557">
        <v>3</v>
      </c>
      <c r="F1557">
        <v>188.33</v>
      </c>
      <c r="G1557" t="s">
        <v>3091</v>
      </c>
      <c r="H1557" t="s">
        <v>3302</v>
      </c>
      <c r="I1557" t="s">
        <v>3304</v>
      </c>
      <c r="J1557">
        <v>2</v>
      </c>
      <c r="K1557" t="str">
        <f t="shared" si="49"/>
        <v>Poor</v>
      </c>
      <c r="L1557">
        <v>564.99</v>
      </c>
      <c r="M1557" t="str">
        <f>IF(E1557*F1557=L1557,"ok","Wrong")</f>
        <v>ok</v>
      </c>
    </row>
    <row r="1558" spans="1:13" x14ac:dyDescent="0.3">
      <c r="A1558" t="s">
        <v>1443</v>
      </c>
      <c r="B1558" t="s">
        <v>1652</v>
      </c>
      <c r="C1558" s="2">
        <v>45120</v>
      </c>
      <c r="D1558" s="2" t="str">
        <f t="shared" si="48"/>
        <v>2023-07</v>
      </c>
      <c r="E1558">
        <v>5</v>
      </c>
      <c r="F1558">
        <v>563.85</v>
      </c>
      <c r="G1558" t="s">
        <v>3092</v>
      </c>
      <c r="H1558" t="s">
        <v>3303</v>
      </c>
      <c r="I1558" t="s">
        <v>3308</v>
      </c>
      <c r="J1558">
        <v>5</v>
      </c>
      <c r="K1558" t="str">
        <f t="shared" si="49"/>
        <v>Excellent</v>
      </c>
      <c r="L1558">
        <v>2819.25</v>
      </c>
      <c r="M1558" t="str">
        <f>IF(E1558*F1558=L1558,"ok","Wrong")</f>
        <v>ok</v>
      </c>
    </row>
    <row r="1559" spans="1:13" x14ac:dyDescent="0.3">
      <c r="A1559" t="s">
        <v>1444</v>
      </c>
      <c r="B1559" t="s">
        <v>1653</v>
      </c>
      <c r="C1559" s="2">
        <v>45286</v>
      </c>
      <c r="D1559" s="2" t="str">
        <f t="shared" si="48"/>
        <v>2023-12</v>
      </c>
      <c r="E1559">
        <v>3</v>
      </c>
      <c r="F1559">
        <v>272.31</v>
      </c>
      <c r="G1559" t="s">
        <v>3093</v>
      </c>
      <c r="H1559" t="s">
        <v>3301</v>
      </c>
      <c r="I1559" t="s">
        <v>3306</v>
      </c>
      <c r="J1559">
        <v>2</v>
      </c>
      <c r="K1559" t="str">
        <f t="shared" si="49"/>
        <v>Poor</v>
      </c>
      <c r="L1559">
        <v>816.93000000000006</v>
      </c>
      <c r="M1559" t="str">
        <f>IF(E1559*F1559=L1559,"ok","Wrong")</f>
        <v>ok</v>
      </c>
    </row>
    <row r="1560" spans="1:13" x14ac:dyDescent="0.3">
      <c r="A1560" t="s">
        <v>1445</v>
      </c>
      <c r="B1560" t="s">
        <v>1658</v>
      </c>
      <c r="C1560" s="2">
        <v>45222</v>
      </c>
      <c r="D1560" s="2" t="str">
        <f t="shared" si="48"/>
        <v>2023-10</v>
      </c>
      <c r="E1560">
        <v>6</v>
      </c>
      <c r="F1560">
        <v>289.86</v>
      </c>
      <c r="G1560" t="s">
        <v>3094</v>
      </c>
      <c r="H1560" t="s">
        <v>3301</v>
      </c>
      <c r="I1560" t="s">
        <v>3305</v>
      </c>
      <c r="J1560">
        <v>4</v>
      </c>
      <c r="K1560" t="str">
        <f t="shared" si="49"/>
        <v>Excellent</v>
      </c>
      <c r="L1560">
        <v>1739.16</v>
      </c>
      <c r="M1560" t="str">
        <f>IF(E1560*F1560=L1560,"ok","Wrong")</f>
        <v>ok</v>
      </c>
    </row>
    <row r="1561" spans="1:13" x14ac:dyDescent="0.3">
      <c r="A1561" t="s">
        <v>1188</v>
      </c>
      <c r="B1561" t="s">
        <v>1656</v>
      </c>
      <c r="C1561" s="2">
        <v>45492</v>
      </c>
      <c r="D1561" s="2" t="str">
        <f t="shared" si="48"/>
        <v>2024-07</v>
      </c>
      <c r="E1561">
        <v>8</v>
      </c>
      <c r="F1561">
        <v>154.93</v>
      </c>
      <c r="G1561" t="s">
        <v>2837</v>
      </c>
      <c r="H1561" t="s">
        <v>3301</v>
      </c>
      <c r="I1561" t="s">
        <v>3308</v>
      </c>
      <c r="J1561">
        <v>1</v>
      </c>
      <c r="K1561" t="str">
        <f t="shared" si="49"/>
        <v>Poor</v>
      </c>
      <c r="L1561">
        <v>1239.44</v>
      </c>
      <c r="M1561" t="str">
        <f>IF(E1561*F1561=L1561,"ok","Wrong")</f>
        <v>ok</v>
      </c>
    </row>
    <row r="1562" spans="1:13" x14ac:dyDescent="0.3">
      <c r="A1562" t="s">
        <v>1446</v>
      </c>
      <c r="B1562" t="s">
        <v>1652</v>
      </c>
      <c r="C1562" s="2">
        <v>45518</v>
      </c>
      <c r="D1562" s="2" t="str">
        <f t="shared" si="48"/>
        <v>2024-08</v>
      </c>
      <c r="E1562">
        <v>5</v>
      </c>
      <c r="F1562">
        <v>388.14</v>
      </c>
      <c r="G1562" t="s">
        <v>3095</v>
      </c>
      <c r="H1562" t="s">
        <v>3303</v>
      </c>
      <c r="I1562" t="s">
        <v>3305</v>
      </c>
      <c r="J1562">
        <v>2</v>
      </c>
      <c r="K1562" t="str">
        <f t="shared" si="49"/>
        <v>Poor</v>
      </c>
      <c r="L1562">
        <v>1940.7</v>
      </c>
      <c r="M1562" t="str">
        <f>IF(E1562*F1562=L1562,"ok","Wrong")</f>
        <v>ok</v>
      </c>
    </row>
    <row r="1563" spans="1:13" x14ac:dyDescent="0.3">
      <c r="A1563" t="s">
        <v>1447</v>
      </c>
      <c r="B1563" t="s">
        <v>1655</v>
      </c>
      <c r="C1563" s="2">
        <v>45415</v>
      </c>
      <c r="D1563" s="2" t="str">
        <f t="shared" si="48"/>
        <v>2024-05</v>
      </c>
      <c r="E1563">
        <v>6</v>
      </c>
      <c r="F1563">
        <v>144.63</v>
      </c>
      <c r="G1563" t="s">
        <v>3096</v>
      </c>
      <c r="H1563" t="s">
        <v>3303</v>
      </c>
      <c r="I1563" t="s">
        <v>3305</v>
      </c>
      <c r="J1563">
        <v>5</v>
      </c>
      <c r="K1563" t="str">
        <f t="shared" si="49"/>
        <v>Excellent</v>
      </c>
      <c r="L1563">
        <v>867.78</v>
      </c>
      <c r="M1563" t="str">
        <f>IF(E1563*F1563=L1563,"ok","Wrong")</f>
        <v>ok</v>
      </c>
    </row>
    <row r="1564" spans="1:13" x14ac:dyDescent="0.3">
      <c r="A1564" t="s">
        <v>1448</v>
      </c>
      <c r="B1564" t="s">
        <v>1653</v>
      </c>
      <c r="C1564" s="2">
        <v>45676</v>
      </c>
      <c r="D1564" s="2" t="str">
        <f t="shared" si="48"/>
        <v>2025-01</v>
      </c>
      <c r="E1564">
        <v>6</v>
      </c>
      <c r="F1564">
        <v>655.75</v>
      </c>
      <c r="G1564" t="s">
        <v>3097</v>
      </c>
      <c r="H1564" t="s">
        <v>3302</v>
      </c>
      <c r="I1564" t="s">
        <v>3307</v>
      </c>
      <c r="J1564">
        <v>5</v>
      </c>
      <c r="K1564" t="str">
        <f t="shared" si="49"/>
        <v>Excellent</v>
      </c>
      <c r="L1564">
        <v>3934.5</v>
      </c>
      <c r="M1564" t="str">
        <f>IF(E1564*F1564=L1564,"ok","Wrong")</f>
        <v>ok</v>
      </c>
    </row>
    <row r="1565" spans="1:13" x14ac:dyDescent="0.3">
      <c r="A1565" t="s">
        <v>981</v>
      </c>
      <c r="B1565" t="s">
        <v>1652</v>
      </c>
      <c r="C1565" s="2">
        <v>45827</v>
      </c>
      <c r="D1565" s="2" t="str">
        <f t="shared" si="48"/>
        <v>2025-06</v>
      </c>
      <c r="E1565">
        <v>3</v>
      </c>
      <c r="F1565">
        <v>314.79000000000002</v>
      </c>
      <c r="G1565" t="s">
        <v>2630</v>
      </c>
      <c r="H1565" t="s">
        <v>3302</v>
      </c>
      <c r="I1565" t="s">
        <v>3304</v>
      </c>
      <c r="J1565">
        <v>4</v>
      </c>
      <c r="K1565" t="str">
        <f t="shared" si="49"/>
        <v>Excellent</v>
      </c>
      <c r="L1565">
        <v>944.37000000000012</v>
      </c>
      <c r="M1565" t="str">
        <f>IF(E1565*F1565=L1565,"ok","Wrong")</f>
        <v>ok</v>
      </c>
    </row>
    <row r="1566" spans="1:13" x14ac:dyDescent="0.3">
      <c r="A1566" t="s">
        <v>1449</v>
      </c>
      <c r="B1566" t="s">
        <v>1653</v>
      </c>
      <c r="C1566" s="2">
        <v>45570</v>
      </c>
      <c r="D1566" s="2" t="str">
        <f t="shared" si="48"/>
        <v>2024-10</v>
      </c>
      <c r="E1566">
        <v>1</v>
      </c>
      <c r="F1566">
        <v>91.01</v>
      </c>
      <c r="G1566" t="s">
        <v>3098</v>
      </c>
      <c r="H1566" t="s">
        <v>3301</v>
      </c>
      <c r="I1566" t="s">
        <v>3308</v>
      </c>
      <c r="J1566">
        <v>5</v>
      </c>
      <c r="K1566" t="str">
        <f t="shared" si="49"/>
        <v>Excellent</v>
      </c>
      <c r="L1566">
        <v>91.01</v>
      </c>
      <c r="M1566" t="str">
        <f>IF(E1566*F1566=L1566,"ok","Wrong")</f>
        <v>ok</v>
      </c>
    </row>
    <row r="1567" spans="1:13" x14ac:dyDescent="0.3">
      <c r="A1567" t="s">
        <v>970</v>
      </c>
      <c r="B1567" t="s">
        <v>1654</v>
      </c>
      <c r="C1567" s="2">
        <v>45634</v>
      </c>
      <c r="D1567" s="2" t="str">
        <f t="shared" si="48"/>
        <v>2024-12</v>
      </c>
      <c r="E1567">
        <v>8</v>
      </c>
      <c r="F1567">
        <v>717.52</v>
      </c>
      <c r="G1567" t="s">
        <v>2619</v>
      </c>
      <c r="H1567" t="s">
        <v>3303</v>
      </c>
      <c r="I1567" t="s">
        <v>3305</v>
      </c>
      <c r="J1567">
        <v>3</v>
      </c>
      <c r="K1567" t="str">
        <f t="shared" si="49"/>
        <v>Good</v>
      </c>
      <c r="L1567">
        <v>5740.16</v>
      </c>
      <c r="M1567" t="str">
        <f>IF(E1567*F1567=L1567,"ok","Wrong")</f>
        <v>ok</v>
      </c>
    </row>
    <row r="1568" spans="1:13" x14ac:dyDescent="0.3">
      <c r="A1568" t="s">
        <v>1450</v>
      </c>
      <c r="B1568" t="s">
        <v>1658</v>
      </c>
      <c r="C1568" s="2">
        <v>45532</v>
      </c>
      <c r="D1568" s="2" t="str">
        <f t="shared" si="48"/>
        <v>2024-08</v>
      </c>
      <c r="E1568">
        <v>3</v>
      </c>
      <c r="F1568">
        <v>51.41</v>
      </c>
      <c r="G1568" t="s">
        <v>3099</v>
      </c>
      <c r="H1568" t="s">
        <v>3303</v>
      </c>
      <c r="I1568" t="s">
        <v>3307</v>
      </c>
      <c r="J1568">
        <v>2</v>
      </c>
      <c r="K1568" t="str">
        <f t="shared" si="49"/>
        <v>Poor</v>
      </c>
      <c r="L1568">
        <v>154.22999999999999</v>
      </c>
      <c r="M1568" t="str">
        <f>IF(E1568*F1568=L1568,"ok","Wrong")</f>
        <v>ok</v>
      </c>
    </row>
    <row r="1569" spans="1:13" x14ac:dyDescent="0.3">
      <c r="A1569" t="s">
        <v>1451</v>
      </c>
      <c r="B1569" t="s">
        <v>1654</v>
      </c>
      <c r="C1569" s="2">
        <v>45668</v>
      </c>
      <c r="D1569" s="2" t="str">
        <f t="shared" si="48"/>
        <v>2025-01</v>
      </c>
      <c r="E1569">
        <v>7</v>
      </c>
      <c r="F1569">
        <v>615.9</v>
      </c>
      <c r="G1569" t="s">
        <v>3100</v>
      </c>
      <c r="H1569" t="s">
        <v>3302</v>
      </c>
      <c r="I1569" t="s">
        <v>3308</v>
      </c>
      <c r="J1569">
        <v>4</v>
      </c>
      <c r="K1569" t="str">
        <f t="shared" si="49"/>
        <v>Excellent</v>
      </c>
      <c r="L1569">
        <v>4311.3</v>
      </c>
      <c r="M1569" t="str">
        <f>IF(E1569*F1569=L1569,"ok","Wrong")</f>
        <v>ok</v>
      </c>
    </row>
    <row r="1570" spans="1:13" x14ac:dyDescent="0.3">
      <c r="A1570" t="s">
        <v>1452</v>
      </c>
      <c r="B1570" t="s">
        <v>1657</v>
      </c>
      <c r="C1570" s="2">
        <v>45270</v>
      </c>
      <c r="D1570" s="2" t="str">
        <f t="shared" si="48"/>
        <v>2023-12</v>
      </c>
      <c r="E1570">
        <v>8</v>
      </c>
      <c r="F1570">
        <v>9.3800000000000008</v>
      </c>
      <c r="G1570" t="s">
        <v>3101</v>
      </c>
      <c r="H1570" t="s">
        <v>3301</v>
      </c>
      <c r="I1570" t="s">
        <v>3304</v>
      </c>
      <c r="J1570">
        <v>4</v>
      </c>
      <c r="K1570" t="str">
        <f t="shared" si="49"/>
        <v>Excellent</v>
      </c>
      <c r="L1570">
        <v>75.040000000000006</v>
      </c>
      <c r="M1570" t="str">
        <f>IF(E1570*F1570=L1570,"ok","Wrong")</f>
        <v>ok</v>
      </c>
    </row>
    <row r="1571" spans="1:13" x14ac:dyDescent="0.3">
      <c r="A1571" t="s">
        <v>1453</v>
      </c>
      <c r="B1571" t="s">
        <v>1657</v>
      </c>
      <c r="C1571" s="2">
        <v>45468</v>
      </c>
      <c r="D1571" s="2" t="str">
        <f t="shared" si="48"/>
        <v>2024-06</v>
      </c>
      <c r="E1571">
        <v>3</v>
      </c>
      <c r="F1571">
        <v>742.33</v>
      </c>
      <c r="G1571" t="s">
        <v>3102</v>
      </c>
      <c r="H1571" t="s">
        <v>3302</v>
      </c>
      <c r="I1571" t="s">
        <v>3304</v>
      </c>
      <c r="J1571">
        <v>5</v>
      </c>
      <c r="K1571" t="str">
        <f t="shared" si="49"/>
        <v>Excellent</v>
      </c>
      <c r="L1571">
        <v>2226.9899999999998</v>
      </c>
      <c r="M1571" t="str">
        <f>IF(E1571*F1571=L1571,"ok","Wrong")</f>
        <v>ok</v>
      </c>
    </row>
    <row r="1572" spans="1:13" x14ac:dyDescent="0.3">
      <c r="A1572" t="s">
        <v>1454</v>
      </c>
      <c r="B1572" t="s">
        <v>1655</v>
      </c>
      <c r="C1572" s="2">
        <v>45178</v>
      </c>
      <c r="D1572" s="2" t="str">
        <f t="shared" si="48"/>
        <v>2023-09</v>
      </c>
      <c r="E1572">
        <v>3</v>
      </c>
      <c r="F1572">
        <v>391.01</v>
      </c>
      <c r="G1572" t="s">
        <v>3103</v>
      </c>
      <c r="H1572" t="s">
        <v>3303</v>
      </c>
      <c r="I1572" t="s">
        <v>3306</v>
      </c>
      <c r="J1572">
        <v>1</v>
      </c>
      <c r="K1572" t="str">
        <f t="shared" si="49"/>
        <v>Poor</v>
      </c>
      <c r="L1572">
        <v>1173.03</v>
      </c>
      <c r="M1572" t="str">
        <f>IF(E1572*F1572=L1572,"ok","Wrong")</f>
        <v>ok</v>
      </c>
    </row>
    <row r="1573" spans="1:13" x14ac:dyDescent="0.3">
      <c r="A1573" t="s">
        <v>199</v>
      </c>
      <c r="B1573" t="s">
        <v>1658</v>
      </c>
      <c r="C1573" s="2">
        <v>45251</v>
      </c>
      <c r="D1573" s="2" t="str">
        <f t="shared" si="48"/>
        <v>2023-11</v>
      </c>
      <c r="E1573">
        <v>1</v>
      </c>
      <c r="F1573">
        <v>142.85</v>
      </c>
      <c r="G1573" t="s">
        <v>1848</v>
      </c>
      <c r="H1573" t="s">
        <v>3302</v>
      </c>
      <c r="I1573" t="s">
        <v>3308</v>
      </c>
      <c r="J1573">
        <v>1</v>
      </c>
      <c r="K1573" t="str">
        <f t="shared" si="49"/>
        <v>Poor</v>
      </c>
      <c r="L1573">
        <v>142.85</v>
      </c>
      <c r="M1573" t="str">
        <f>IF(E1573*F1573=L1573,"ok","Wrong")</f>
        <v>ok</v>
      </c>
    </row>
    <row r="1574" spans="1:13" x14ac:dyDescent="0.3">
      <c r="A1574" t="s">
        <v>1455</v>
      </c>
      <c r="B1574" t="s">
        <v>1655</v>
      </c>
      <c r="C1574" s="2">
        <v>45211</v>
      </c>
      <c r="D1574" s="2" t="str">
        <f t="shared" si="48"/>
        <v>2023-10</v>
      </c>
      <c r="E1574">
        <v>2</v>
      </c>
      <c r="F1574">
        <v>458.15</v>
      </c>
      <c r="G1574" t="s">
        <v>3104</v>
      </c>
      <c r="H1574" t="s">
        <v>3302</v>
      </c>
      <c r="I1574" t="s">
        <v>3308</v>
      </c>
      <c r="J1574">
        <v>2</v>
      </c>
      <c r="K1574" t="str">
        <f t="shared" si="49"/>
        <v>Poor</v>
      </c>
      <c r="L1574">
        <v>916.3</v>
      </c>
      <c r="M1574" t="str">
        <f>IF(E1574*F1574=L1574,"ok","Wrong")</f>
        <v>ok</v>
      </c>
    </row>
    <row r="1575" spans="1:13" x14ac:dyDescent="0.3">
      <c r="A1575" t="s">
        <v>1456</v>
      </c>
      <c r="B1575" t="s">
        <v>1653</v>
      </c>
      <c r="C1575" s="2">
        <v>45660</v>
      </c>
      <c r="D1575" s="2" t="str">
        <f t="shared" si="48"/>
        <v>2025-01</v>
      </c>
      <c r="E1575">
        <v>1</v>
      </c>
      <c r="F1575">
        <v>320.24</v>
      </c>
      <c r="G1575" t="s">
        <v>3105</v>
      </c>
      <c r="H1575" t="s">
        <v>3301</v>
      </c>
      <c r="I1575" t="s">
        <v>3306</v>
      </c>
      <c r="J1575">
        <v>1</v>
      </c>
      <c r="K1575" t="str">
        <f t="shared" si="49"/>
        <v>Poor</v>
      </c>
      <c r="L1575">
        <v>320.24</v>
      </c>
      <c r="M1575" t="str">
        <f>IF(E1575*F1575=L1575,"ok","Wrong")</f>
        <v>ok</v>
      </c>
    </row>
    <row r="1576" spans="1:13" x14ac:dyDescent="0.3">
      <c r="A1576" t="s">
        <v>1457</v>
      </c>
      <c r="B1576" t="s">
        <v>1653</v>
      </c>
      <c r="C1576" s="2">
        <v>45399</v>
      </c>
      <c r="D1576" s="2" t="str">
        <f t="shared" si="48"/>
        <v>2024-04</v>
      </c>
      <c r="E1576">
        <v>8</v>
      </c>
      <c r="F1576">
        <v>45.37</v>
      </c>
      <c r="G1576" t="s">
        <v>3106</v>
      </c>
      <c r="H1576" t="s">
        <v>3303</v>
      </c>
      <c r="I1576" t="s">
        <v>3307</v>
      </c>
      <c r="J1576">
        <v>4</v>
      </c>
      <c r="K1576" t="str">
        <f t="shared" si="49"/>
        <v>Excellent</v>
      </c>
      <c r="L1576">
        <v>362.96</v>
      </c>
      <c r="M1576" t="str">
        <f>IF(E1576*F1576=L1576,"ok","Wrong")</f>
        <v>ok</v>
      </c>
    </row>
    <row r="1577" spans="1:13" x14ac:dyDescent="0.3">
      <c r="A1577" t="s">
        <v>1458</v>
      </c>
      <c r="B1577" t="s">
        <v>1652</v>
      </c>
      <c r="C1577" s="2">
        <v>45236</v>
      </c>
      <c r="D1577" s="2" t="str">
        <f t="shared" si="48"/>
        <v>2023-11</v>
      </c>
      <c r="E1577">
        <v>1</v>
      </c>
      <c r="F1577">
        <v>612.47</v>
      </c>
      <c r="G1577" t="s">
        <v>3107</v>
      </c>
      <c r="H1577" t="s">
        <v>3302</v>
      </c>
      <c r="I1577" t="s">
        <v>3306</v>
      </c>
      <c r="J1577">
        <v>5</v>
      </c>
      <c r="K1577" t="str">
        <f t="shared" si="49"/>
        <v>Excellent</v>
      </c>
      <c r="L1577">
        <v>612.47</v>
      </c>
      <c r="M1577" t="str">
        <f>IF(E1577*F1577=L1577,"ok","Wrong")</f>
        <v>ok</v>
      </c>
    </row>
    <row r="1578" spans="1:13" x14ac:dyDescent="0.3">
      <c r="A1578" t="s">
        <v>1459</v>
      </c>
      <c r="B1578" t="s">
        <v>1658</v>
      </c>
      <c r="C1578" s="2">
        <v>45368</v>
      </c>
      <c r="D1578" s="2" t="str">
        <f t="shared" si="48"/>
        <v>2024-03</v>
      </c>
      <c r="E1578">
        <v>8</v>
      </c>
      <c r="F1578">
        <v>457.43</v>
      </c>
      <c r="G1578" t="s">
        <v>3108</v>
      </c>
      <c r="H1578" t="s">
        <v>3302</v>
      </c>
      <c r="I1578" t="s">
        <v>3306</v>
      </c>
      <c r="J1578">
        <v>5</v>
      </c>
      <c r="K1578" t="str">
        <f t="shared" si="49"/>
        <v>Excellent</v>
      </c>
      <c r="L1578">
        <v>3659.44</v>
      </c>
      <c r="M1578" t="str">
        <f>IF(E1578*F1578=L1578,"ok","Wrong")</f>
        <v>ok</v>
      </c>
    </row>
    <row r="1579" spans="1:13" x14ac:dyDescent="0.3">
      <c r="A1579" t="s">
        <v>1460</v>
      </c>
      <c r="B1579" t="s">
        <v>1652</v>
      </c>
      <c r="C1579" s="2">
        <v>45608</v>
      </c>
      <c r="D1579" s="2" t="str">
        <f t="shared" si="48"/>
        <v>2024-11</v>
      </c>
      <c r="E1579">
        <v>2</v>
      </c>
      <c r="F1579">
        <v>282.66000000000003</v>
      </c>
      <c r="G1579" t="s">
        <v>3109</v>
      </c>
      <c r="H1579" t="s">
        <v>3302</v>
      </c>
      <c r="I1579" t="s">
        <v>3307</v>
      </c>
      <c r="J1579">
        <v>4</v>
      </c>
      <c r="K1579" t="str">
        <f t="shared" si="49"/>
        <v>Excellent</v>
      </c>
      <c r="L1579">
        <v>565.32000000000005</v>
      </c>
      <c r="M1579" t="str">
        <f>IF(E1579*F1579=L1579,"ok","Wrong")</f>
        <v>ok</v>
      </c>
    </row>
    <row r="1580" spans="1:13" x14ac:dyDescent="0.3">
      <c r="A1580" t="s">
        <v>1461</v>
      </c>
      <c r="B1580" t="s">
        <v>1658</v>
      </c>
      <c r="C1580" s="2">
        <v>45790</v>
      </c>
      <c r="D1580" s="2" t="str">
        <f t="shared" si="48"/>
        <v>2025-05</v>
      </c>
      <c r="E1580">
        <v>5</v>
      </c>
      <c r="F1580">
        <v>528.01</v>
      </c>
      <c r="G1580" t="s">
        <v>3110</v>
      </c>
      <c r="H1580" t="s">
        <v>3302</v>
      </c>
      <c r="I1580" t="s">
        <v>3308</v>
      </c>
      <c r="J1580">
        <v>2</v>
      </c>
      <c r="K1580" t="str">
        <f t="shared" si="49"/>
        <v>Poor</v>
      </c>
      <c r="L1580">
        <v>2640.05</v>
      </c>
      <c r="M1580" t="str">
        <f>IF(E1580*F1580=L1580,"ok","Wrong")</f>
        <v>ok</v>
      </c>
    </row>
    <row r="1581" spans="1:13" x14ac:dyDescent="0.3">
      <c r="A1581" t="s">
        <v>1462</v>
      </c>
      <c r="B1581" t="s">
        <v>1655</v>
      </c>
      <c r="C1581" s="2">
        <v>45421</v>
      </c>
      <c r="D1581" s="2" t="str">
        <f t="shared" si="48"/>
        <v>2024-05</v>
      </c>
      <c r="E1581">
        <v>4</v>
      </c>
      <c r="F1581">
        <v>402.58</v>
      </c>
      <c r="G1581" t="s">
        <v>3111</v>
      </c>
      <c r="H1581" t="s">
        <v>3302</v>
      </c>
      <c r="I1581" t="s">
        <v>3304</v>
      </c>
      <c r="J1581">
        <v>3</v>
      </c>
      <c r="K1581" t="str">
        <f t="shared" si="49"/>
        <v>Good</v>
      </c>
      <c r="L1581">
        <v>1610.32</v>
      </c>
      <c r="M1581" t="str">
        <f>IF(E1581*F1581=L1581,"ok","Wrong")</f>
        <v>ok</v>
      </c>
    </row>
    <row r="1582" spans="1:13" x14ac:dyDescent="0.3">
      <c r="A1582" t="s">
        <v>1463</v>
      </c>
      <c r="B1582" t="s">
        <v>1655</v>
      </c>
      <c r="C1582" s="2">
        <v>45115</v>
      </c>
      <c r="D1582" s="2" t="str">
        <f t="shared" si="48"/>
        <v>2023-07</v>
      </c>
      <c r="E1582">
        <v>5</v>
      </c>
      <c r="F1582">
        <v>95.09</v>
      </c>
      <c r="G1582" t="s">
        <v>3112</v>
      </c>
      <c r="H1582" t="s">
        <v>3301</v>
      </c>
      <c r="I1582" t="s">
        <v>3306</v>
      </c>
      <c r="J1582">
        <v>3</v>
      </c>
      <c r="K1582" t="str">
        <f t="shared" si="49"/>
        <v>Good</v>
      </c>
      <c r="L1582">
        <v>475.45</v>
      </c>
      <c r="M1582" t="str">
        <f>IF(E1582*F1582=L1582,"ok","Wrong")</f>
        <v>ok</v>
      </c>
    </row>
    <row r="1583" spans="1:13" x14ac:dyDescent="0.3">
      <c r="A1583" t="s">
        <v>972</v>
      </c>
      <c r="B1583" t="s">
        <v>1658</v>
      </c>
      <c r="C1583" s="2">
        <v>45501</v>
      </c>
      <c r="D1583" s="2" t="str">
        <f t="shared" si="48"/>
        <v>2024-07</v>
      </c>
      <c r="E1583">
        <v>1</v>
      </c>
      <c r="F1583">
        <v>735.73</v>
      </c>
      <c r="G1583" t="s">
        <v>2621</v>
      </c>
      <c r="H1583" t="s">
        <v>3302</v>
      </c>
      <c r="I1583" t="s">
        <v>3308</v>
      </c>
      <c r="J1583">
        <v>2</v>
      </c>
      <c r="K1583" t="str">
        <f t="shared" si="49"/>
        <v>Poor</v>
      </c>
      <c r="L1583">
        <v>735.73</v>
      </c>
      <c r="M1583" t="str">
        <f>IF(E1583*F1583=L1583,"ok","Wrong")</f>
        <v>ok</v>
      </c>
    </row>
    <row r="1584" spans="1:13" x14ac:dyDescent="0.3">
      <c r="A1584" t="s">
        <v>1464</v>
      </c>
      <c r="B1584" t="s">
        <v>1657</v>
      </c>
      <c r="C1584" s="2">
        <v>45826</v>
      </c>
      <c r="D1584" s="2" t="str">
        <f t="shared" si="48"/>
        <v>2025-06</v>
      </c>
      <c r="E1584">
        <v>5</v>
      </c>
      <c r="F1584">
        <v>598.36</v>
      </c>
      <c r="G1584" t="s">
        <v>3113</v>
      </c>
      <c r="H1584" t="s">
        <v>3301</v>
      </c>
      <c r="I1584" t="s">
        <v>3308</v>
      </c>
      <c r="J1584">
        <v>2</v>
      </c>
      <c r="K1584" t="str">
        <f t="shared" si="49"/>
        <v>Poor</v>
      </c>
      <c r="L1584">
        <v>2991.8</v>
      </c>
      <c r="M1584" t="str">
        <f>IF(E1584*F1584=L1584,"ok","Wrong")</f>
        <v>ok</v>
      </c>
    </row>
    <row r="1585" spans="1:13" x14ac:dyDescent="0.3">
      <c r="A1585" t="s">
        <v>1465</v>
      </c>
      <c r="B1585" t="s">
        <v>1652</v>
      </c>
      <c r="C1585" s="2">
        <v>45316</v>
      </c>
      <c r="D1585" s="2" t="str">
        <f t="shared" si="48"/>
        <v>2024-01</v>
      </c>
      <c r="E1585">
        <v>5</v>
      </c>
      <c r="F1585">
        <v>718.01</v>
      </c>
      <c r="G1585" t="s">
        <v>3114</v>
      </c>
      <c r="H1585" t="s">
        <v>3302</v>
      </c>
      <c r="I1585" t="s">
        <v>3304</v>
      </c>
      <c r="J1585">
        <v>4</v>
      </c>
      <c r="K1585" t="str">
        <f t="shared" si="49"/>
        <v>Excellent</v>
      </c>
      <c r="L1585">
        <v>3590.05</v>
      </c>
      <c r="M1585" t="str">
        <f>IF(E1585*F1585=L1585,"ok","Wrong")</f>
        <v>ok</v>
      </c>
    </row>
    <row r="1586" spans="1:13" x14ac:dyDescent="0.3">
      <c r="A1586" t="s">
        <v>1466</v>
      </c>
      <c r="B1586" t="s">
        <v>1652</v>
      </c>
      <c r="C1586" s="2">
        <v>45729</v>
      </c>
      <c r="D1586" s="2" t="str">
        <f t="shared" si="48"/>
        <v>2025-03</v>
      </c>
      <c r="E1586">
        <v>5</v>
      </c>
      <c r="F1586">
        <v>322.67</v>
      </c>
      <c r="G1586" t="s">
        <v>3115</v>
      </c>
      <c r="H1586" t="s">
        <v>3302</v>
      </c>
      <c r="I1586" t="s">
        <v>3304</v>
      </c>
      <c r="J1586">
        <v>5</v>
      </c>
      <c r="K1586" t="str">
        <f t="shared" si="49"/>
        <v>Excellent</v>
      </c>
      <c r="L1586">
        <v>1613.35</v>
      </c>
      <c r="M1586" t="str">
        <f>IF(E1586*F1586=L1586,"ok","Wrong")</f>
        <v>ok</v>
      </c>
    </row>
    <row r="1587" spans="1:13" x14ac:dyDescent="0.3">
      <c r="A1587" t="s">
        <v>1467</v>
      </c>
      <c r="B1587" t="s">
        <v>1654</v>
      </c>
      <c r="C1587" s="2">
        <v>45182</v>
      </c>
      <c r="D1587" s="2" t="str">
        <f t="shared" si="48"/>
        <v>2023-09</v>
      </c>
      <c r="E1587">
        <v>7</v>
      </c>
      <c r="F1587">
        <v>56.28</v>
      </c>
      <c r="G1587" t="s">
        <v>3116</v>
      </c>
      <c r="H1587" t="s">
        <v>3302</v>
      </c>
      <c r="I1587" t="s">
        <v>3304</v>
      </c>
      <c r="J1587">
        <v>4</v>
      </c>
      <c r="K1587" t="str">
        <f t="shared" si="49"/>
        <v>Excellent</v>
      </c>
      <c r="L1587">
        <v>393.96</v>
      </c>
      <c r="M1587" t="str">
        <f>IF(E1587*F1587=L1587,"ok","Wrong")</f>
        <v>ok</v>
      </c>
    </row>
    <row r="1588" spans="1:13" x14ac:dyDescent="0.3">
      <c r="A1588" t="s">
        <v>1468</v>
      </c>
      <c r="B1588" t="s">
        <v>1656</v>
      </c>
      <c r="C1588" s="2">
        <v>45455</v>
      </c>
      <c r="D1588" s="2" t="str">
        <f t="shared" si="48"/>
        <v>2024-06</v>
      </c>
      <c r="E1588">
        <v>6</v>
      </c>
      <c r="F1588">
        <v>370.95</v>
      </c>
      <c r="G1588" t="s">
        <v>3117</v>
      </c>
      <c r="H1588" t="s">
        <v>3303</v>
      </c>
      <c r="I1588" t="s">
        <v>3306</v>
      </c>
      <c r="J1588">
        <v>4</v>
      </c>
      <c r="K1588" t="str">
        <f t="shared" si="49"/>
        <v>Excellent</v>
      </c>
      <c r="L1588">
        <v>2225.6999999999998</v>
      </c>
      <c r="M1588" t="str">
        <f>IF(E1588*F1588=L1588,"ok","Wrong")</f>
        <v>ok</v>
      </c>
    </row>
    <row r="1589" spans="1:13" x14ac:dyDescent="0.3">
      <c r="A1589" t="s">
        <v>1469</v>
      </c>
      <c r="B1589" t="s">
        <v>1657</v>
      </c>
      <c r="C1589" s="2">
        <v>45787</v>
      </c>
      <c r="D1589" s="2" t="str">
        <f t="shared" si="48"/>
        <v>2025-05</v>
      </c>
      <c r="E1589">
        <v>5</v>
      </c>
      <c r="F1589">
        <v>234.71</v>
      </c>
      <c r="G1589" t="s">
        <v>3118</v>
      </c>
      <c r="H1589" t="s">
        <v>3302</v>
      </c>
      <c r="I1589" t="s">
        <v>3306</v>
      </c>
      <c r="J1589">
        <v>2</v>
      </c>
      <c r="K1589" t="str">
        <f t="shared" si="49"/>
        <v>Poor</v>
      </c>
      <c r="L1589">
        <v>1173.55</v>
      </c>
      <c r="M1589" t="str">
        <f>IF(E1589*F1589=L1589,"ok","Wrong")</f>
        <v>ok</v>
      </c>
    </row>
    <row r="1590" spans="1:13" x14ac:dyDescent="0.3">
      <c r="A1590" t="s">
        <v>1470</v>
      </c>
      <c r="B1590" t="s">
        <v>1658</v>
      </c>
      <c r="C1590" s="2">
        <v>45510</v>
      </c>
      <c r="D1590" s="2" t="str">
        <f t="shared" si="48"/>
        <v>2024-08</v>
      </c>
      <c r="E1590">
        <v>6</v>
      </c>
      <c r="F1590">
        <v>555.21</v>
      </c>
      <c r="G1590" t="s">
        <v>3119</v>
      </c>
      <c r="H1590" t="s">
        <v>3302</v>
      </c>
      <c r="I1590" t="s">
        <v>3304</v>
      </c>
      <c r="J1590">
        <v>5</v>
      </c>
      <c r="K1590" t="str">
        <f t="shared" si="49"/>
        <v>Excellent</v>
      </c>
      <c r="L1590">
        <v>3331.26</v>
      </c>
      <c r="M1590" t="str">
        <f>IF(E1590*F1590=L1590,"ok","Wrong")</f>
        <v>ok</v>
      </c>
    </row>
    <row r="1591" spans="1:13" x14ac:dyDescent="0.3">
      <c r="A1591" t="s">
        <v>1471</v>
      </c>
      <c r="B1591" t="s">
        <v>1652</v>
      </c>
      <c r="C1591" s="2">
        <v>45109</v>
      </c>
      <c r="D1591" s="2" t="str">
        <f t="shared" si="48"/>
        <v>2023-07</v>
      </c>
      <c r="E1591">
        <v>1</v>
      </c>
      <c r="F1591">
        <v>466.31</v>
      </c>
      <c r="G1591" t="s">
        <v>3120</v>
      </c>
      <c r="H1591" t="s">
        <v>3302</v>
      </c>
      <c r="I1591" t="s">
        <v>3306</v>
      </c>
      <c r="J1591">
        <v>3</v>
      </c>
      <c r="K1591" t="str">
        <f t="shared" si="49"/>
        <v>Good</v>
      </c>
      <c r="L1591">
        <v>466.31</v>
      </c>
      <c r="M1591" t="str">
        <f>IF(E1591*F1591=L1591,"ok","Wrong")</f>
        <v>ok</v>
      </c>
    </row>
    <row r="1592" spans="1:13" x14ac:dyDescent="0.3">
      <c r="A1592" t="s">
        <v>1472</v>
      </c>
      <c r="B1592" t="s">
        <v>1652</v>
      </c>
      <c r="C1592" s="2">
        <v>45526</v>
      </c>
      <c r="D1592" s="2" t="str">
        <f t="shared" si="48"/>
        <v>2024-08</v>
      </c>
      <c r="E1592">
        <v>5</v>
      </c>
      <c r="F1592">
        <v>576.74</v>
      </c>
      <c r="G1592" t="s">
        <v>3121</v>
      </c>
      <c r="H1592" t="s">
        <v>3301</v>
      </c>
      <c r="I1592" t="s">
        <v>3308</v>
      </c>
      <c r="J1592">
        <v>3</v>
      </c>
      <c r="K1592" t="str">
        <f t="shared" si="49"/>
        <v>Good</v>
      </c>
      <c r="L1592">
        <v>2883.7</v>
      </c>
      <c r="M1592" t="str">
        <f>IF(E1592*F1592=L1592,"ok","Wrong")</f>
        <v>ok</v>
      </c>
    </row>
    <row r="1593" spans="1:13" x14ac:dyDescent="0.3">
      <c r="A1593" t="s">
        <v>833</v>
      </c>
      <c r="B1593" t="s">
        <v>1652</v>
      </c>
      <c r="C1593" s="2">
        <v>45395</v>
      </c>
      <c r="D1593" s="2" t="str">
        <f t="shared" si="48"/>
        <v>2024-04</v>
      </c>
      <c r="E1593">
        <v>4</v>
      </c>
      <c r="F1593">
        <v>89.55</v>
      </c>
      <c r="G1593" t="s">
        <v>2482</v>
      </c>
      <c r="H1593" t="s">
        <v>3303</v>
      </c>
      <c r="I1593" t="s">
        <v>3308</v>
      </c>
      <c r="J1593">
        <v>5</v>
      </c>
      <c r="K1593" t="str">
        <f t="shared" si="49"/>
        <v>Excellent</v>
      </c>
      <c r="L1593">
        <v>358.2</v>
      </c>
      <c r="M1593" t="str">
        <f>IF(E1593*F1593=L1593,"ok","Wrong")</f>
        <v>ok</v>
      </c>
    </row>
    <row r="1594" spans="1:13" x14ac:dyDescent="0.3">
      <c r="A1594" t="s">
        <v>1473</v>
      </c>
      <c r="B1594" t="s">
        <v>1653</v>
      </c>
      <c r="C1594" s="2">
        <v>44946</v>
      </c>
      <c r="D1594" s="2" t="str">
        <f t="shared" si="48"/>
        <v>2023-01</v>
      </c>
      <c r="E1594">
        <v>4</v>
      </c>
      <c r="F1594">
        <v>189.94</v>
      </c>
      <c r="G1594" t="s">
        <v>3122</v>
      </c>
      <c r="H1594" t="s">
        <v>3301</v>
      </c>
      <c r="I1594" t="s">
        <v>3308</v>
      </c>
      <c r="J1594">
        <v>1</v>
      </c>
      <c r="K1594" t="str">
        <f t="shared" si="49"/>
        <v>Poor</v>
      </c>
      <c r="L1594">
        <v>759.76</v>
      </c>
      <c r="M1594" t="str">
        <f>IF(E1594*F1594=L1594,"ok","Wrong")</f>
        <v>ok</v>
      </c>
    </row>
    <row r="1595" spans="1:13" x14ac:dyDescent="0.3">
      <c r="A1595" t="s">
        <v>1474</v>
      </c>
      <c r="B1595" t="s">
        <v>1652</v>
      </c>
      <c r="C1595" s="2">
        <v>45265</v>
      </c>
      <c r="D1595" s="2" t="str">
        <f t="shared" si="48"/>
        <v>2023-12</v>
      </c>
      <c r="E1595">
        <v>1</v>
      </c>
      <c r="F1595">
        <v>202.98</v>
      </c>
      <c r="G1595" t="s">
        <v>3123</v>
      </c>
      <c r="H1595" t="s">
        <v>3301</v>
      </c>
      <c r="I1595" t="s">
        <v>3306</v>
      </c>
      <c r="J1595">
        <v>5</v>
      </c>
      <c r="K1595" t="str">
        <f t="shared" si="49"/>
        <v>Excellent</v>
      </c>
      <c r="L1595">
        <v>202.98</v>
      </c>
      <c r="M1595" t="str">
        <f>IF(E1595*F1595=L1595,"ok","Wrong")</f>
        <v>ok</v>
      </c>
    </row>
    <row r="1596" spans="1:13" x14ac:dyDescent="0.3">
      <c r="A1596" t="s">
        <v>1475</v>
      </c>
      <c r="B1596" t="s">
        <v>1656</v>
      </c>
      <c r="C1596" s="2">
        <v>45169</v>
      </c>
      <c r="D1596" s="2" t="str">
        <f t="shared" si="48"/>
        <v>2023-08</v>
      </c>
      <c r="E1596">
        <v>1</v>
      </c>
      <c r="F1596">
        <v>267.7</v>
      </c>
      <c r="G1596" t="s">
        <v>3124</v>
      </c>
      <c r="H1596" t="s">
        <v>3302</v>
      </c>
      <c r="I1596" t="s">
        <v>3304</v>
      </c>
      <c r="J1596">
        <v>5</v>
      </c>
      <c r="K1596" t="str">
        <f t="shared" si="49"/>
        <v>Excellent</v>
      </c>
      <c r="L1596">
        <v>267.7</v>
      </c>
      <c r="M1596" t="str">
        <f>IF(E1596*F1596=L1596,"ok","Wrong")</f>
        <v>ok</v>
      </c>
    </row>
    <row r="1597" spans="1:13" x14ac:dyDescent="0.3">
      <c r="A1597" t="s">
        <v>1476</v>
      </c>
      <c r="B1597" t="s">
        <v>1652</v>
      </c>
      <c r="C1597" s="2">
        <v>45798</v>
      </c>
      <c r="D1597" s="2" t="str">
        <f t="shared" si="48"/>
        <v>2025-05</v>
      </c>
      <c r="E1597">
        <v>3</v>
      </c>
      <c r="F1597">
        <v>374.04</v>
      </c>
      <c r="G1597" t="s">
        <v>3125</v>
      </c>
      <c r="H1597" t="s">
        <v>3303</v>
      </c>
      <c r="I1597" t="s">
        <v>3307</v>
      </c>
      <c r="J1597">
        <v>3</v>
      </c>
      <c r="K1597" t="str">
        <f t="shared" si="49"/>
        <v>Good</v>
      </c>
      <c r="L1597">
        <v>1122.1199999999999</v>
      </c>
      <c r="M1597" t="str">
        <f>IF(E1597*F1597=L1597,"ok","Wrong")</f>
        <v>ok</v>
      </c>
    </row>
    <row r="1598" spans="1:13" x14ac:dyDescent="0.3">
      <c r="A1598" t="s">
        <v>1477</v>
      </c>
      <c r="B1598" t="s">
        <v>1653</v>
      </c>
      <c r="C1598" s="2">
        <v>44992</v>
      </c>
      <c r="D1598" s="2" t="str">
        <f t="shared" si="48"/>
        <v>2023-03</v>
      </c>
      <c r="E1598">
        <v>6</v>
      </c>
      <c r="F1598">
        <v>279.77999999999997</v>
      </c>
      <c r="G1598" t="s">
        <v>3126</v>
      </c>
      <c r="H1598" t="s">
        <v>3302</v>
      </c>
      <c r="I1598" t="s">
        <v>3306</v>
      </c>
      <c r="J1598">
        <v>4</v>
      </c>
      <c r="K1598" t="str">
        <f t="shared" si="49"/>
        <v>Excellent</v>
      </c>
      <c r="L1598">
        <v>1678.68</v>
      </c>
      <c r="M1598" t="str">
        <f>IF(E1598*F1598=L1598,"ok","Wrong")</f>
        <v>ok</v>
      </c>
    </row>
    <row r="1599" spans="1:13" x14ac:dyDescent="0.3">
      <c r="A1599" t="s">
        <v>1478</v>
      </c>
      <c r="B1599" t="s">
        <v>1652</v>
      </c>
      <c r="C1599" s="2">
        <v>45550</v>
      </c>
      <c r="D1599" s="2" t="str">
        <f t="shared" si="48"/>
        <v>2024-09</v>
      </c>
      <c r="E1599">
        <v>4</v>
      </c>
      <c r="F1599">
        <v>720.83</v>
      </c>
      <c r="G1599" t="s">
        <v>3127</v>
      </c>
      <c r="H1599" t="s">
        <v>3303</v>
      </c>
      <c r="I1599" t="s">
        <v>3306</v>
      </c>
      <c r="J1599">
        <v>2</v>
      </c>
      <c r="K1599" t="str">
        <f t="shared" si="49"/>
        <v>Poor</v>
      </c>
      <c r="L1599">
        <v>2883.32</v>
      </c>
      <c r="M1599" t="str">
        <f>IF(E1599*F1599=L1599,"ok","Wrong")</f>
        <v>ok</v>
      </c>
    </row>
    <row r="1600" spans="1:13" x14ac:dyDescent="0.3">
      <c r="A1600" t="s">
        <v>1479</v>
      </c>
      <c r="B1600" t="s">
        <v>1653</v>
      </c>
      <c r="C1600" s="2">
        <v>45690</v>
      </c>
      <c r="D1600" s="2" t="str">
        <f t="shared" si="48"/>
        <v>2025-02</v>
      </c>
      <c r="E1600">
        <v>3</v>
      </c>
      <c r="F1600">
        <v>142.91</v>
      </c>
      <c r="G1600" t="s">
        <v>3128</v>
      </c>
      <c r="H1600" t="s">
        <v>3303</v>
      </c>
      <c r="I1600" t="s">
        <v>3308</v>
      </c>
      <c r="J1600">
        <v>2</v>
      </c>
      <c r="K1600" t="str">
        <f t="shared" si="49"/>
        <v>Poor</v>
      </c>
      <c r="L1600">
        <v>428.73</v>
      </c>
      <c r="M1600" t="str">
        <f>IF(E1600*F1600=L1600,"ok","Wrong")</f>
        <v>ok</v>
      </c>
    </row>
    <row r="1601" spans="1:13" x14ac:dyDescent="0.3">
      <c r="A1601" t="s">
        <v>1480</v>
      </c>
      <c r="B1601" t="s">
        <v>1658</v>
      </c>
      <c r="C1601" s="2">
        <v>45776</v>
      </c>
      <c r="D1601" s="2" t="str">
        <f t="shared" si="48"/>
        <v>2025-04</v>
      </c>
      <c r="E1601">
        <v>1</v>
      </c>
      <c r="F1601">
        <v>728.52</v>
      </c>
      <c r="G1601" t="s">
        <v>3129</v>
      </c>
      <c r="H1601" t="s">
        <v>3301</v>
      </c>
      <c r="I1601" t="s">
        <v>3305</v>
      </c>
      <c r="J1601">
        <v>2</v>
      </c>
      <c r="K1601" t="str">
        <f t="shared" si="49"/>
        <v>Poor</v>
      </c>
      <c r="L1601">
        <v>728.52</v>
      </c>
      <c r="M1601" t="str">
        <f>IF(E1601*F1601=L1601,"ok","Wrong")</f>
        <v>ok</v>
      </c>
    </row>
    <row r="1602" spans="1:13" x14ac:dyDescent="0.3">
      <c r="A1602" t="s">
        <v>1481</v>
      </c>
      <c r="B1602" t="s">
        <v>1654</v>
      </c>
      <c r="C1602" s="2">
        <v>45585</v>
      </c>
      <c r="D1602" s="2" t="str">
        <f t="shared" si="48"/>
        <v>2024-10</v>
      </c>
      <c r="E1602">
        <v>5</v>
      </c>
      <c r="F1602">
        <v>344.1</v>
      </c>
      <c r="G1602" t="s">
        <v>3130</v>
      </c>
      <c r="H1602" t="s">
        <v>3302</v>
      </c>
      <c r="I1602" t="s">
        <v>3305</v>
      </c>
      <c r="J1602">
        <v>3</v>
      </c>
      <c r="K1602" t="str">
        <f t="shared" si="49"/>
        <v>Good</v>
      </c>
      <c r="L1602">
        <v>1720.5</v>
      </c>
      <c r="M1602" t="str">
        <f>IF(E1602*F1602=L1602,"ok","Wrong")</f>
        <v>ok</v>
      </c>
    </row>
    <row r="1603" spans="1:13" x14ac:dyDescent="0.3">
      <c r="A1603" t="s">
        <v>1482</v>
      </c>
      <c r="B1603" t="s">
        <v>1656</v>
      </c>
      <c r="C1603" s="2">
        <v>45046</v>
      </c>
      <c r="D1603" s="2" t="str">
        <f t="shared" ref="D1603:D1666" si="50">TEXT(C1603,"YYYY-mm")</f>
        <v>2023-04</v>
      </c>
      <c r="E1603">
        <v>4</v>
      </c>
      <c r="F1603">
        <v>698.77</v>
      </c>
      <c r="G1603" t="s">
        <v>3131</v>
      </c>
      <c r="H1603" t="s">
        <v>3302</v>
      </c>
      <c r="I1603" t="s">
        <v>3306</v>
      </c>
      <c r="J1603">
        <v>4</v>
      </c>
      <c r="K1603" t="str">
        <f t="shared" ref="K1603:K1666" si="51">IF(J1603&gt;=4, "Excellent", IF(J1603&gt;=3, "Good", IF(J1603&gt;2,"Bad","Poor")))</f>
        <v>Excellent</v>
      </c>
      <c r="L1603">
        <v>2795.08</v>
      </c>
      <c r="M1603" t="str">
        <f>IF(E1603*F1603=L1603,"ok","Wrong")</f>
        <v>ok</v>
      </c>
    </row>
    <row r="1604" spans="1:13" x14ac:dyDescent="0.3">
      <c r="A1604" t="s">
        <v>1483</v>
      </c>
      <c r="B1604" t="s">
        <v>1656</v>
      </c>
      <c r="C1604" s="2">
        <v>45556</v>
      </c>
      <c r="D1604" s="2" t="str">
        <f t="shared" si="50"/>
        <v>2024-09</v>
      </c>
      <c r="E1604">
        <v>5</v>
      </c>
      <c r="F1604">
        <v>682.34</v>
      </c>
      <c r="G1604" t="s">
        <v>3132</v>
      </c>
      <c r="H1604" t="s">
        <v>3301</v>
      </c>
      <c r="I1604" t="s">
        <v>3307</v>
      </c>
      <c r="J1604">
        <v>3</v>
      </c>
      <c r="K1604" t="str">
        <f t="shared" si="51"/>
        <v>Good</v>
      </c>
      <c r="L1604">
        <v>3411.7</v>
      </c>
      <c r="M1604" t="str">
        <f>IF(E1604*F1604=L1604,"ok","Wrong")</f>
        <v>ok</v>
      </c>
    </row>
    <row r="1605" spans="1:13" x14ac:dyDescent="0.3">
      <c r="A1605" t="s">
        <v>1484</v>
      </c>
      <c r="B1605" t="s">
        <v>1653</v>
      </c>
      <c r="C1605" s="2">
        <v>45756</v>
      </c>
      <c r="D1605" s="2" t="str">
        <f t="shared" si="50"/>
        <v>2025-04</v>
      </c>
      <c r="E1605">
        <v>1</v>
      </c>
      <c r="F1605">
        <v>424.9</v>
      </c>
      <c r="G1605" t="s">
        <v>3133</v>
      </c>
      <c r="H1605" t="s">
        <v>3303</v>
      </c>
      <c r="I1605" t="s">
        <v>3305</v>
      </c>
      <c r="J1605">
        <v>5</v>
      </c>
      <c r="K1605" t="str">
        <f t="shared" si="51"/>
        <v>Excellent</v>
      </c>
      <c r="L1605">
        <v>424.9</v>
      </c>
      <c r="M1605" t="str">
        <f>IF(E1605*F1605=L1605,"ok","Wrong")</f>
        <v>ok</v>
      </c>
    </row>
    <row r="1606" spans="1:13" x14ac:dyDescent="0.3">
      <c r="A1606" t="s">
        <v>1485</v>
      </c>
      <c r="B1606" t="s">
        <v>1652</v>
      </c>
      <c r="C1606" s="2">
        <v>45220</v>
      </c>
      <c r="D1606" s="2" t="str">
        <f t="shared" si="50"/>
        <v>2023-10</v>
      </c>
      <c r="E1606">
        <v>3</v>
      </c>
      <c r="F1606">
        <v>377.96</v>
      </c>
      <c r="G1606" t="s">
        <v>3134</v>
      </c>
      <c r="H1606" t="s">
        <v>3302</v>
      </c>
      <c r="I1606" t="s">
        <v>3305</v>
      </c>
      <c r="J1606">
        <v>5</v>
      </c>
      <c r="K1606" t="str">
        <f t="shared" si="51"/>
        <v>Excellent</v>
      </c>
      <c r="L1606">
        <v>1133.8800000000001</v>
      </c>
      <c r="M1606" t="str">
        <f>IF(E1606*F1606=L1606,"ok","Wrong")</f>
        <v>ok</v>
      </c>
    </row>
    <row r="1607" spans="1:13" x14ac:dyDescent="0.3">
      <c r="A1607" t="s">
        <v>1486</v>
      </c>
      <c r="B1607" t="s">
        <v>1654</v>
      </c>
      <c r="C1607" s="2">
        <v>45051</v>
      </c>
      <c r="D1607" s="2" t="str">
        <f t="shared" si="50"/>
        <v>2023-05</v>
      </c>
      <c r="E1607">
        <v>7</v>
      </c>
      <c r="F1607">
        <v>412.69</v>
      </c>
      <c r="G1607" t="s">
        <v>3135</v>
      </c>
      <c r="H1607" t="s">
        <v>3302</v>
      </c>
      <c r="I1607" t="s">
        <v>3308</v>
      </c>
      <c r="J1607">
        <v>4</v>
      </c>
      <c r="K1607" t="str">
        <f t="shared" si="51"/>
        <v>Excellent</v>
      </c>
      <c r="L1607">
        <v>2888.83</v>
      </c>
      <c r="M1607" t="str">
        <f>IF(E1607*F1607=L1607,"ok","Wrong")</f>
        <v>ok</v>
      </c>
    </row>
    <row r="1608" spans="1:13" x14ac:dyDescent="0.3">
      <c r="A1608" t="s">
        <v>1487</v>
      </c>
      <c r="B1608" t="s">
        <v>1656</v>
      </c>
      <c r="C1608" s="2">
        <v>45114</v>
      </c>
      <c r="D1608" s="2" t="str">
        <f t="shared" si="50"/>
        <v>2023-07</v>
      </c>
      <c r="E1608">
        <v>7</v>
      </c>
      <c r="F1608">
        <v>445.47</v>
      </c>
      <c r="G1608" t="s">
        <v>3136</v>
      </c>
      <c r="H1608" t="s">
        <v>3301</v>
      </c>
      <c r="I1608" t="s">
        <v>3307</v>
      </c>
      <c r="J1608">
        <v>1</v>
      </c>
      <c r="K1608" t="str">
        <f t="shared" si="51"/>
        <v>Poor</v>
      </c>
      <c r="L1608">
        <v>3118.29</v>
      </c>
      <c r="M1608" t="str">
        <f>IF(E1608*F1608=L1608,"ok","Wrong")</f>
        <v>ok</v>
      </c>
    </row>
    <row r="1609" spans="1:13" x14ac:dyDescent="0.3">
      <c r="A1609" t="s">
        <v>1488</v>
      </c>
      <c r="B1609" t="s">
        <v>1652</v>
      </c>
      <c r="C1609" s="2">
        <v>45408</v>
      </c>
      <c r="D1609" s="2" t="str">
        <f t="shared" si="50"/>
        <v>2024-04</v>
      </c>
      <c r="E1609">
        <v>5</v>
      </c>
      <c r="F1609">
        <v>28.12</v>
      </c>
      <c r="G1609" t="s">
        <v>3137</v>
      </c>
      <c r="H1609" t="s">
        <v>3302</v>
      </c>
      <c r="I1609" t="s">
        <v>3304</v>
      </c>
      <c r="J1609">
        <v>4</v>
      </c>
      <c r="K1609" t="str">
        <f t="shared" si="51"/>
        <v>Excellent</v>
      </c>
      <c r="L1609">
        <v>140.6</v>
      </c>
      <c r="M1609" t="str">
        <f>IF(E1609*F1609=L1609,"ok","Wrong")</f>
        <v>ok</v>
      </c>
    </row>
    <row r="1610" spans="1:13" x14ac:dyDescent="0.3">
      <c r="A1610" t="s">
        <v>1489</v>
      </c>
      <c r="B1610" t="s">
        <v>1656</v>
      </c>
      <c r="C1610" s="2">
        <v>45109</v>
      </c>
      <c r="D1610" s="2" t="str">
        <f t="shared" si="50"/>
        <v>2023-07</v>
      </c>
      <c r="E1610">
        <v>2</v>
      </c>
      <c r="F1610">
        <v>778</v>
      </c>
      <c r="G1610" t="s">
        <v>3138</v>
      </c>
      <c r="H1610" t="s">
        <v>3302</v>
      </c>
      <c r="I1610" t="s">
        <v>3308</v>
      </c>
      <c r="J1610">
        <v>2</v>
      </c>
      <c r="K1610" t="str">
        <f t="shared" si="51"/>
        <v>Poor</v>
      </c>
      <c r="L1610">
        <v>1556</v>
      </c>
      <c r="M1610" t="str">
        <f>IF(E1610*F1610=L1610,"ok","Wrong")</f>
        <v>ok</v>
      </c>
    </row>
    <row r="1611" spans="1:13" x14ac:dyDescent="0.3">
      <c r="A1611" t="s">
        <v>1490</v>
      </c>
      <c r="B1611" t="s">
        <v>1657</v>
      </c>
      <c r="C1611" s="2">
        <v>45726</v>
      </c>
      <c r="D1611" s="2" t="str">
        <f t="shared" si="50"/>
        <v>2025-03</v>
      </c>
      <c r="E1611">
        <v>6</v>
      </c>
      <c r="F1611">
        <v>511.28</v>
      </c>
      <c r="G1611" t="s">
        <v>3139</v>
      </c>
      <c r="H1611" t="s">
        <v>3301</v>
      </c>
      <c r="I1611" t="s">
        <v>3307</v>
      </c>
      <c r="J1611">
        <v>4</v>
      </c>
      <c r="K1611" t="str">
        <f t="shared" si="51"/>
        <v>Excellent</v>
      </c>
      <c r="L1611">
        <v>3067.68</v>
      </c>
      <c r="M1611" t="str">
        <f>IF(E1611*F1611=L1611,"ok","Wrong")</f>
        <v>ok</v>
      </c>
    </row>
    <row r="1612" spans="1:13" x14ac:dyDescent="0.3">
      <c r="A1612" t="s">
        <v>1491</v>
      </c>
      <c r="B1612" t="s">
        <v>1658</v>
      </c>
      <c r="C1612" s="2">
        <v>45117</v>
      </c>
      <c r="D1612" s="2" t="str">
        <f t="shared" si="50"/>
        <v>2023-07</v>
      </c>
      <c r="E1612">
        <v>8</v>
      </c>
      <c r="F1612">
        <v>257.74</v>
      </c>
      <c r="G1612" t="s">
        <v>3140</v>
      </c>
      <c r="H1612" t="s">
        <v>3302</v>
      </c>
      <c r="I1612" t="s">
        <v>3305</v>
      </c>
      <c r="J1612">
        <v>1</v>
      </c>
      <c r="K1612" t="str">
        <f t="shared" si="51"/>
        <v>Poor</v>
      </c>
      <c r="L1612">
        <v>2061.92</v>
      </c>
      <c r="M1612" t="str">
        <f>IF(E1612*F1612=L1612,"ok","Wrong")</f>
        <v>ok</v>
      </c>
    </row>
    <row r="1613" spans="1:13" x14ac:dyDescent="0.3">
      <c r="A1613" t="s">
        <v>937</v>
      </c>
      <c r="B1613" t="s">
        <v>1656</v>
      </c>
      <c r="C1613" s="2">
        <v>45143</v>
      </c>
      <c r="D1613" s="2" t="str">
        <f t="shared" si="50"/>
        <v>2023-08</v>
      </c>
      <c r="E1613">
        <v>8</v>
      </c>
      <c r="F1613">
        <v>204.6</v>
      </c>
      <c r="G1613" t="s">
        <v>2586</v>
      </c>
      <c r="H1613" t="s">
        <v>3301</v>
      </c>
      <c r="I1613" t="s">
        <v>3306</v>
      </c>
      <c r="J1613">
        <v>5</v>
      </c>
      <c r="K1613" t="str">
        <f t="shared" si="51"/>
        <v>Excellent</v>
      </c>
      <c r="L1613">
        <v>1636.8</v>
      </c>
      <c r="M1613" t="str">
        <f>IF(E1613*F1613=L1613,"ok","Wrong")</f>
        <v>ok</v>
      </c>
    </row>
    <row r="1614" spans="1:13" x14ac:dyDescent="0.3">
      <c r="A1614" t="s">
        <v>1492</v>
      </c>
      <c r="B1614" t="s">
        <v>1657</v>
      </c>
      <c r="C1614" s="2">
        <v>45817</v>
      </c>
      <c r="D1614" s="2" t="str">
        <f t="shared" si="50"/>
        <v>2025-06</v>
      </c>
      <c r="E1614">
        <v>1</v>
      </c>
      <c r="F1614">
        <v>697.16</v>
      </c>
      <c r="G1614" t="s">
        <v>3141</v>
      </c>
      <c r="H1614" t="s">
        <v>3303</v>
      </c>
      <c r="I1614" t="s">
        <v>3307</v>
      </c>
      <c r="J1614">
        <v>2</v>
      </c>
      <c r="K1614" t="str">
        <f t="shared" si="51"/>
        <v>Poor</v>
      </c>
      <c r="L1614">
        <v>697.16</v>
      </c>
      <c r="M1614" t="str">
        <f>IF(E1614*F1614=L1614,"ok","Wrong")</f>
        <v>ok</v>
      </c>
    </row>
    <row r="1615" spans="1:13" x14ac:dyDescent="0.3">
      <c r="A1615" t="s">
        <v>1493</v>
      </c>
      <c r="B1615" t="s">
        <v>1656</v>
      </c>
      <c r="C1615" s="2">
        <v>45530</v>
      </c>
      <c r="D1615" s="2" t="str">
        <f t="shared" si="50"/>
        <v>2024-08</v>
      </c>
      <c r="E1615">
        <v>8</v>
      </c>
      <c r="F1615">
        <v>347.15</v>
      </c>
      <c r="G1615" t="s">
        <v>3142</v>
      </c>
      <c r="H1615" t="s">
        <v>3303</v>
      </c>
      <c r="I1615" t="s">
        <v>3304</v>
      </c>
      <c r="J1615">
        <v>5</v>
      </c>
      <c r="K1615" t="str">
        <f t="shared" si="51"/>
        <v>Excellent</v>
      </c>
      <c r="L1615">
        <v>2777.2</v>
      </c>
      <c r="M1615" t="str">
        <f>IF(E1615*F1615=L1615,"ok","Wrong")</f>
        <v>ok</v>
      </c>
    </row>
    <row r="1616" spans="1:13" x14ac:dyDescent="0.3">
      <c r="A1616" t="s">
        <v>1494</v>
      </c>
      <c r="B1616" t="s">
        <v>1656</v>
      </c>
      <c r="C1616" s="2">
        <v>45498</v>
      </c>
      <c r="D1616" s="2" t="str">
        <f t="shared" si="50"/>
        <v>2024-07</v>
      </c>
      <c r="E1616">
        <v>2</v>
      </c>
      <c r="F1616">
        <v>674.66</v>
      </c>
      <c r="G1616" t="s">
        <v>3143</v>
      </c>
      <c r="H1616" t="s">
        <v>3303</v>
      </c>
      <c r="I1616" t="s">
        <v>3304</v>
      </c>
      <c r="J1616">
        <v>4</v>
      </c>
      <c r="K1616" t="str">
        <f t="shared" si="51"/>
        <v>Excellent</v>
      </c>
      <c r="L1616">
        <v>1349.32</v>
      </c>
      <c r="M1616" t="str">
        <f>IF(E1616*F1616=L1616,"ok","Wrong")</f>
        <v>ok</v>
      </c>
    </row>
    <row r="1617" spans="1:13" x14ac:dyDescent="0.3">
      <c r="A1617" t="s">
        <v>1495</v>
      </c>
      <c r="B1617" t="s">
        <v>1658</v>
      </c>
      <c r="C1617" s="2">
        <v>45056</v>
      </c>
      <c r="D1617" s="2" t="str">
        <f t="shared" si="50"/>
        <v>2023-05</v>
      </c>
      <c r="E1617">
        <v>6</v>
      </c>
      <c r="F1617">
        <v>328.64</v>
      </c>
      <c r="G1617" t="s">
        <v>3144</v>
      </c>
      <c r="H1617" t="s">
        <v>3303</v>
      </c>
      <c r="I1617" t="s">
        <v>3307</v>
      </c>
      <c r="J1617">
        <v>5</v>
      </c>
      <c r="K1617" t="str">
        <f t="shared" si="51"/>
        <v>Excellent</v>
      </c>
      <c r="L1617">
        <v>1971.84</v>
      </c>
      <c r="M1617" t="str">
        <f>IF(E1617*F1617=L1617,"ok","Wrong")</f>
        <v>ok</v>
      </c>
    </row>
    <row r="1618" spans="1:13" x14ac:dyDescent="0.3">
      <c r="A1618" t="s">
        <v>1496</v>
      </c>
      <c r="B1618" t="s">
        <v>1658</v>
      </c>
      <c r="C1618" s="2">
        <v>45028</v>
      </c>
      <c r="D1618" s="2" t="str">
        <f t="shared" si="50"/>
        <v>2023-04</v>
      </c>
      <c r="E1618">
        <v>3</v>
      </c>
      <c r="F1618">
        <v>684.22</v>
      </c>
      <c r="G1618" t="s">
        <v>3145</v>
      </c>
      <c r="H1618" t="s">
        <v>3301</v>
      </c>
      <c r="I1618" t="s">
        <v>3304</v>
      </c>
      <c r="J1618">
        <v>2</v>
      </c>
      <c r="K1618" t="str">
        <f t="shared" si="51"/>
        <v>Poor</v>
      </c>
      <c r="L1618">
        <v>2052.66</v>
      </c>
      <c r="M1618" t="str">
        <f>IF(E1618*F1618=L1618,"ok","Wrong")</f>
        <v>ok</v>
      </c>
    </row>
    <row r="1619" spans="1:13" x14ac:dyDescent="0.3">
      <c r="A1619" t="s">
        <v>1497</v>
      </c>
      <c r="B1619" t="s">
        <v>1657</v>
      </c>
      <c r="C1619" s="2">
        <v>45246</v>
      </c>
      <c r="D1619" s="2" t="str">
        <f t="shared" si="50"/>
        <v>2023-11</v>
      </c>
      <c r="E1619">
        <v>5</v>
      </c>
      <c r="F1619">
        <v>508.63</v>
      </c>
      <c r="G1619" t="s">
        <v>3146</v>
      </c>
      <c r="H1619" t="s">
        <v>3303</v>
      </c>
      <c r="I1619" t="s">
        <v>3304</v>
      </c>
      <c r="J1619">
        <v>3</v>
      </c>
      <c r="K1619" t="str">
        <f t="shared" si="51"/>
        <v>Good</v>
      </c>
      <c r="L1619">
        <v>2543.15</v>
      </c>
      <c r="M1619" t="str">
        <f>IF(E1619*F1619=L1619,"ok","Wrong")</f>
        <v>ok</v>
      </c>
    </row>
    <row r="1620" spans="1:13" x14ac:dyDescent="0.3">
      <c r="A1620" t="s">
        <v>1498</v>
      </c>
      <c r="B1620" t="s">
        <v>1654</v>
      </c>
      <c r="C1620" s="2">
        <v>45387</v>
      </c>
      <c r="D1620" s="2" t="str">
        <f t="shared" si="50"/>
        <v>2024-04</v>
      </c>
      <c r="E1620">
        <v>6</v>
      </c>
      <c r="F1620">
        <v>220.73</v>
      </c>
      <c r="G1620" t="s">
        <v>3147</v>
      </c>
      <c r="H1620" t="s">
        <v>3303</v>
      </c>
      <c r="I1620" t="s">
        <v>3305</v>
      </c>
      <c r="J1620">
        <v>3</v>
      </c>
      <c r="K1620" t="str">
        <f t="shared" si="51"/>
        <v>Good</v>
      </c>
      <c r="L1620">
        <v>1324.38</v>
      </c>
      <c r="M1620" t="str">
        <f>IF(E1620*F1620=L1620,"ok","Wrong")</f>
        <v>ok</v>
      </c>
    </row>
    <row r="1621" spans="1:13" x14ac:dyDescent="0.3">
      <c r="A1621" t="s">
        <v>1499</v>
      </c>
      <c r="B1621" t="s">
        <v>1652</v>
      </c>
      <c r="C1621" s="2">
        <v>45456</v>
      </c>
      <c r="D1621" s="2" t="str">
        <f t="shared" si="50"/>
        <v>2024-06</v>
      </c>
      <c r="E1621">
        <v>1</v>
      </c>
      <c r="F1621">
        <v>434.97</v>
      </c>
      <c r="G1621" t="s">
        <v>3148</v>
      </c>
      <c r="H1621" t="s">
        <v>3303</v>
      </c>
      <c r="I1621" t="s">
        <v>3308</v>
      </c>
      <c r="J1621">
        <v>5</v>
      </c>
      <c r="K1621" t="str">
        <f t="shared" si="51"/>
        <v>Excellent</v>
      </c>
      <c r="L1621">
        <v>434.97</v>
      </c>
      <c r="M1621" t="str">
        <f>IF(E1621*F1621=L1621,"ok","Wrong")</f>
        <v>ok</v>
      </c>
    </row>
    <row r="1622" spans="1:13" x14ac:dyDescent="0.3">
      <c r="A1622" t="s">
        <v>1500</v>
      </c>
      <c r="B1622" t="s">
        <v>1653</v>
      </c>
      <c r="C1622" s="2">
        <v>44950</v>
      </c>
      <c r="D1622" s="2" t="str">
        <f t="shared" si="50"/>
        <v>2023-01</v>
      </c>
      <c r="E1622">
        <v>1</v>
      </c>
      <c r="F1622">
        <v>586.44000000000005</v>
      </c>
      <c r="G1622" t="s">
        <v>3149</v>
      </c>
      <c r="H1622" t="s">
        <v>3302</v>
      </c>
      <c r="I1622" t="s">
        <v>3305</v>
      </c>
      <c r="J1622">
        <v>4</v>
      </c>
      <c r="K1622" t="str">
        <f t="shared" si="51"/>
        <v>Excellent</v>
      </c>
      <c r="L1622">
        <v>586.44000000000005</v>
      </c>
      <c r="M1622" t="str">
        <f>IF(E1622*F1622=L1622,"ok","Wrong")</f>
        <v>ok</v>
      </c>
    </row>
    <row r="1623" spans="1:13" x14ac:dyDescent="0.3">
      <c r="A1623" t="s">
        <v>1501</v>
      </c>
      <c r="B1623" t="s">
        <v>1652</v>
      </c>
      <c r="C1623" s="2">
        <v>45042</v>
      </c>
      <c r="D1623" s="2" t="str">
        <f t="shared" si="50"/>
        <v>2023-04</v>
      </c>
      <c r="E1623">
        <v>8</v>
      </c>
      <c r="F1623">
        <v>21.27</v>
      </c>
      <c r="G1623" t="s">
        <v>3150</v>
      </c>
      <c r="H1623" t="s">
        <v>3302</v>
      </c>
      <c r="I1623" t="s">
        <v>3304</v>
      </c>
      <c r="J1623">
        <v>4</v>
      </c>
      <c r="K1623" t="str">
        <f t="shared" si="51"/>
        <v>Excellent</v>
      </c>
      <c r="L1623">
        <v>170.16</v>
      </c>
      <c r="M1623" t="str">
        <f>IF(E1623*F1623=L1623,"ok","Wrong")</f>
        <v>ok</v>
      </c>
    </row>
    <row r="1624" spans="1:13" x14ac:dyDescent="0.3">
      <c r="A1624" t="s">
        <v>1502</v>
      </c>
      <c r="B1624" t="s">
        <v>1655</v>
      </c>
      <c r="C1624" s="2">
        <v>45368</v>
      </c>
      <c r="D1624" s="2" t="str">
        <f t="shared" si="50"/>
        <v>2024-03</v>
      </c>
      <c r="E1624">
        <v>8</v>
      </c>
      <c r="F1624">
        <v>287.38</v>
      </c>
      <c r="G1624" t="s">
        <v>3151</v>
      </c>
      <c r="H1624" t="s">
        <v>3303</v>
      </c>
      <c r="I1624" t="s">
        <v>3306</v>
      </c>
      <c r="J1624">
        <v>1</v>
      </c>
      <c r="K1624" t="str">
        <f t="shared" si="51"/>
        <v>Poor</v>
      </c>
      <c r="L1624">
        <v>2299.04</v>
      </c>
      <c r="M1624" t="str">
        <f>IF(E1624*F1624=L1624,"ok","Wrong")</f>
        <v>ok</v>
      </c>
    </row>
    <row r="1625" spans="1:13" x14ac:dyDescent="0.3">
      <c r="A1625" t="s">
        <v>1503</v>
      </c>
      <c r="B1625" t="s">
        <v>1658</v>
      </c>
      <c r="C1625" s="2">
        <v>45133</v>
      </c>
      <c r="D1625" s="2" t="str">
        <f t="shared" si="50"/>
        <v>2023-07</v>
      </c>
      <c r="E1625">
        <v>4</v>
      </c>
      <c r="F1625">
        <v>575.29</v>
      </c>
      <c r="G1625" t="s">
        <v>3152</v>
      </c>
      <c r="H1625" t="s">
        <v>3301</v>
      </c>
      <c r="I1625" t="s">
        <v>3305</v>
      </c>
      <c r="J1625">
        <v>2</v>
      </c>
      <c r="K1625" t="str">
        <f t="shared" si="51"/>
        <v>Poor</v>
      </c>
      <c r="L1625">
        <v>2301.16</v>
      </c>
      <c r="M1625" t="str">
        <f>IF(E1625*F1625=L1625,"ok","Wrong")</f>
        <v>ok</v>
      </c>
    </row>
    <row r="1626" spans="1:13" x14ac:dyDescent="0.3">
      <c r="A1626" t="s">
        <v>1504</v>
      </c>
      <c r="B1626" t="s">
        <v>1654</v>
      </c>
      <c r="C1626" s="2">
        <v>45746</v>
      </c>
      <c r="D1626" s="2" t="str">
        <f t="shared" si="50"/>
        <v>2025-03</v>
      </c>
      <c r="E1626">
        <v>4</v>
      </c>
      <c r="F1626">
        <v>278.14999999999998</v>
      </c>
      <c r="G1626" t="s">
        <v>3153</v>
      </c>
      <c r="H1626" t="s">
        <v>3302</v>
      </c>
      <c r="I1626" t="s">
        <v>3306</v>
      </c>
      <c r="J1626">
        <v>2</v>
      </c>
      <c r="K1626" t="str">
        <f t="shared" si="51"/>
        <v>Poor</v>
      </c>
      <c r="L1626">
        <v>1112.5999999999999</v>
      </c>
      <c r="M1626" t="str">
        <f>IF(E1626*F1626=L1626,"ok","Wrong")</f>
        <v>ok</v>
      </c>
    </row>
    <row r="1627" spans="1:13" x14ac:dyDescent="0.3">
      <c r="A1627" t="s">
        <v>1505</v>
      </c>
      <c r="B1627" t="s">
        <v>1652</v>
      </c>
      <c r="C1627" s="2">
        <v>45092</v>
      </c>
      <c r="D1627" s="2" t="str">
        <f t="shared" si="50"/>
        <v>2023-06</v>
      </c>
      <c r="E1627">
        <v>7</v>
      </c>
      <c r="F1627">
        <v>125.26</v>
      </c>
      <c r="G1627" t="s">
        <v>3154</v>
      </c>
      <c r="H1627" t="s">
        <v>3303</v>
      </c>
      <c r="I1627" t="s">
        <v>3306</v>
      </c>
      <c r="J1627">
        <v>3</v>
      </c>
      <c r="K1627" t="str">
        <f t="shared" si="51"/>
        <v>Good</v>
      </c>
      <c r="L1627">
        <v>876.82</v>
      </c>
      <c r="M1627" t="str">
        <f>IF(E1627*F1627=L1627,"ok","Wrong")</f>
        <v>ok</v>
      </c>
    </row>
    <row r="1628" spans="1:13" x14ac:dyDescent="0.3">
      <c r="A1628" t="s">
        <v>1506</v>
      </c>
      <c r="B1628" t="s">
        <v>1656</v>
      </c>
      <c r="C1628" s="2">
        <v>45437</v>
      </c>
      <c r="D1628" s="2" t="str">
        <f t="shared" si="50"/>
        <v>2024-05</v>
      </c>
      <c r="E1628">
        <v>4</v>
      </c>
      <c r="F1628">
        <v>201.08</v>
      </c>
      <c r="G1628" t="s">
        <v>3155</v>
      </c>
      <c r="H1628" t="s">
        <v>3301</v>
      </c>
      <c r="I1628" t="s">
        <v>3306</v>
      </c>
      <c r="J1628">
        <v>3</v>
      </c>
      <c r="K1628" t="str">
        <f t="shared" si="51"/>
        <v>Good</v>
      </c>
      <c r="L1628">
        <v>804.32</v>
      </c>
      <c r="M1628" t="str">
        <f>IF(E1628*F1628=L1628,"ok","Wrong")</f>
        <v>ok</v>
      </c>
    </row>
    <row r="1629" spans="1:13" x14ac:dyDescent="0.3">
      <c r="A1629" t="s">
        <v>1507</v>
      </c>
      <c r="B1629" t="s">
        <v>1656</v>
      </c>
      <c r="C1629" s="2">
        <v>45246</v>
      </c>
      <c r="D1629" s="2" t="str">
        <f t="shared" si="50"/>
        <v>2023-11</v>
      </c>
      <c r="E1629">
        <v>6</v>
      </c>
      <c r="F1629">
        <v>765.75</v>
      </c>
      <c r="G1629" t="s">
        <v>3156</v>
      </c>
      <c r="H1629" t="s">
        <v>3303</v>
      </c>
      <c r="I1629" t="s">
        <v>3308</v>
      </c>
      <c r="J1629">
        <v>3</v>
      </c>
      <c r="K1629" t="str">
        <f t="shared" si="51"/>
        <v>Good</v>
      </c>
      <c r="L1629">
        <v>4594.5</v>
      </c>
      <c r="M1629" t="str">
        <f>IF(E1629*F1629=L1629,"ok","Wrong")</f>
        <v>ok</v>
      </c>
    </row>
    <row r="1630" spans="1:13" x14ac:dyDescent="0.3">
      <c r="A1630" t="s">
        <v>1508</v>
      </c>
      <c r="B1630" t="s">
        <v>1655</v>
      </c>
      <c r="C1630" s="2">
        <v>45334</v>
      </c>
      <c r="D1630" s="2" t="str">
        <f t="shared" si="50"/>
        <v>2024-02</v>
      </c>
      <c r="E1630">
        <v>5</v>
      </c>
      <c r="F1630">
        <v>177.73</v>
      </c>
      <c r="G1630" t="s">
        <v>3157</v>
      </c>
      <c r="H1630" t="s">
        <v>3301</v>
      </c>
      <c r="I1630" t="s">
        <v>3305</v>
      </c>
      <c r="J1630">
        <v>1</v>
      </c>
      <c r="K1630" t="str">
        <f t="shared" si="51"/>
        <v>Poor</v>
      </c>
      <c r="L1630">
        <v>888.65</v>
      </c>
      <c r="M1630" t="str">
        <f>IF(E1630*F1630=L1630,"ok","Wrong")</f>
        <v>ok</v>
      </c>
    </row>
    <row r="1631" spans="1:13" x14ac:dyDescent="0.3">
      <c r="A1631" t="s">
        <v>1509</v>
      </c>
      <c r="B1631" t="s">
        <v>1654</v>
      </c>
      <c r="C1631" s="2">
        <v>45251</v>
      </c>
      <c r="D1631" s="2" t="str">
        <f t="shared" si="50"/>
        <v>2023-11</v>
      </c>
      <c r="E1631">
        <v>7</v>
      </c>
      <c r="F1631">
        <v>556.54</v>
      </c>
      <c r="G1631" t="s">
        <v>3158</v>
      </c>
      <c r="H1631" t="s">
        <v>3303</v>
      </c>
      <c r="I1631" t="s">
        <v>3308</v>
      </c>
      <c r="J1631">
        <v>4</v>
      </c>
      <c r="K1631" t="str">
        <f t="shared" si="51"/>
        <v>Excellent</v>
      </c>
      <c r="L1631">
        <v>3895.78</v>
      </c>
      <c r="M1631" t="str">
        <f>IF(E1631*F1631=L1631,"ok","Wrong")</f>
        <v>ok</v>
      </c>
    </row>
    <row r="1632" spans="1:13" x14ac:dyDescent="0.3">
      <c r="A1632" t="s">
        <v>1510</v>
      </c>
      <c r="B1632" t="s">
        <v>1654</v>
      </c>
      <c r="C1632" s="2">
        <v>45381</v>
      </c>
      <c r="D1632" s="2" t="str">
        <f t="shared" si="50"/>
        <v>2024-03</v>
      </c>
      <c r="E1632">
        <v>7</v>
      </c>
      <c r="F1632">
        <v>678.49</v>
      </c>
      <c r="G1632" t="s">
        <v>3159</v>
      </c>
      <c r="H1632" t="s">
        <v>3302</v>
      </c>
      <c r="I1632" t="s">
        <v>3306</v>
      </c>
      <c r="J1632">
        <v>3</v>
      </c>
      <c r="K1632" t="str">
        <f t="shared" si="51"/>
        <v>Good</v>
      </c>
      <c r="L1632">
        <v>4749.43</v>
      </c>
      <c r="M1632" t="str">
        <f>IF(E1632*F1632=L1632,"ok","Wrong")</f>
        <v>ok</v>
      </c>
    </row>
    <row r="1633" spans="1:13" x14ac:dyDescent="0.3">
      <c r="A1633" t="s">
        <v>1511</v>
      </c>
      <c r="B1633" t="s">
        <v>1657</v>
      </c>
      <c r="C1633" s="2">
        <v>45035</v>
      </c>
      <c r="D1633" s="2" t="str">
        <f t="shared" si="50"/>
        <v>2023-04</v>
      </c>
      <c r="E1633">
        <v>3</v>
      </c>
      <c r="F1633">
        <v>326.56</v>
      </c>
      <c r="G1633" t="s">
        <v>3160</v>
      </c>
      <c r="H1633" t="s">
        <v>3303</v>
      </c>
      <c r="I1633" t="s">
        <v>3306</v>
      </c>
      <c r="J1633">
        <v>2</v>
      </c>
      <c r="K1633" t="str">
        <f t="shared" si="51"/>
        <v>Poor</v>
      </c>
      <c r="L1633">
        <v>979.68000000000006</v>
      </c>
      <c r="M1633" t="str">
        <f>IF(E1633*F1633=L1633,"ok","Wrong")</f>
        <v>ok</v>
      </c>
    </row>
    <row r="1634" spans="1:13" x14ac:dyDescent="0.3">
      <c r="A1634" t="s">
        <v>1512</v>
      </c>
      <c r="B1634" t="s">
        <v>1654</v>
      </c>
      <c r="C1634" s="2">
        <v>45080</v>
      </c>
      <c r="D1634" s="2" t="str">
        <f t="shared" si="50"/>
        <v>2023-06</v>
      </c>
      <c r="E1634">
        <v>3</v>
      </c>
      <c r="F1634">
        <v>730.83</v>
      </c>
      <c r="G1634" t="s">
        <v>3161</v>
      </c>
      <c r="H1634" t="s">
        <v>3303</v>
      </c>
      <c r="I1634" t="s">
        <v>3305</v>
      </c>
      <c r="J1634">
        <v>5</v>
      </c>
      <c r="K1634" t="str">
        <f t="shared" si="51"/>
        <v>Excellent</v>
      </c>
      <c r="L1634">
        <v>2192.4899999999998</v>
      </c>
      <c r="M1634" t="str">
        <f>IF(E1634*F1634=L1634,"ok","Wrong")</f>
        <v>ok</v>
      </c>
    </row>
    <row r="1635" spans="1:13" x14ac:dyDescent="0.3">
      <c r="A1635" t="s">
        <v>1513</v>
      </c>
      <c r="B1635" t="s">
        <v>1654</v>
      </c>
      <c r="C1635" s="2">
        <v>45062</v>
      </c>
      <c r="D1635" s="2" t="str">
        <f t="shared" si="50"/>
        <v>2023-05</v>
      </c>
      <c r="E1635">
        <v>4</v>
      </c>
      <c r="F1635">
        <v>606.28</v>
      </c>
      <c r="G1635" t="s">
        <v>3162</v>
      </c>
      <c r="H1635" t="s">
        <v>3302</v>
      </c>
      <c r="I1635" t="s">
        <v>3305</v>
      </c>
      <c r="J1635">
        <v>5</v>
      </c>
      <c r="K1635" t="str">
        <f t="shared" si="51"/>
        <v>Excellent</v>
      </c>
      <c r="L1635">
        <v>2425.12</v>
      </c>
      <c r="M1635" t="str">
        <f>IF(E1635*F1635=L1635,"ok","Wrong")</f>
        <v>ok</v>
      </c>
    </row>
    <row r="1636" spans="1:13" x14ac:dyDescent="0.3">
      <c r="A1636" t="s">
        <v>1514</v>
      </c>
      <c r="B1636" t="s">
        <v>1655</v>
      </c>
      <c r="C1636" s="2">
        <v>45734</v>
      </c>
      <c r="D1636" s="2" t="str">
        <f t="shared" si="50"/>
        <v>2025-03</v>
      </c>
      <c r="E1636">
        <v>7</v>
      </c>
      <c r="F1636">
        <v>354.2</v>
      </c>
      <c r="G1636" t="s">
        <v>3163</v>
      </c>
      <c r="H1636" t="s">
        <v>3301</v>
      </c>
      <c r="I1636" t="s">
        <v>3308</v>
      </c>
      <c r="J1636">
        <v>3</v>
      </c>
      <c r="K1636" t="str">
        <f t="shared" si="51"/>
        <v>Good</v>
      </c>
      <c r="L1636">
        <v>2479.4</v>
      </c>
      <c r="M1636" t="str">
        <f>IF(E1636*F1636=L1636,"ok","Wrong")</f>
        <v>ok</v>
      </c>
    </row>
    <row r="1637" spans="1:13" x14ac:dyDescent="0.3">
      <c r="A1637" t="s">
        <v>1117</v>
      </c>
      <c r="B1637" t="s">
        <v>1658</v>
      </c>
      <c r="C1637" s="2">
        <v>45347</v>
      </c>
      <c r="D1637" s="2" t="str">
        <f t="shared" si="50"/>
        <v>2024-02</v>
      </c>
      <c r="E1637">
        <v>1</v>
      </c>
      <c r="F1637">
        <v>146</v>
      </c>
      <c r="G1637" t="s">
        <v>2766</v>
      </c>
      <c r="H1637" t="s">
        <v>3301</v>
      </c>
      <c r="I1637" t="s">
        <v>3305</v>
      </c>
      <c r="J1637">
        <v>5</v>
      </c>
      <c r="K1637" t="str">
        <f t="shared" si="51"/>
        <v>Excellent</v>
      </c>
      <c r="L1637">
        <v>146</v>
      </c>
      <c r="M1637" t="str">
        <f>IF(E1637*F1637=L1637,"ok","Wrong")</f>
        <v>ok</v>
      </c>
    </row>
    <row r="1638" spans="1:13" x14ac:dyDescent="0.3">
      <c r="A1638" t="s">
        <v>1515</v>
      </c>
      <c r="B1638" t="s">
        <v>1653</v>
      </c>
      <c r="C1638" s="2">
        <v>45423</v>
      </c>
      <c r="D1638" s="2" t="str">
        <f t="shared" si="50"/>
        <v>2024-05</v>
      </c>
      <c r="E1638">
        <v>6</v>
      </c>
      <c r="F1638">
        <v>360.61</v>
      </c>
      <c r="G1638" t="s">
        <v>3164</v>
      </c>
      <c r="H1638" t="s">
        <v>3301</v>
      </c>
      <c r="I1638" t="s">
        <v>3307</v>
      </c>
      <c r="J1638">
        <v>2</v>
      </c>
      <c r="K1638" t="str">
        <f t="shared" si="51"/>
        <v>Poor</v>
      </c>
      <c r="L1638">
        <v>2163.66</v>
      </c>
      <c r="M1638" t="str">
        <f>IF(E1638*F1638=L1638,"ok","Wrong")</f>
        <v>ok</v>
      </c>
    </row>
    <row r="1639" spans="1:13" x14ac:dyDescent="0.3">
      <c r="A1639" t="s">
        <v>1516</v>
      </c>
      <c r="B1639" t="s">
        <v>1653</v>
      </c>
      <c r="C1639" s="2">
        <v>45525</v>
      </c>
      <c r="D1639" s="2" t="str">
        <f t="shared" si="50"/>
        <v>2024-08</v>
      </c>
      <c r="E1639">
        <v>8</v>
      </c>
      <c r="F1639">
        <v>127.21</v>
      </c>
      <c r="G1639" t="s">
        <v>3165</v>
      </c>
      <c r="H1639" t="s">
        <v>3303</v>
      </c>
      <c r="I1639" t="s">
        <v>3308</v>
      </c>
      <c r="J1639">
        <v>2</v>
      </c>
      <c r="K1639" t="str">
        <f t="shared" si="51"/>
        <v>Poor</v>
      </c>
      <c r="L1639">
        <v>1017.68</v>
      </c>
      <c r="M1639" t="str">
        <f>IF(E1639*F1639=L1639,"ok","Wrong")</f>
        <v>ok</v>
      </c>
    </row>
    <row r="1640" spans="1:13" x14ac:dyDescent="0.3">
      <c r="A1640" t="s">
        <v>1517</v>
      </c>
      <c r="B1640" t="s">
        <v>1658</v>
      </c>
      <c r="C1640" s="2">
        <v>45539</v>
      </c>
      <c r="D1640" s="2" t="str">
        <f t="shared" si="50"/>
        <v>2024-09</v>
      </c>
      <c r="E1640">
        <v>8</v>
      </c>
      <c r="F1640">
        <v>210.44</v>
      </c>
      <c r="G1640" t="s">
        <v>3166</v>
      </c>
      <c r="H1640" t="s">
        <v>3303</v>
      </c>
      <c r="I1640" t="s">
        <v>3305</v>
      </c>
      <c r="J1640">
        <v>1</v>
      </c>
      <c r="K1640" t="str">
        <f t="shared" si="51"/>
        <v>Poor</v>
      </c>
      <c r="L1640">
        <v>1683.52</v>
      </c>
      <c r="M1640" t="str">
        <f>IF(E1640*F1640=L1640,"ok","Wrong")</f>
        <v>ok</v>
      </c>
    </row>
    <row r="1641" spans="1:13" x14ac:dyDescent="0.3">
      <c r="A1641" t="s">
        <v>1518</v>
      </c>
      <c r="B1641" t="s">
        <v>1654</v>
      </c>
      <c r="C1641" s="2">
        <v>45791</v>
      </c>
      <c r="D1641" s="2" t="str">
        <f t="shared" si="50"/>
        <v>2025-05</v>
      </c>
      <c r="E1641">
        <v>5</v>
      </c>
      <c r="F1641">
        <v>408.93</v>
      </c>
      <c r="G1641" t="s">
        <v>3167</v>
      </c>
      <c r="H1641" t="s">
        <v>3303</v>
      </c>
      <c r="I1641" t="s">
        <v>3304</v>
      </c>
      <c r="J1641">
        <v>5</v>
      </c>
      <c r="K1641" t="str">
        <f t="shared" si="51"/>
        <v>Excellent</v>
      </c>
      <c r="L1641">
        <v>2044.65</v>
      </c>
      <c r="M1641" t="str">
        <f>IF(E1641*F1641=L1641,"ok","Wrong")</f>
        <v>ok</v>
      </c>
    </row>
    <row r="1642" spans="1:13" x14ac:dyDescent="0.3">
      <c r="A1642" t="s">
        <v>1064</v>
      </c>
      <c r="B1642" t="s">
        <v>1654</v>
      </c>
      <c r="C1642" s="2">
        <v>44941</v>
      </c>
      <c r="D1642" s="2" t="str">
        <f t="shared" si="50"/>
        <v>2023-01</v>
      </c>
      <c r="E1642">
        <v>6</v>
      </c>
      <c r="F1642">
        <v>604.42999999999995</v>
      </c>
      <c r="G1642" t="s">
        <v>2713</v>
      </c>
      <c r="H1642" t="s">
        <v>3303</v>
      </c>
      <c r="I1642" t="s">
        <v>3306</v>
      </c>
      <c r="J1642">
        <v>1</v>
      </c>
      <c r="K1642" t="str">
        <f t="shared" si="51"/>
        <v>Poor</v>
      </c>
      <c r="L1642">
        <v>3626.58</v>
      </c>
      <c r="M1642" t="str">
        <f>IF(E1642*F1642=L1642,"ok","Wrong")</f>
        <v>ok</v>
      </c>
    </row>
    <row r="1643" spans="1:13" x14ac:dyDescent="0.3">
      <c r="A1643" t="s">
        <v>840</v>
      </c>
      <c r="B1643" t="s">
        <v>1658</v>
      </c>
      <c r="C1643" s="2">
        <v>45526</v>
      </c>
      <c r="D1643" s="2" t="str">
        <f t="shared" si="50"/>
        <v>2024-08</v>
      </c>
      <c r="E1643">
        <v>4</v>
      </c>
      <c r="F1643">
        <v>366.2</v>
      </c>
      <c r="G1643" t="s">
        <v>2489</v>
      </c>
      <c r="H1643" t="s">
        <v>3301</v>
      </c>
      <c r="I1643" t="s">
        <v>3306</v>
      </c>
      <c r="J1643">
        <v>3</v>
      </c>
      <c r="K1643" t="str">
        <f t="shared" si="51"/>
        <v>Good</v>
      </c>
      <c r="L1643">
        <v>1464.8</v>
      </c>
      <c r="M1643" t="str">
        <f>IF(E1643*F1643=L1643,"ok","Wrong")</f>
        <v>ok</v>
      </c>
    </row>
    <row r="1644" spans="1:13" x14ac:dyDescent="0.3">
      <c r="A1644" t="s">
        <v>1519</v>
      </c>
      <c r="B1644" t="s">
        <v>1655</v>
      </c>
      <c r="C1644" s="2">
        <v>45830</v>
      </c>
      <c r="D1644" s="2" t="str">
        <f t="shared" si="50"/>
        <v>2025-06</v>
      </c>
      <c r="E1644">
        <v>1</v>
      </c>
      <c r="F1644">
        <v>470.23</v>
      </c>
      <c r="G1644" t="s">
        <v>3168</v>
      </c>
      <c r="H1644" t="s">
        <v>3301</v>
      </c>
      <c r="I1644" t="s">
        <v>3307</v>
      </c>
      <c r="J1644">
        <v>3</v>
      </c>
      <c r="K1644" t="str">
        <f t="shared" si="51"/>
        <v>Good</v>
      </c>
      <c r="L1644">
        <v>470.23</v>
      </c>
      <c r="M1644" t="str">
        <f>IF(E1644*F1644=L1644,"ok","Wrong")</f>
        <v>ok</v>
      </c>
    </row>
    <row r="1645" spans="1:13" x14ac:dyDescent="0.3">
      <c r="A1645" t="s">
        <v>1520</v>
      </c>
      <c r="B1645" t="s">
        <v>1655</v>
      </c>
      <c r="C1645" s="2">
        <v>45648</v>
      </c>
      <c r="D1645" s="2" t="str">
        <f t="shared" si="50"/>
        <v>2024-12</v>
      </c>
      <c r="E1645">
        <v>3</v>
      </c>
      <c r="F1645">
        <v>232.73</v>
      </c>
      <c r="G1645" t="s">
        <v>3169</v>
      </c>
      <c r="H1645" t="s">
        <v>3302</v>
      </c>
      <c r="I1645" t="s">
        <v>3308</v>
      </c>
      <c r="J1645">
        <v>3</v>
      </c>
      <c r="K1645" t="str">
        <f t="shared" si="51"/>
        <v>Good</v>
      </c>
      <c r="L1645">
        <v>698.18999999999994</v>
      </c>
      <c r="M1645" t="str">
        <f>IF(E1645*F1645=L1645,"ok","Wrong")</f>
        <v>ok</v>
      </c>
    </row>
    <row r="1646" spans="1:13" x14ac:dyDescent="0.3">
      <c r="A1646" t="s">
        <v>1521</v>
      </c>
      <c r="B1646" t="s">
        <v>1655</v>
      </c>
      <c r="C1646" s="2">
        <v>44949</v>
      </c>
      <c r="D1646" s="2" t="str">
        <f t="shared" si="50"/>
        <v>2023-01</v>
      </c>
      <c r="E1646">
        <v>6</v>
      </c>
      <c r="F1646">
        <v>744.27</v>
      </c>
      <c r="G1646" t="s">
        <v>3170</v>
      </c>
      <c r="H1646" t="s">
        <v>3303</v>
      </c>
      <c r="I1646" t="s">
        <v>3305</v>
      </c>
      <c r="J1646">
        <v>5</v>
      </c>
      <c r="K1646" t="str">
        <f t="shared" si="51"/>
        <v>Excellent</v>
      </c>
      <c r="L1646">
        <v>4465.62</v>
      </c>
      <c r="M1646" t="str">
        <f>IF(E1646*F1646=L1646,"ok","Wrong")</f>
        <v>ok</v>
      </c>
    </row>
    <row r="1647" spans="1:13" x14ac:dyDescent="0.3">
      <c r="A1647" t="s">
        <v>1522</v>
      </c>
      <c r="B1647" t="s">
        <v>1653</v>
      </c>
      <c r="C1647" s="2">
        <v>45257</v>
      </c>
      <c r="D1647" s="2" t="str">
        <f t="shared" si="50"/>
        <v>2023-11</v>
      </c>
      <c r="E1647">
        <v>8</v>
      </c>
      <c r="F1647">
        <v>290.91000000000003</v>
      </c>
      <c r="G1647" t="s">
        <v>3171</v>
      </c>
      <c r="H1647" t="s">
        <v>3301</v>
      </c>
      <c r="I1647" t="s">
        <v>3305</v>
      </c>
      <c r="J1647">
        <v>4</v>
      </c>
      <c r="K1647" t="str">
        <f t="shared" si="51"/>
        <v>Excellent</v>
      </c>
      <c r="L1647">
        <v>2327.2800000000002</v>
      </c>
      <c r="M1647" t="str">
        <f>IF(E1647*F1647=L1647,"ok","Wrong")</f>
        <v>ok</v>
      </c>
    </row>
    <row r="1648" spans="1:13" x14ac:dyDescent="0.3">
      <c r="A1648" t="s">
        <v>1523</v>
      </c>
      <c r="B1648" t="s">
        <v>1657</v>
      </c>
      <c r="C1648" s="2">
        <v>45821</v>
      </c>
      <c r="D1648" s="2" t="str">
        <f t="shared" si="50"/>
        <v>2025-06</v>
      </c>
      <c r="E1648">
        <v>8</v>
      </c>
      <c r="F1648">
        <v>425.3</v>
      </c>
      <c r="G1648" t="s">
        <v>3172</v>
      </c>
      <c r="H1648" t="s">
        <v>3303</v>
      </c>
      <c r="I1648" t="s">
        <v>3307</v>
      </c>
      <c r="J1648">
        <v>4</v>
      </c>
      <c r="K1648" t="str">
        <f t="shared" si="51"/>
        <v>Excellent</v>
      </c>
      <c r="L1648">
        <v>3402.4</v>
      </c>
      <c r="M1648" t="str">
        <f>IF(E1648*F1648=L1648,"ok","Wrong")</f>
        <v>ok</v>
      </c>
    </row>
    <row r="1649" spans="1:13" x14ac:dyDescent="0.3">
      <c r="A1649" t="s">
        <v>1524</v>
      </c>
      <c r="B1649" t="s">
        <v>1656</v>
      </c>
      <c r="C1649" s="2">
        <v>45673</v>
      </c>
      <c r="D1649" s="2" t="str">
        <f t="shared" si="50"/>
        <v>2025-01</v>
      </c>
      <c r="E1649">
        <v>7</v>
      </c>
      <c r="F1649">
        <v>406.68</v>
      </c>
      <c r="G1649" t="s">
        <v>3173</v>
      </c>
      <c r="H1649" t="s">
        <v>3302</v>
      </c>
      <c r="I1649" t="s">
        <v>3306</v>
      </c>
      <c r="J1649">
        <v>5</v>
      </c>
      <c r="K1649" t="str">
        <f t="shared" si="51"/>
        <v>Excellent</v>
      </c>
      <c r="L1649">
        <v>2846.76</v>
      </c>
      <c r="M1649" t="str">
        <f>IF(E1649*F1649=L1649,"ok","Wrong")</f>
        <v>ok</v>
      </c>
    </row>
    <row r="1650" spans="1:13" x14ac:dyDescent="0.3">
      <c r="A1650" t="s">
        <v>1525</v>
      </c>
      <c r="B1650" t="s">
        <v>1657</v>
      </c>
      <c r="C1650" s="2">
        <v>45761</v>
      </c>
      <c r="D1650" s="2" t="str">
        <f t="shared" si="50"/>
        <v>2025-04</v>
      </c>
      <c r="E1650">
        <v>5</v>
      </c>
      <c r="F1650">
        <v>167.11</v>
      </c>
      <c r="G1650" t="s">
        <v>3174</v>
      </c>
      <c r="H1650" t="s">
        <v>3303</v>
      </c>
      <c r="I1650" t="s">
        <v>3306</v>
      </c>
      <c r="J1650">
        <v>3</v>
      </c>
      <c r="K1650" t="str">
        <f t="shared" si="51"/>
        <v>Good</v>
      </c>
      <c r="L1650">
        <v>835.55000000000007</v>
      </c>
      <c r="M1650" t="str">
        <f>IF(E1650*F1650=L1650,"ok","Wrong")</f>
        <v>ok</v>
      </c>
    </row>
    <row r="1651" spans="1:13" x14ac:dyDescent="0.3">
      <c r="A1651" t="s">
        <v>1526</v>
      </c>
      <c r="B1651" t="s">
        <v>1656</v>
      </c>
      <c r="C1651" s="2">
        <v>45334</v>
      </c>
      <c r="D1651" s="2" t="str">
        <f t="shared" si="50"/>
        <v>2024-02</v>
      </c>
      <c r="E1651">
        <v>6</v>
      </c>
      <c r="F1651">
        <v>607.23</v>
      </c>
      <c r="G1651" t="s">
        <v>3175</v>
      </c>
      <c r="H1651" t="s">
        <v>3303</v>
      </c>
      <c r="I1651" t="s">
        <v>3307</v>
      </c>
      <c r="J1651">
        <v>3</v>
      </c>
      <c r="K1651" t="str">
        <f t="shared" si="51"/>
        <v>Good</v>
      </c>
      <c r="L1651">
        <v>3643.38</v>
      </c>
      <c r="M1651" t="str">
        <f>IF(E1651*F1651=L1651,"ok","Wrong")</f>
        <v>ok</v>
      </c>
    </row>
    <row r="1652" spans="1:13" x14ac:dyDescent="0.3">
      <c r="A1652" t="s">
        <v>1527</v>
      </c>
      <c r="B1652" t="s">
        <v>1657</v>
      </c>
      <c r="C1652" s="2">
        <v>45225</v>
      </c>
      <c r="D1652" s="2" t="str">
        <f t="shared" si="50"/>
        <v>2023-10</v>
      </c>
      <c r="E1652">
        <v>7</v>
      </c>
      <c r="F1652">
        <v>437.66</v>
      </c>
      <c r="G1652" t="s">
        <v>3176</v>
      </c>
      <c r="H1652" t="s">
        <v>3302</v>
      </c>
      <c r="I1652" t="s">
        <v>3308</v>
      </c>
      <c r="J1652">
        <v>4</v>
      </c>
      <c r="K1652" t="str">
        <f t="shared" si="51"/>
        <v>Excellent</v>
      </c>
      <c r="L1652">
        <v>3063.62</v>
      </c>
      <c r="M1652" t="str">
        <f>IF(E1652*F1652=L1652,"ok","Wrong")</f>
        <v>ok</v>
      </c>
    </row>
    <row r="1653" spans="1:13" x14ac:dyDescent="0.3">
      <c r="A1653" t="s">
        <v>1528</v>
      </c>
      <c r="B1653" t="s">
        <v>1658</v>
      </c>
      <c r="C1653" s="2">
        <v>45140</v>
      </c>
      <c r="D1653" s="2" t="str">
        <f t="shared" si="50"/>
        <v>2023-08</v>
      </c>
      <c r="E1653">
        <v>8</v>
      </c>
      <c r="F1653">
        <v>757.81</v>
      </c>
      <c r="G1653" t="s">
        <v>3177</v>
      </c>
      <c r="H1653" t="s">
        <v>3302</v>
      </c>
      <c r="I1653" t="s">
        <v>3308</v>
      </c>
      <c r="J1653">
        <v>2</v>
      </c>
      <c r="K1653" t="str">
        <f t="shared" si="51"/>
        <v>Poor</v>
      </c>
      <c r="L1653">
        <v>6062.48</v>
      </c>
      <c r="M1653" t="str">
        <f>IF(E1653*F1653=L1653,"ok","Wrong")</f>
        <v>ok</v>
      </c>
    </row>
    <row r="1654" spans="1:13" x14ac:dyDescent="0.3">
      <c r="A1654" t="s">
        <v>1529</v>
      </c>
      <c r="B1654" t="s">
        <v>1653</v>
      </c>
      <c r="C1654" s="2">
        <v>45559</v>
      </c>
      <c r="D1654" s="2" t="str">
        <f t="shared" si="50"/>
        <v>2024-09</v>
      </c>
      <c r="E1654">
        <v>7</v>
      </c>
      <c r="F1654">
        <v>362.42</v>
      </c>
      <c r="G1654" t="s">
        <v>3178</v>
      </c>
      <c r="H1654" t="s">
        <v>3301</v>
      </c>
      <c r="I1654" t="s">
        <v>3308</v>
      </c>
      <c r="J1654">
        <v>4</v>
      </c>
      <c r="K1654" t="str">
        <f t="shared" si="51"/>
        <v>Excellent</v>
      </c>
      <c r="L1654">
        <v>2536.94</v>
      </c>
      <c r="M1654" t="str">
        <f>IF(E1654*F1654=L1654,"ok","Wrong")</f>
        <v>ok</v>
      </c>
    </row>
    <row r="1655" spans="1:13" x14ac:dyDescent="0.3">
      <c r="A1655" t="s">
        <v>1530</v>
      </c>
      <c r="B1655" t="s">
        <v>1652</v>
      </c>
      <c r="C1655" s="2">
        <v>45375</v>
      </c>
      <c r="D1655" s="2" t="str">
        <f t="shared" si="50"/>
        <v>2024-03</v>
      </c>
      <c r="E1655">
        <v>8</v>
      </c>
      <c r="F1655">
        <v>208.1</v>
      </c>
      <c r="G1655" t="s">
        <v>3179</v>
      </c>
      <c r="H1655" t="s">
        <v>3302</v>
      </c>
      <c r="I1655" t="s">
        <v>3305</v>
      </c>
      <c r="J1655">
        <v>5</v>
      </c>
      <c r="K1655" t="str">
        <f t="shared" si="51"/>
        <v>Excellent</v>
      </c>
      <c r="L1655">
        <v>1664.8</v>
      </c>
      <c r="M1655" t="str">
        <f>IF(E1655*F1655=L1655,"ok","Wrong")</f>
        <v>ok</v>
      </c>
    </row>
    <row r="1656" spans="1:13" x14ac:dyDescent="0.3">
      <c r="A1656" t="s">
        <v>1531</v>
      </c>
      <c r="B1656" t="s">
        <v>1655</v>
      </c>
      <c r="C1656" s="2">
        <v>45351</v>
      </c>
      <c r="D1656" s="2" t="str">
        <f t="shared" si="50"/>
        <v>2024-02</v>
      </c>
      <c r="E1656">
        <v>5</v>
      </c>
      <c r="F1656">
        <v>637.52</v>
      </c>
      <c r="G1656" t="s">
        <v>3180</v>
      </c>
      <c r="H1656" t="s">
        <v>3303</v>
      </c>
      <c r="I1656" t="s">
        <v>3307</v>
      </c>
      <c r="J1656">
        <v>4</v>
      </c>
      <c r="K1656" t="str">
        <f t="shared" si="51"/>
        <v>Excellent</v>
      </c>
      <c r="L1656">
        <v>3187.6</v>
      </c>
      <c r="M1656" t="str">
        <f>IF(E1656*F1656=L1656,"ok","Wrong")</f>
        <v>ok</v>
      </c>
    </row>
    <row r="1657" spans="1:13" x14ac:dyDescent="0.3">
      <c r="A1657" t="s">
        <v>1532</v>
      </c>
      <c r="B1657" t="s">
        <v>1652</v>
      </c>
      <c r="C1657" s="2">
        <v>45780</v>
      </c>
      <c r="D1657" s="2" t="str">
        <f t="shared" si="50"/>
        <v>2025-05</v>
      </c>
      <c r="E1657">
        <v>3</v>
      </c>
      <c r="F1657">
        <v>180.86</v>
      </c>
      <c r="G1657" t="s">
        <v>3181</v>
      </c>
      <c r="H1657" t="s">
        <v>3303</v>
      </c>
      <c r="I1657" t="s">
        <v>3305</v>
      </c>
      <c r="J1657">
        <v>3</v>
      </c>
      <c r="K1657" t="str">
        <f t="shared" si="51"/>
        <v>Good</v>
      </c>
      <c r="L1657">
        <v>542.58000000000004</v>
      </c>
      <c r="M1657" t="str">
        <f>IF(E1657*F1657=L1657,"ok","Wrong")</f>
        <v>ok</v>
      </c>
    </row>
    <row r="1658" spans="1:13" x14ac:dyDescent="0.3">
      <c r="A1658" t="s">
        <v>1533</v>
      </c>
      <c r="B1658" t="s">
        <v>1654</v>
      </c>
      <c r="C1658" s="2">
        <v>45404</v>
      </c>
      <c r="D1658" s="2" t="str">
        <f t="shared" si="50"/>
        <v>2024-04</v>
      </c>
      <c r="E1658">
        <v>1</v>
      </c>
      <c r="F1658">
        <v>214.93</v>
      </c>
      <c r="G1658" t="s">
        <v>3182</v>
      </c>
      <c r="H1658" t="s">
        <v>3302</v>
      </c>
      <c r="I1658" t="s">
        <v>3307</v>
      </c>
      <c r="J1658">
        <v>2</v>
      </c>
      <c r="K1658" t="str">
        <f t="shared" si="51"/>
        <v>Poor</v>
      </c>
      <c r="L1658">
        <v>214.93</v>
      </c>
      <c r="M1658" t="str">
        <f>IF(E1658*F1658=L1658,"ok","Wrong")</f>
        <v>ok</v>
      </c>
    </row>
    <row r="1659" spans="1:13" x14ac:dyDescent="0.3">
      <c r="A1659" t="s">
        <v>1534</v>
      </c>
      <c r="B1659" t="s">
        <v>1658</v>
      </c>
      <c r="C1659" s="2">
        <v>45282</v>
      </c>
      <c r="D1659" s="2" t="str">
        <f t="shared" si="50"/>
        <v>2023-12</v>
      </c>
      <c r="E1659">
        <v>7</v>
      </c>
      <c r="F1659">
        <v>375</v>
      </c>
      <c r="G1659" t="s">
        <v>3183</v>
      </c>
      <c r="H1659" t="s">
        <v>3303</v>
      </c>
      <c r="I1659" t="s">
        <v>3307</v>
      </c>
      <c r="J1659">
        <v>4</v>
      </c>
      <c r="K1659" t="str">
        <f t="shared" si="51"/>
        <v>Excellent</v>
      </c>
      <c r="L1659">
        <v>2625</v>
      </c>
      <c r="M1659" t="str">
        <f>IF(E1659*F1659=L1659,"ok","Wrong")</f>
        <v>ok</v>
      </c>
    </row>
    <row r="1660" spans="1:13" x14ac:dyDescent="0.3">
      <c r="A1660" t="s">
        <v>1535</v>
      </c>
      <c r="B1660" t="s">
        <v>1658</v>
      </c>
      <c r="C1660" s="2">
        <v>45273</v>
      </c>
      <c r="D1660" s="2" t="str">
        <f t="shared" si="50"/>
        <v>2023-12</v>
      </c>
      <c r="E1660">
        <v>8</v>
      </c>
      <c r="F1660">
        <v>247.38</v>
      </c>
      <c r="G1660" t="s">
        <v>3184</v>
      </c>
      <c r="H1660" t="s">
        <v>3301</v>
      </c>
      <c r="I1660" t="s">
        <v>3305</v>
      </c>
      <c r="J1660">
        <v>5</v>
      </c>
      <c r="K1660" t="str">
        <f t="shared" si="51"/>
        <v>Excellent</v>
      </c>
      <c r="L1660">
        <v>1979.04</v>
      </c>
      <c r="M1660" t="str">
        <f>IF(E1660*F1660=L1660,"ok","Wrong")</f>
        <v>ok</v>
      </c>
    </row>
    <row r="1661" spans="1:13" x14ac:dyDescent="0.3">
      <c r="A1661" t="s">
        <v>774</v>
      </c>
      <c r="B1661" t="s">
        <v>1653</v>
      </c>
      <c r="C1661" s="2">
        <v>45126</v>
      </c>
      <c r="D1661" s="2" t="str">
        <f t="shared" si="50"/>
        <v>2023-07</v>
      </c>
      <c r="E1661">
        <v>7</v>
      </c>
      <c r="F1661">
        <v>170.42</v>
      </c>
      <c r="G1661" t="s">
        <v>2423</v>
      </c>
      <c r="H1661" t="s">
        <v>3303</v>
      </c>
      <c r="I1661" t="s">
        <v>3307</v>
      </c>
      <c r="J1661">
        <v>1</v>
      </c>
      <c r="K1661" t="str">
        <f t="shared" si="51"/>
        <v>Poor</v>
      </c>
      <c r="L1661">
        <v>1192.94</v>
      </c>
      <c r="M1661" t="str">
        <f>IF(E1661*F1661=L1661,"ok","Wrong")</f>
        <v>ok</v>
      </c>
    </row>
    <row r="1662" spans="1:13" x14ac:dyDescent="0.3">
      <c r="A1662" t="s">
        <v>1536</v>
      </c>
      <c r="B1662" t="s">
        <v>1655</v>
      </c>
      <c r="C1662" s="2">
        <v>44945</v>
      </c>
      <c r="D1662" s="2" t="str">
        <f t="shared" si="50"/>
        <v>2023-01</v>
      </c>
      <c r="E1662">
        <v>5</v>
      </c>
      <c r="F1662">
        <v>641.57000000000005</v>
      </c>
      <c r="G1662" t="s">
        <v>3185</v>
      </c>
      <c r="H1662" t="s">
        <v>3302</v>
      </c>
      <c r="I1662" t="s">
        <v>3305</v>
      </c>
      <c r="J1662">
        <v>2</v>
      </c>
      <c r="K1662" t="str">
        <f t="shared" si="51"/>
        <v>Poor</v>
      </c>
      <c r="L1662">
        <v>3207.85</v>
      </c>
      <c r="M1662" t="str">
        <f>IF(E1662*F1662=L1662,"ok","Wrong")</f>
        <v>ok</v>
      </c>
    </row>
    <row r="1663" spans="1:13" x14ac:dyDescent="0.3">
      <c r="A1663" t="s">
        <v>1537</v>
      </c>
      <c r="B1663" t="s">
        <v>1657</v>
      </c>
      <c r="C1663" s="2">
        <v>45456</v>
      </c>
      <c r="D1663" s="2" t="str">
        <f t="shared" si="50"/>
        <v>2024-06</v>
      </c>
      <c r="E1663">
        <v>7</v>
      </c>
      <c r="F1663">
        <v>462.28</v>
      </c>
      <c r="G1663" t="s">
        <v>3186</v>
      </c>
      <c r="H1663" t="s">
        <v>3301</v>
      </c>
      <c r="I1663" t="s">
        <v>3304</v>
      </c>
      <c r="J1663">
        <v>5</v>
      </c>
      <c r="K1663" t="str">
        <f t="shared" si="51"/>
        <v>Excellent</v>
      </c>
      <c r="L1663">
        <v>3235.96</v>
      </c>
      <c r="M1663" t="str">
        <f>IF(E1663*F1663=L1663,"ok","Wrong")</f>
        <v>ok</v>
      </c>
    </row>
    <row r="1664" spans="1:13" x14ac:dyDescent="0.3">
      <c r="A1664" t="s">
        <v>1538</v>
      </c>
      <c r="B1664" t="s">
        <v>1656</v>
      </c>
      <c r="C1664" s="2">
        <v>45314</v>
      </c>
      <c r="D1664" s="2" t="str">
        <f t="shared" si="50"/>
        <v>2024-01</v>
      </c>
      <c r="E1664">
        <v>4</v>
      </c>
      <c r="F1664">
        <v>693.32</v>
      </c>
      <c r="G1664" t="s">
        <v>3187</v>
      </c>
      <c r="H1664" t="s">
        <v>3301</v>
      </c>
      <c r="I1664" t="s">
        <v>3306</v>
      </c>
      <c r="J1664">
        <v>5</v>
      </c>
      <c r="K1664" t="str">
        <f t="shared" si="51"/>
        <v>Excellent</v>
      </c>
      <c r="L1664">
        <v>2773.28</v>
      </c>
      <c r="M1664" t="str">
        <f>IF(E1664*F1664=L1664,"ok","Wrong")</f>
        <v>ok</v>
      </c>
    </row>
    <row r="1665" spans="1:13" x14ac:dyDescent="0.3">
      <c r="A1665" t="s">
        <v>1410</v>
      </c>
      <c r="B1665" t="s">
        <v>1654</v>
      </c>
      <c r="C1665" s="2">
        <v>45826</v>
      </c>
      <c r="D1665" s="2" t="str">
        <f t="shared" si="50"/>
        <v>2025-06</v>
      </c>
      <c r="E1665">
        <v>6</v>
      </c>
      <c r="F1665">
        <v>533.1</v>
      </c>
      <c r="G1665" t="s">
        <v>3059</v>
      </c>
      <c r="H1665" t="s">
        <v>3302</v>
      </c>
      <c r="I1665" t="s">
        <v>3305</v>
      </c>
      <c r="J1665">
        <v>1</v>
      </c>
      <c r="K1665" t="str">
        <f t="shared" si="51"/>
        <v>Poor</v>
      </c>
      <c r="L1665">
        <v>3198.6</v>
      </c>
      <c r="M1665" t="str">
        <f>IF(E1665*F1665=L1665,"ok","Wrong")</f>
        <v>ok</v>
      </c>
    </row>
    <row r="1666" spans="1:13" x14ac:dyDescent="0.3">
      <c r="A1666" t="s">
        <v>1539</v>
      </c>
      <c r="B1666" t="s">
        <v>1658</v>
      </c>
      <c r="C1666" s="2">
        <v>45292</v>
      </c>
      <c r="D1666" s="2" t="str">
        <f t="shared" si="50"/>
        <v>2024-01</v>
      </c>
      <c r="E1666">
        <v>6</v>
      </c>
      <c r="F1666">
        <v>577.75</v>
      </c>
      <c r="G1666" t="s">
        <v>3188</v>
      </c>
      <c r="H1666" t="s">
        <v>3303</v>
      </c>
      <c r="I1666" t="s">
        <v>3308</v>
      </c>
      <c r="J1666">
        <v>1</v>
      </c>
      <c r="K1666" t="str">
        <f t="shared" si="51"/>
        <v>Poor</v>
      </c>
      <c r="L1666">
        <v>3466.5</v>
      </c>
      <c r="M1666" t="str">
        <f>IF(E1666*F1666=L1666,"ok","Wrong")</f>
        <v>ok</v>
      </c>
    </row>
    <row r="1667" spans="1:13" x14ac:dyDescent="0.3">
      <c r="A1667" t="s">
        <v>1540</v>
      </c>
      <c r="B1667" t="s">
        <v>1654</v>
      </c>
      <c r="C1667" s="2">
        <v>45295</v>
      </c>
      <c r="D1667" s="2" t="str">
        <f t="shared" ref="D1667:D1730" si="52">TEXT(C1667,"YYYY-mm")</f>
        <v>2024-01</v>
      </c>
      <c r="E1667">
        <v>6</v>
      </c>
      <c r="F1667">
        <v>307.64999999999998</v>
      </c>
      <c r="G1667" t="s">
        <v>3189</v>
      </c>
      <c r="H1667" t="s">
        <v>3302</v>
      </c>
      <c r="I1667" t="s">
        <v>3305</v>
      </c>
      <c r="J1667">
        <v>3</v>
      </c>
      <c r="K1667" t="str">
        <f t="shared" ref="K1667:K1730" si="53">IF(J1667&gt;=4, "Excellent", IF(J1667&gt;=3, "Good", IF(J1667&gt;2,"Bad","Poor")))</f>
        <v>Good</v>
      </c>
      <c r="L1667">
        <v>1845.9</v>
      </c>
      <c r="M1667" t="str">
        <f>IF(E1667*F1667=L1667,"ok","Wrong")</f>
        <v>ok</v>
      </c>
    </row>
    <row r="1668" spans="1:13" x14ac:dyDescent="0.3">
      <c r="A1668" t="s">
        <v>1541</v>
      </c>
      <c r="B1668" t="s">
        <v>1653</v>
      </c>
      <c r="C1668" s="2">
        <v>44952</v>
      </c>
      <c r="D1668" s="2" t="str">
        <f t="shared" si="52"/>
        <v>2023-01</v>
      </c>
      <c r="E1668">
        <v>2</v>
      </c>
      <c r="F1668">
        <v>181.2</v>
      </c>
      <c r="G1668" t="s">
        <v>3190</v>
      </c>
      <c r="H1668" t="s">
        <v>3302</v>
      </c>
      <c r="I1668" t="s">
        <v>3308</v>
      </c>
      <c r="J1668">
        <v>5</v>
      </c>
      <c r="K1668" t="str">
        <f t="shared" si="53"/>
        <v>Excellent</v>
      </c>
      <c r="L1668">
        <v>362.4</v>
      </c>
      <c r="M1668" t="str">
        <f>IF(E1668*F1668=L1668,"ok","Wrong")</f>
        <v>ok</v>
      </c>
    </row>
    <row r="1669" spans="1:13" x14ac:dyDescent="0.3">
      <c r="A1669" t="s">
        <v>1542</v>
      </c>
      <c r="B1669" t="s">
        <v>1656</v>
      </c>
      <c r="C1669" s="2">
        <v>45571</v>
      </c>
      <c r="D1669" s="2" t="str">
        <f t="shared" si="52"/>
        <v>2024-10</v>
      </c>
      <c r="E1669">
        <v>8</v>
      </c>
      <c r="F1669">
        <v>172.99</v>
      </c>
      <c r="G1669" t="s">
        <v>3191</v>
      </c>
      <c r="H1669" t="s">
        <v>3303</v>
      </c>
      <c r="I1669" t="s">
        <v>3308</v>
      </c>
      <c r="J1669">
        <v>4</v>
      </c>
      <c r="K1669" t="str">
        <f t="shared" si="53"/>
        <v>Excellent</v>
      </c>
      <c r="L1669">
        <v>1383.92</v>
      </c>
      <c r="M1669" t="str">
        <f>IF(E1669*F1669=L1669,"ok","Wrong")</f>
        <v>ok</v>
      </c>
    </row>
    <row r="1670" spans="1:13" x14ac:dyDescent="0.3">
      <c r="A1670" t="s">
        <v>1543</v>
      </c>
      <c r="B1670" t="s">
        <v>1657</v>
      </c>
      <c r="C1670" s="2">
        <v>44994</v>
      </c>
      <c r="D1670" s="2" t="str">
        <f t="shared" si="52"/>
        <v>2023-03</v>
      </c>
      <c r="E1670">
        <v>1</v>
      </c>
      <c r="F1670">
        <v>716.32</v>
      </c>
      <c r="G1670" t="s">
        <v>3192</v>
      </c>
      <c r="H1670" t="s">
        <v>3302</v>
      </c>
      <c r="I1670" t="s">
        <v>3306</v>
      </c>
      <c r="J1670">
        <v>4</v>
      </c>
      <c r="K1670" t="str">
        <f t="shared" si="53"/>
        <v>Excellent</v>
      </c>
      <c r="L1670">
        <v>716.32</v>
      </c>
      <c r="M1670" t="str">
        <f>IF(E1670*F1670=L1670,"ok","Wrong")</f>
        <v>ok</v>
      </c>
    </row>
    <row r="1671" spans="1:13" x14ac:dyDescent="0.3">
      <c r="A1671" t="s">
        <v>1544</v>
      </c>
      <c r="B1671" t="s">
        <v>1656</v>
      </c>
      <c r="C1671" s="2">
        <v>45089</v>
      </c>
      <c r="D1671" s="2" t="str">
        <f t="shared" si="52"/>
        <v>2023-06</v>
      </c>
      <c r="E1671">
        <v>4</v>
      </c>
      <c r="F1671">
        <v>77.44</v>
      </c>
      <c r="G1671" t="s">
        <v>3193</v>
      </c>
      <c r="H1671" t="s">
        <v>3303</v>
      </c>
      <c r="I1671" t="s">
        <v>3305</v>
      </c>
      <c r="J1671">
        <v>2</v>
      </c>
      <c r="K1671" t="str">
        <f t="shared" si="53"/>
        <v>Poor</v>
      </c>
      <c r="L1671">
        <v>309.76</v>
      </c>
      <c r="M1671" t="str">
        <f>IF(E1671*F1671=L1671,"ok","Wrong")</f>
        <v>ok</v>
      </c>
    </row>
    <row r="1672" spans="1:13" x14ac:dyDescent="0.3">
      <c r="A1672" t="s">
        <v>682</v>
      </c>
      <c r="B1672" t="s">
        <v>1657</v>
      </c>
      <c r="C1672" s="2">
        <v>45147</v>
      </c>
      <c r="D1672" s="2" t="str">
        <f t="shared" si="52"/>
        <v>2023-08</v>
      </c>
      <c r="E1672">
        <v>2</v>
      </c>
      <c r="F1672">
        <v>595.6</v>
      </c>
      <c r="G1672" t="s">
        <v>2331</v>
      </c>
      <c r="H1672" t="s">
        <v>3301</v>
      </c>
      <c r="I1672" t="s">
        <v>3308</v>
      </c>
      <c r="J1672">
        <v>5</v>
      </c>
      <c r="K1672" t="str">
        <f t="shared" si="53"/>
        <v>Excellent</v>
      </c>
      <c r="L1672">
        <v>1191.2</v>
      </c>
      <c r="M1672" t="str">
        <f>IF(E1672*F1672=L1672,"ok","Wrong")</f>
        <v>ok</v>
      </c>
    </row>
    <row r="1673" spans="1:13" x14ac:dyDescent="0.3">
      <c r="A1673" t="s">
        <v>1545</v>
      </c>
      <c r="B1673" t="s">
        <v>1658</v>
      </c>
      <c r="C1673" s="2">
        <v>45166</v>
      </c>
      <c r="D1673" s="2" t="str">
        <f t="shared" si="52"/>
        <v>2023-08</v>
      </c>
      <c r="E1673">
        <v>4</v>
      </c>
      <c r="F1673">
        <v>104.51</v>
      </c>
      <c r="G1673" t="s">
        <v>3194</v>
      </c>
      <c r="H1673" t="s">
        <v>3303</v>
      </c>
      <c r="I1673" t="s">
        <v>3308</v>
      </c>
      <c r="J1673">
        <v>4</v>
      </c>
      <c r="K1673" t="str">
        <f t="shared" si="53"/>
        <v>Excellent</v>
      </c>
      <c r="L1673">
        <v>418.04</v>
      </c>
      <c r="M1673" t="str">
        <f>IF(E1673*F1673=L1673,"ok","Wrong")</f>
        <v>ok</v>
      </c>
    </row>
    <row r="1674" spans="1:13" x14ac:dyDescent="0.3">
      <c r="A1674" t="s">
        <v>1546</v>
      </c>
      <c r="B1674" t="s">
        <v>1654</v>
      </c>
      <c r="C1674" s="2">
        <v>45496</v>
      </c>
      <c r="D1674" s="2" t="str">
        <f t="shared" si="52"/>
        <v>2024-07</v>
      </c>
      <c r="E1674">
        <v>5</v>
      </c>
      <c r="F1674">
        <v>499.6</v>
      </c>
      <c r="G1674" t="s">
        <v>3195</v>
      </c>
      <c r="H1674" t="s">
        <v>3303</v>
      </c>
      <c r="I1674" t="s">
        <v>3307</v>
      </c>
      <c r="J1674">
        <v>3</v>
      </c>
      <c r="K1674" t="str">
        <f t="shared" si="53"/>
        <v>Good</v>
      </c>
      <c r="L1674">
        <v>2498</v>
      </c>
      <c r="M1674" t="str">
        <f>IF(E1674*F1674=L1674,"ok","Wrong")</f>
        <v>ok</v>
      </c>
    </row>
    <row r="1675" spans="1:13" x14ac:dyDescent="0.3">
      <c r="A1675" t="s">
        <v>1547</v>
      </c>
      <c r="B1675" t="s">
        <v>1656</v>
      </c>
      <c r="C1675" s="2">
        <v>45069</v>
      </c>
      <c r="D1675" s="2" t="str">
        <f t="shared" si="52"/>
        <v>2023-05</v>
      </c>
      <c r="E1675">
        <v>4</v>
      </c>
      <c r="F1675">
        <v>718.49</v>
      </c>
      <c r="G1675" t="s">
        <v>3196</v>
      </c>
      <c r="H1675" t="s">
        <v>3301</v>
      </c>
      <c r="I1675" t="s">
        <v>3306</v>
      </c>
      <c r="J1675">
        <v>2</v>
      </c>
      <c r="K1675" t="str">
        <f t="shared" si="53"/>
        <v>Poor</v>
      </c>
      <c r="L1675">
        <v>2873.96</v>
      </c>
      <c r="M1675" t="str">
        <f>IF(E1675*F1675=L1675,"ok","Wrong")</f>
        <v>ok</v>
      </c>
    </row>
    <row r="1676" spans="1:13" x14ac:dyDescent="0.3">
      <c r="A1676" t="s">
        <v>1548</v>
      </c>
      <c r="B1676" t="s">
        <v>1656</v>
      </c>
      <c r="C1676" s="2">
        <v>45656</v>
      </c>
      <c r="D1676" s="2" t="str">
        <f t="shared" si="52"/>
        <v>2024-12</v>
      </c>
      <c r="E1676">
        <v>7</v>
      </c>
      <c r="F1676">
        <v>208.38</v>
      </c>
      <c r="G1676" t="s">
        <v>3197</v>
      </c>
      <c r="H1676" t="s">
        <v>3301</v>
      </c>
      <c r="I1676" t="s">
        <v>3308</v>
      </c>
      <c r="J1676">
        <v>1</v>
      </c>
      <c r="K1676" t="str">
        <f t="shared" si="53"/>
        <v>Poor</v>
      </c>
      <c r="L1676">
        <v>1458.66</v>
      </c>
      <c r="M1676" t="str">
        <f>IF(E1676*F1676=L1676,"ok","Wrong")</f>
        <v>ok</v>
      </c>
    </row>
    <row r="1677" spans="1:13" x14ac:dyDescent="0.3">
      <c r="A1677" t="s">
        <v>1549</v>
      </c>
      <c r="B1677" t="s">
        <v>1656</v>
      </c>
      <c r="C1677" s="2">
        <v>45020</v>
      </c>
      <c r="D1677" s="2" t="str">
        <f t="shared" si="52"/>
        <v>2023-04</v>
      </c>
      <c r="E1677">
        <v>5</v>
      </c>
      <c r="F1677">
        <v>14.67</v>
      </c>
      <c r="G1677" t="s">
        <v>3198</v>
      </c>
      <c r="H1677" t="s">
        <v>3303</v>
      </c>
      <c r="I1677" t="s">
        <v>3307</v>
      </c>
      <c r="J1677">
        <v>3</v>
      </c>
      <c r="K1677" t="str">
        <f t="shared" si="53"/>
        <v>Good</v>
      </c>
      <c r="L1677">
        <v>73.349999999999994</v>
      </c>
      <c r="M1677" t="str">
        <f>IF(E1677*F1677=L1677,"ok","Wrong")</f>
        <v>ok</v>
      </c>
    </row>
    <row r="1678" spans="1:13" x14ac:dyDescent="0.3">
      <c r="A1678" t="s">
        <v>1550</v>
      </c>
      <c r="B1678" t="s">
        <v>1654</v>
      </c>
      <c r="C1678" s="2">
        <v>45755</v>
      </c>
      <c r="D1678" s="2" t="str">
        <f t="shared" si="52"/>
        <v>2025-04</v>
      </c>
      <c r="E1678">
        <v>2</v>
      </c>
      <c r="F1678">
        <v>463.17</v>
      </c>
      <c r="G1678" t="s">
        <v>3199</v>
      </c>
      <c r="H1678" t="s">
        <v>3302</v>
      </c>
      <c r="I1678" t="s">
        <v>3308</v>
      </c>
      <c r="J1678">
        <v>2</v>
      </c>
      <c r="K1678" t="str">
        <f t="shared" si="53"/>
        <v>Poor</v>
      </c>
      <c r="L1678">
        <v>926.34</v>
      </c>
      <c r="M1678" t="str">
        <f>IF(E1678*F1678=L1678,"ok","Wrong")</f>
        <v>ok</v>
      </c>
    </row>
    <row r="1679" spans="1:13" x14ac:dyDescent="0.3">
      <c r="A1679" t="s">
        <v>541</v>
      </c>
      <c r="B1679" t="s">
        <v>1654</v>
      </c>
      <c r="C1679" s="2">
        <v>45731</v>
      </c>
      <c r="D1679" s="2" t="str">
        <f t="shared" si="52"/>
        <v>2025-03</v>
      </c>
      <c r="E1679">
        <v>2</v>
      </c>
      <c r="F1679">
        <v>277.76</v>
      </c>
      <c r="G1679" t="s">
        <v>2190</v>
      </c>
      <c r="H1679" t="s">
        <v>3303</v>
      </c>
      <c r="I1679" t="s">
        <v>3306</v>
      </c>
      <c r="J1679">
        <v>5</v>
      </c>
      <c r="K1679" t="str">
        <f t="shared" si="53"/>
        <v>Excellent</v>
      </c>
      <c r="L1679">
        <v>555.52</v>
      </c>
      <c r="M1679" t="str">
        <f>IF(E1679*F1679=L1679,"ok","Wrong")</f>
        <v>ok</v>
      </c>
    </row>
    <row r="1680" spans="1:13" x14ac:dyDescent="0.3">
      <c r="A1680" t="s">
        <v>1551</v>
      </c>
      <c r="B1680" t="s">
        <v>1657</v>
      </c>
      <c r="C1680" s="2">
        <v>45608</v>
      </c>
      <c r="D1680" s="2" t="str">
        <f t="shared" si="52"/>
        <v>2024-11</v>
      </c>
      <c r="E1680">
        <v>4</v>
      </c>
      <c r="F1680">
        <v>276.02</v>
      </c>
      <c r="G1680" t="s">
        <v>3200</v>
      </c>
      <c r="H1680" t="s">
        <v>3303</v>
      </c>
      <c r="I1680" t="s">
        <v>3305</v>
      </c>
      <c r="J1680">
        <v>5</v>
      </c>
      <c r="K1680" t="str">
        <f t="shared" si="53"/>
        <v>Excellent</v>
      </c>
      <c r="L1680">
        <v>1104.08</v>
      </c>
      <c r="M1680" t="str">
        <f>IF(E1680*F1680=L1680,"ok","Wrong")</f>
        <v>ok</v>
      </c>
    </row>
    <row r="1681" spans="1:13" x14ac:dyDescent="0.3">
      <c r="A1681" t="s">
        <v>1552</v>
      </c>
      <c r="B1681" t="s">
        <v>1655</v>
      </c>
      <c r="C1681" s="2">
        <v>45040</v>
      </c>
      <c r="D1681" s="2" t="str">
        <f t="shared" si="52"/>
        <v>2023-04</v>
      </c>
      <c r="E1681">
        <v>2</v>
      </c>
      <c r="F1681">
        <v>279.12</v>
      </c>
      <c r="G1681" t="s">
        <v>3201</v>
      </c>
      <c r="H1681" t="s">
        <v>3303</v>
      </c>
      <c r="I1681" t="s">
        <v>3305</v>
      </c>
      <c r="J1681">
        <v>2</v>
      </c>
      <c r="K1681" t="str">
        <f t="shared" si="53"/>
        <v>Poor</v>
      </c>
      <c r="L1681">
        <v>558.24</v>
      </c>
      <c r="M1681" t="str">
        <f>IF(E1681*F1681=L1681,"ok","Wrong")</f>
        <v>ok</v>
      </c>
    </row>
    <row r="1682" spans="1:13" x14ac:dyDescent="0.3">
      <c r="A1682" t="s">
        <v>1553</v>
      </c>
      <c r="B1682" t="s">
        <v>1653</v>
      </c>
      <c r="C1682" s="2">
        <v>45053</v>
      </c>
      <c r="D1682" s="2" t="str">
        <f t="shared" si="52"/>
        <v>2023-05</v>
      </c>
      <c r="E1682">
        <v>3</v>
      </c>
      <c r="F1682">
        <v>405.99</v>
      </c>
      <c r="G1682" t="s">
        <v>3202</v>
      </c>
      <c r="H1682" t="s">
        <v>3303</v>
      </c>
      <c r="I1682" t="s">
        <v>3307</v>
      </c>
      <c r="J1682">
        <v>5</v>
      </c>
      <c r="K1682" t="str">
        <f t="shared" si="53"/>
        <v>Excellent</v>
      </c>
      <c r="L1682">
        <v>1217.97</v>
      </c>
      <c r="M1682" t="str">
        <f>IF(E1682*F1682=L1682,"ok","Wrong")</f>
        <v>ok</v>
      </c>
    </row>
    <row r="1683" spans="1:13" x14ac:dyDescent="0.3">
      <c r="A1683" t="s">
        <v>1554</v>
      </c>
      <c r="B1683" t="s">
        <v>1654</v>
      </c>
      <c r="C1683" s="2">
        <v>45023</v>
      </c>
      <c r="D1683" s="2" t="str">
        <f t="shared" si="52"/>
        <v>2023-04</v>
      </c>
      <c r="E1683">
        <v>7</v>
      </c>
      <c r="F1683">
        <v>137.94</v>
      </c>
      <c r="G1683" t="s">
        <v>3203</v>
      </c>
      <c r="H1683" t="s">
        <v>3301</v>
      </c>
      <c r="I1683" t="s">
        <v>3307</v>
      </c>
      <c r="J1683">
        <v>5</v>
      </c>
      <c r="K1683" t="str">
        <f t="shared" si="53"/>
        <v>Excellent</v>
      </c>
      <c r="L1683">
        <v>965.57999999999993</v>
      </c>
      <c r="M1683" t="str">
        <f>IF(E1683*F1683=L1683,"ok","Wrong")</f>
        <v>ok</v>
      </c>
    </row>
    <row r="1684" spans="1:13" x14ac:dyDescent="0.3">
      <c r="A1684" t="s">
        <v>1555</v>
      </c>
      <c r="B1684" t="s">
        <v>1652</v>
      </c>
      <c r="C1684" s="2">
        <v>45146</v>
      </c>
      <c r="D1684" s="2" t="str">
        <f t="shared" si="52"/>
        <v>2023-08</v>
      </c>
      <c r="E1684">
        <v>1</v>
      </c>
      <c r="F1684">
        <v>690.28</v>
      </c>
      <c r="G1684" t="s">
        <v>3204</v>
      </c>
      <c r="H1684" t="s">
        <v>3302</v>
      </c>
      <c r="I1684" t="s">
        <v>3304</v>
      </c>
      <c r="J1684">
        <v>4</v>
      </c>
      <c r="K1684" t="str">
        <f t="shared" si="53"/>
        <v>Excellent</v>
      </c>
      <c r="L1684">
        <v>690.28</v>
      </c>
      <c r="M1684" t="str">
        <f>IF(E1684*F1684=L1684,"ok","Wrong")</f>
        <v>ok</v>
      </c>
    </row>
    <row r="1685" spans="1:13" x14ac:dyDescent="0.3">
      <c r="A1685" t="s">
        <v>1204</v>
      </c>
      <c r="B1685" t="s">
        <v>1657</v>
      </c>
      <c r="C1685" s="2">
        <v>45166</v>
      </c>
      <c r="D1685" s="2" t="str">
        <f t="shared" si="52"/>
        <v>2023-08</v>
      </c>
      <c r="E1685">
        <v>5</v>
      </c>
      <c r="F1685">
        <v>732.49</v>
      </c>
      <c r="G1685" t="s">
        <v>2853</v>
      </c>
      <c r="H1685" t="s">
        <v>3301</v>
      </c>
      <c r="I1685" t="s">
        <v>3307</v>
      </c>
      <c r="J1685">
        <v>2</v>
      </c>
      <c r="K1685" t="str">
        <f t="shared" si="53"/>
        <v>Poor</v>
      </c>
      <c r="L1685">
        <v>3662.45</v>
      </c>
      <c r="M1685" t="str">
        <f>IF(E1685*F1685=L1685,"ok","Wrong")</f>
        <v>ok</v>
      </c>
    </row>
    <row r="1686" spans="1:13" x14ac:dyDescent="0.3">
      <c r="A1686" t="s">
        <v>1556</v>
      </c>
      <c r="B1686" t="s">
        <v>1653</v>
      </c>
      <c r="C1686" s="2">
        <v>45391</v>
      </c>
      <c r="D1686" s="2" t="str">
        <f t="shared" si="52"/>
        <v>2024-04</v>
      </c>
      <c r="E1686">
        <v>5</v>
      </c>
      <c r="F1686">
        <v>670.44</v>
      </c>
      <c r="G1686" t="s">
        <v>3205</v>
      </c>
      <c r="H1686" t="s">
        <v>3303</v>
      </c>
      <c r="I1686" t="s">
        <v>3306</v>
      </c>
      <c r="J1686">
        <v>3</v>
      </c>
      <c r="K1686" t="str">
        <f t="shared" si="53"/>
        <v>Good</v>
      </c>
      <c r="L1686">
        <v>3352.2</v>
      </c>
      <c r="M1686" t="str">
        <f>IF(E1686*F1686=L1686,"ok","Wrong")</f>
        <v>ok</v>
      </c>
    </row>
    <row r="1687" spans="1:13" x14ac:dyDescent="0.3">
      <c r="A1687" t="s">
        <v>1557</v>
      </c>
      <c r="B1687" t="s">
        <v>1652</v>
      </c>
      <c r="C1687" s="2">
        <v>45760</v>
      </c>
      <c r="D1687" s="2" t="str">
        <f t="shared" si="52"/>
        <v>2025-04</v>
      </c>
      <c r="E1687">
        <v>7</v>
      </c>
      <c r="F1687">
        <v>699.99</v>
      </c>
      <c r="G1687" t="s">
        <v>3206</v>
      </c>
      <c r="H1687" t="s">
        <v>3303</v>
      </c>
      <c r="I1687" t="s">
        <v>3306</v>
      </c>
      <c r="J1687">
        <v>4</v>
      </c>
      <c r="K1687" t="str">
        <f t="shared" si="53"/>
        <v>Excellent</v>
      </c>
      <c r="L1687">
        <v>4899.93</v>
      </c>
      <c r="M1687" t="str">
        <f>IF(E1687*F1687=L1687,"ok","Wrong")</f>
        <v>ok</v>
      </c>
    </row>
    <row r="1688" spans="1:13" x14ac:dyDescent="0.3">
      <c r="A1688" t="s">
        <v>1558</v>
      </c>
      <c r="B1688" t="s">
        <v>1654</v>
      </c>
      <c r="C1688" s="2">
        <v>45824</v>
      </c>
      <c r="D1688" s="2" t="str">
        <f t="shared" si="52"/>
        <v>2025-06</v>
      </c>
      <c r="E1688">
        <v>2</v>
      </c>
      <c r="F1688">
        <v>680.09</v>
      </c>
      <c r="G1688" t="s">
        <v>3207</v>
      </c>
      <c r="H1688" t="s">
        <v>3303</v>
      </c>
      <c r="I1688" t="s">
        <v>3304</v>
      </c>
      <c r="J1688">
        <v>2</v>
      </c>
      <c r="K1688" t="str">
        <f t="shared" si="53"/>
        <v>Poor</v>
      </c>
      <c r="L1688">
        <v>1360.18</v>
      </c>
      <c r="M1688" t="str">
        <f>IF(E1688*F1688=L1688,"ok","Wrong")</f>
        <v>ok</v>
      </c>
    </row>
    <row r="1689" spans="1:13" x14ac:dyDescent="0.3">
      <c r="A1689" t="s">
        <v>1559</v>
      </c>
      <c r="B1689" t="s">
        <v>1653</v>
      </c>
      <c r="C1689" s="2">
        <v>45009</v>
      </c>
      <c r="D1689" s="2" t="str">
        <f t="shared" si="52"/>
        <v>2023-03</v>
      </c>
      <c r="E1689">
        <v>1</v>
      </c>
      <c r="F1689">
        <v>509.84</v>
      </c>
      <c r="G1689" t="s">
        <v>3208</v>
      </c>
      <c r="H1689" t="s">
        <v>3302</v>
      </c>
      <c r="I1689" t="s">
        <v>3308</v>
      </c>
      <c r="J1689">
        <v>1</v>
      </c>
      <c r="K1689" t="str">
        <f t="shared" si="53"/>
        <v>Poor</v>
      </c>
      <c r="L1689">
        <v>509.84</v>
      </c>
      <c r="M1689" t="str">
        <f>IF(E1689*F1689=L1689,"ok","Wrong")</f>
        <v>ok</v>
      </c>
    </row>
    <row r="1690" spans="1:13" x14ac:dyDescent="0.3">
      <c r="A1690" t="s">
        <v>1560</v>
      </c>
      <c r="B1690" t="s">
        <v>1658</v>
      </c>
      <c r="C1690" s="2">
        <v>45519</v>
      </c>
      <c r="D1690" s="2" t="str">
        <f t="shared" si="52"/>
        <v>2024-08</v>
      </c>
      <c r="E1690">
        <v>2</v>
      </c>
      <c r="F1690">
        <v>533.20000000000005</v>
      </c>
      <c r="G1690" t="s">
        <v>3209</v>
      </c>
      <c r="H1690" t="s">
        <v>3302</v>
      </c>
      <c r="I1690" t="s">
        <v>3304</v>
      </c>
      <c r="J1690">
        <v>2</v>
      </c>
      <c r="K1690" t="str">
        <f t="shared" si="53"/>
        <v>Poor</v>
      </c>
      <c r="L1690">
        <v>1066.4000000000001</v>
      </c>
      <c r="M1690" t="str">
        <f>IF(E1690*F1690=L1690,"ok","Wrong")</f>
        <v>ok</v>
      </c>
    </row>
    <row r="1691" spans="1:13" x14ac:dyDescent="0.3">
      <c r="A1691" t="s">
        <v>201</v>
      </c>
      <c r="B1691" t="s">
        <v>1652</v>
      </c>
      <c r="C1691" s="2">
        <v>45530</v>
      </c>
      <c r="D1691" s="2" t="str">
        <f t="shared" si="52"/>
        <v>2024-08</v>
      </c>
      <c r="E1691">
        <v>1</v>
      </c>
      <c r="F1691">
        <v>660.13</v>
      </c>
      <c r="G1691" t="s">
        <v>1850</v>
      </c>
      <c r="H1691" t="s">
        <v>3303</v>
      </c>
      <c r="I1691" t="s">
        <v>3307</v>
      </c>
      <c r="J1691">
        <v>4</v>
      </c>
      <c r="K1691" t="str">
        <f t="shared" si="53"/>
        <v>Excellent</v>
      </c>
      <c r="L1691">
        <v>660.13</v>
      </c>
      <c r="M1691" t="str">
        <f>IF(E1691*F1691=L1691,"ok","Wrong")</f>
        <v>ok</v>
      </c>
    </row>
    <row r="1692" spans="1:13" x14ac:dyDescent="0.3">
      <c r="A1692" t="s">
        <v>1561</v>
      </c>
      <c r="B1692" t="s">
        <v>1652</v>
      </c>
      <c r="C1692" s="2">
        <v>45111</v>
      </c>
      <c r="D1692" s="2" t="str">
        <f t="shared" si="52"/>
        <v>2023-07</v>
      </c>
      <c r="E1692">
        <v>5</v>
      </c>
      <c r="F1692">
        <v>416.36</v>
      </c>
      <c r="G1692" t="s">
        <v>3210</v>
      </c>
      <c r="H1692" t="s">
        <v>3303</v>
      </c>
      <c r="I1692" t="s">
        <v>3305</v>
      </c>
      <c r="J1692">
        <v>5</v>
      </c>
      <c r="K1692" t="str">
        <f t="shared" si="53"/>
        <v>Excellent</v>
      </c>
      <c r="L1692">
        <v>2081.8000000000002</v>
      </c>
      <c r="M1692" t="str">
        <f>IF(E1692*F1692=L1692,"ok","Wrong")</f>
        <v>ok</v>
      </c>
    </row>
    <row r="1693" spans="1:13" x14ac:dyDescent="0.3">
      <c r="A1693" t="s">
        <v>384</v>
      </c>
      <c r="B1693" t="s">
        <v>1652</v>
      </c>
      <c r="C1693" s="2">
        <v>45673</v>
      </c>
      <c r="D1693" s="2" t="str">
        <f t="shared" si="52"/>
        <v>2025-01</v>
      </c>
      <c r="E1693">
        <v>5</v>
      </c>
      <c r="F1693">
        <v>29.75</v>
      </c>
      <c r="G1693" t="s">
        <v>2033</v>
      </c>
      <c r="H1693" t="s">
        <v>3302</v>
      </c>
      <c r="I1693" t="s">
        <v>3304</v>
      </c>
      <c r="J1693">
        <v>4</v>
      </c>
      <c r="K1693" t="str">
        <f t="shared" si="53"/>
        <v>Excellent</v>
      </c>
      <c r="L1693">
        <v>148.75</v>
      </c>
      <c r="M1693" t="str">
        <f>IF(E1693*F1693=L1693,"ok","Wrong")</f>
        <v>ok</v>
      </c>
    </row>
    <row r="1694" spans="1:13" x14ac:dyDescent="0.3">
      <c r="A1694" t="s">
        <v>1562</v>
      </c>
      <c r="B1694" t="s">
        <v>1658</v>
      </c>
      <c r="C1694" s="2">
        <v>45632</v>
      </c>
      <c r="D1694" s="2" t="str">
        <f t="shared" si="52"/>
        <v>2024-12</v>
      </c>
      <c r="E1694">
        <v>2</v>
      </c>
      <c r="F1694">
        <v>179.16</v>
      </c>
      <c r="G1694" t="s">
        <v>3211</v>
      </c>
      <c r="H1694" t="s">
        <v>3303</v>
      </c>
      <c r="I1694" t="s">
        <v>3307</v>
      </c>
      <c r="J1694">
        <v>3</v>
      </c>
      <c r="K1694" t="str">
        <f t="shared" si="53"/>
        <v>Good</v>
      </c>
      <c r="L1694">
        <v>358.32</v>
      </c>
      <c r="M1694" t="str">
        <f>IF(E1694*F1694=L1694,"ok","Wrong")</f>
        <v>ok</v>
      </c>
    </row>
    <row r="1695" spans="1:13" x14ac:dyDescent="0.3">
      <c r="A1695" t="s">
        <v>1563</v>
      </c>
      <c r="B1695" t="s">
        <v>1654</v>
      </c>
      <c r="C1695" s="2">
        <v>45317</v>
      </c>
      <c r="D1695" s="2" t="str">
        <f t="shared" si="52"/>
        <v>2024-01</v>
      </c>
      <c r="E1695">
        <v>2</v>
      </c>
      <c r="F1695">
        <v>717.61</v>
      </c>
      <c r="G1695" t="s">
        <v>3212</v>
      </c>
      <c r="H1695" t="s">
        <v>3303</v>
      </c>
      <c r="I1695" t="s">
        <v>3305</v>
      </c>
      <c r="J1695">
        <v>2</v>
      </c>
      <c r="K1695" t="str">
        <f t="shared" si="53"/>
        <v>Poor</v>
      </c>
      <c r="L1695">
        <v>1435.22</v>
      </c>
      <c r="M1695" t="str">
        <f>IF(E1695*F1695=L1695,"ok","Wrong")</f>
        <v>ok</v>
      </c>
    </row>
    <row r="1696" spans="1:13" x14ac:dyDescent="0.3">
      <c r="A1696" t="s">
        <v>1564</v>
      </c>
      <c r="B1696" t="s">
        <v>1658</v>
      </c>
      <c r="C1696" s="2">
        <v>45520</v>
      </c>
      <c r="D1696" s="2" t="str">
        <f t="shared" si="52"/>
        <v>2024-08</v>
      </c>
      <c r="E1696">
        <v>6</v>
      </c>
      <c r="F1696">
        <v>360.74</v>
      </c>
      <c r="G1696" t="s">
        <v>3213</v>
      </c>
      <c r="H1696" t="s">
        <v>3301</v>
      </c>
      <c r="I1696" t="s">
        <v>3308</v>
      </c>
      <c r="J1696">
        <v>4</v>
      </c>
      <c r="K1696" t="str">
        <f t="shared" si="53"/>
        <v>Excellent</v>
      </c>
      <c r="L1696">
        <v>2164.44</v>
      </c>
      <c r="M1696" t="str">
        <f>IF(E1696*F1696=L1696,"ok","Wrong")</f>
        <v>ok</v>
      </c>
    </row>
    <row r="1697" spans="1:13" x14ac:dyDescent="0.3">
      <c r="A1697" t="s">
        <v>1565</v>
      </c>
      <c r="B1697" t="s">
        <v>1653</v>
      </c>
      <c r="C1697" s="2">
        <v>45216</v>
      </c>
      <c r="D1697" s="2" t="str">
        <f t="shared" si="52"/>
        <v>2023-10</v>
      </c>
      <c r="E1697">
        <v>4</v>
      </c>
      <c r="F1697">
        <v>234.79</v>
      </c>
      <c r="G1697" t="s">
        <v>3214</v>
      </c>
      <c r="H1697" t="s">
        <v>3301</v>
      </c>
      <c r="I1697" t="s">
        <v>3304</v>
      </c>
      <c r="J1697">
        <v>1</v>
      </c>
      <c r="K1697" t="str">
        <f t="shared" si="53"/>
        <v>Poor</v>
      </c>
      <c r="L1697">
        <v>939.16</v>
      </c>
      <c r="M1697" t="str">
        <f>IF(E1697*F1697=L1697,"ok","Wrong")</f>
        <v>ok</v>
      </c>
    </row>
    <row r="1698" spans="1:13" x14ac:dyDescent="0.3">
      <c r="A1698" t="s">
        <v>1566</v>
      </c>
      <c r="B1698" t="s">
        <v>1658</v>
      </c>
      <c r="C1698" s="2">
        <v>45082</v>
      </c>
      <c r="D1698" s="2" t="str">
        <f t="shared" si="52"/>
        <v>2023-06</v>
      </c>
      <c r="E1698">
        <v>4</v>
      </c>
      <c r="F1698">
        <v>595.29</v>
      </c>
      <c r="G1698" t="s">
        <v>3215</v>
      </c>
      <c r="H1698" t="s">
        <v>3302</v>
      </c>
      <c r="I1698" t="s">
        <v>3306</v>
      </c>
      <c r="J1698">
        <v>4</v>
      </c>
      <c r="K1698" t="str">
        <f t="shared" si="53"/>
        <v>Excellent</v>
      </c>
      <c r="L1698">
        <v>2381.16</v>
      </c>
      <c r="M1698" t="str">
        <f>IF(E1698*F1698=L1698,"ok","Wrong")</f>
        <v>ok</v>
      </c>
    </row>
    <row r="1699" spans="1:13" x14ac:dyDescent="0.3">
      <c r="A1699" t="s">
        <v>1567</v>
      </c>
      <c r="B1699" t="s">
        <v>1654</v>
      </c>
      <c r="C1699" s="2">
        <v>45018</v>
      </c>
      <c r="D1699" s="2" t="str">
        <f t="shared" si="52"/>
        <v>2023-04</v>
      </c>
      <c r="E1699">
        <v>6</v>
      </c>
      <c r="F1699">
        <v>54.35</v>
      </c>
      <c r="G1699" t="s">
        <v>3216</v>
      </c>
      <c r="H1699" t="s">
        <v>3301</v>
      </c>
      <c r="I1699" t="s">
        <v>3307</v>
      </c>
      <c r="J1699">
        <v>3</v>
      </c>
      <c r="K1699" t="str">
        <f t="shared" si="53"/>
        <v>Good</v>
      </c>
      <c r="L1699">
        <v>326.10000000000002</v>
      </c>
      <c r="M1699" t="str">
        <f>IF(E1699*F1699=L1699,"ok","Wrong")</f>
        <v>ok</v>
      </c>
    </row>
    <row r="1700" spans="1:13" x14ac:dyDescent="0.3">
      <c r="A1700" t="s">
        <v>1568</v>
      </c>
      <c r="B1700" t="s">
        <v>1658</v>
      </c>
      <c r="C1700" s="2">
        <v>45836</v>
      </c>
      <c r="D1700" s="2" t="str">
        <f t="shared" si="52"/>
        <v>2025-06</v>
      </c>
      <c r="E1700">
        <v>6</v>
      </c>
      <c r="F1700">
        <v>438.12</v>
      </c>
      <c r="G1700" t="s">
        <v>3217</v>
      </c>
      <c r="H1700" t="s">
        <v>3302</v>
      </c>
      <c r="I1700" t="s">
        <v>3308</v>
      </c>
      <c r="J1700">
        <v>4</v>
      </c>
      <c r="K1700" t="str">
        <f t="shared" si="53"/>
        <v>Excellent</v>
      </c>
      <c r="L1700">
        <v>2628.72</v>
      </c>
      <c r="M1700" t="str">
        <f>IF(E1700*F1700=L1700,"ok","Wrong")</f>
        <v>ok</v>
      </c>
    </row>
    <row r="1701" spans="1:13" x14ac:dyDescent="0.3">
      <c r="A1701" t="s">
        <v>1569</v>
      </c>
      <c r="B1701" t="s">
        <v>1654</v>
      </c>
      <c r="C1701" s="2">
        <v>45110</v>
      </c>
      <c r="D1701" s="2" t="str">
        <f t="shared" si="52"/>
        <v>2023-07</v>
      </c>
      <c r="E1701">
        <v>8</v>
      </c>
      <c r="F1701">
        <v>298.3</v>
      </c>
      <c r="G1701" t="s">
        <v>3218</v>
      </c>
      <c r="H1701" t="s">
        <v>3301</v>
      </c>
      <c r="I1701" t="s">
        <v>3305</v>
      </c>
      <c r="J1701">
        <v>2</v>
      </c>
      <c r="K1701" t="str">
        <f t="shared" si="53"/>
        <v>Poor</v>
      </c>
      <c r="L1701">
        <v>2386.4</v>
      </c>
      <c r="M1701" t="str">
        <f>IF(E1701*F1701=L1701,"ok","Wrong")</f>
        <v>ok</v>
      </c>
    </row>
    <row r="1702" spans="1:13" x14ac:dyDescent="0.3">
      <c r="A1702" t="s">
        <v>1570</v>
      </c>
      <c r="B1702" t="s">
        <v>1657</v>
      </c>
      <c r="C1702" s="2">
        <v>45640</v>
      </c>
      <c r="D1702" s="2" t="str">
        <f t="shared" si="52"/>
        <v>2024-12</v>
      </c>
      <c r="E1702">
        <v>8</v>
      </c>
      <c r="F1702">
        <v>407.56</v>
      </c>
      <c r="G1702" t="s">
        <v>3219</v>
      </c>
      <c r="H1702" t="s">
        <v>3302</v>
      </c>
      <c r="I1702" t="s">
        <v>3306</v>
      </c>
      <c r="J1702">
        <v>3</v>
      </c>
      <c r="K1702" t="str">
        <f t="shared" si="53"/>
        <v>Good</v>
      </c>
      <c r="L1702">
        <v>3260.48</v>
      </c>
      <c r="M1702" t="str">
        <f>IF(E1702*F1702=L1702,"ok","Wrong")</f>
        <v>ok</v>
      </c>
    </row>
    <row r="1703" spans="1:13" x14ac:dyDescent="0.3">
      <c r="A1703" t="s">
        <v>1571</v>
      </c>
      <c r="B1703" t="s">
        <v>1652</v>
      </c>
      <c r="C1703" s="2">
        <v>45362</v>
      </c>
      <c r="D1703" s="2" t="str">
        <f t="shared" si="52"/>
        <v>2024-03</v>
      </c>
      <c r="E1703">
        <v>4</v>
      </c>
      <c r="F1703">
        <v>585.67999999999995</v>
      </c>
      <c r="G1703" t="s">
        <v>3220</v>
      </c>
      <c r="H1703" t="s">
        <v>3302</v>
      </c>
      <c r="I1703" t="s">
        <v>3307</v>
      </c>
      <c r="J1703">
        <v>2</v>
      </c>
      <c r="K1703" t="str">
        <f t="shared" si="53"/>
        <v>Poor</v>
      </c>
      <c r="L1703">
        <v>2342.7199999999998</v>
      </c>
      <c r="M1703" t="str">
        <f>IF(E1703*F1703=L1703,"ok","Wrong")</f>
        <v>ok</v>
      </c>
    </row>
    <row r="1704" spans="1:13" x14ac:dyDescent="0.3">
      <c r="A1704" t="s">
        <v>1572</v>
      </c>
      <c r="B1704" t="s">
        <v>1658</v>
      </c>
      <c r="C1704" s="2">
        <v>45588</v>
      </c>
      <c r="D1704" s="2" t="str">
        <f t="shared" si="52"/>
        <v>2024-10</v>
      </c>
      <c r="E1704">
        <v>3</v>
      </c>
      <c r="F1704">
        <v>503.12</v>
      </c>
      <c r="G1704" t="s">
        <v>3221</v>
      </c>
      <c r="H1704" t="s">
        <v>3303</v>
      </c>
      <c r="I1704" t="s">
        <v>3306</v>
      </c>
      <c r="J1704">
        <v>3</v>
      </c>
      <c r="K1704" t="str">
        <f t="shared" si="53"/>
        <v>Good</v>
      </c>
      <c r="L1704">
        <v>1509.36</v>
      </c>
      <c r="M1704" t="str">
        <f>IF(E1704*F1704=L1704,"ok","Wrong")</f>
        <v>ok</v>
      </c>
    </row>
    <row r="1705" spans="1:13" x14ac:dyDescent="0.3">
      <c r="A1705" t="s">
        <v>1573</v>
      </c>
      <c r="B1705" t="s">
        <v>1654</v>
      </c>
      <c r="C1705" s="2">
        <v>45420</v>
      </c>
      <c r="D1705" s="2" t="str">
        <f t="shared" si="52"/>
        <v>2024-05</v>
      </c>
      <c r="E1705">
        <v>4</v>
      </c>
      <c r="F1705">
        <v>69.17</v>
      </c>
      <c r="G1705" t="s">
        <v>3222</v>
      </c>
      <c r="H1705" t="s">
        <v>3303</v>
      </c>
      <c r="I1705" t="s">
        <v>3308</v>
      </c>
      <c r="J1705">
        <v>4</v>
      </c>
      <c r="K1705" t="str">
        <f t="shared" si="53"/>
        <v>Excellent</v>
      </c>
      <c r="L1705">
        <v>276.68</v>
      </c>
      <c r="M1705" t="str">
        <f>IF(E1705*F1705=L1705,"ok","Wrong")</f>
        <v>ok</v>
      </c>
    </row>
    <row r="1706" spans="1:13" x14ac:dyDescent="0.3">
      <c r="A1706" t="s">
        <v>1574</v>
      </c>
      <c r="B1706" t="s">
        <v>1656</v>
      </c>
      <c r="C1706" s="2">
        <v>45564</v>
      </c>
      <c r="D1706" s="2" t="str">
        <f t="shared" si="52"/>
        <v>2024-09</v>
      </c>
      <c r="E1706">
        <v>8</v>
      </c>
      <c r="F1706">
        <v>588.84</v>
      </c>
      <c r="G1706" t="s">
        <v>3223</v>
      </c>
      <c r="H1706" t="s">
        <v>3303</v>
      </c>
      <c r="I1706" t="s">
        <v>3306</v>
      </c>
      <c r="J1706">
        <v>3</v>
      </c>
      <c r="K1706" t="str">
        <f t="shared" si="53"/>
        <v>Good</v>
      </c>
      <c r="L1706">
        <v>4710.72</v>
      </c>
      <c r="M1706" t="str">
        <f>IF(E1706*F1706=L1706,"ok","Wrong")</f>
        <v>ok</v>
      </c>
    </row>
    <row r="1707" spans="1:13" x14ac:dyDescent="0.3">
      <c r="A1707" t="s">
        <v>1575</v>
      </c>
      <c r="B1707" t="s">
        <v>1658</v>
      </c>
      <c r="C1707" s="2">
        <v>44942</v>
      </c>
      <c r="D1707" s="2" t="str">
        <f t="shared" si="52"/>
        <v>2023-01</v>
      </c>
      <c r="E1707">
        <v>8</v>
      </c>
      <c r="F1707">
        <v>343.72</v>
      </c>
      <c r="G1707" t="s">
        <v>3224</v>
      </c>
      <c r="H1707" t="s">
        <v>3302</v>
      </c>
      <c r="I1707" t="s">
        <v>3307</v>
      </c>
      <c r="J1707">
        <v>5</v>
      </c>
      <c r="K1707" t="str">
        <f t="shared" si="53"/>
        <v>Excellent</v>
      </c>
      <c r="L1707">
        <v>2749.76</v>
      </c>
      <c r="M1707" t="str">
        <f>IF(E1707*F1707=L1707,"ok","Wrong")</f>
        <v>ok</v>
      </c>
    </row>
    <row r="1708" spans="1:13" x14ac:dyDescent="0.3">
      <c r="A1708" t="s">
        <v>1576</v>
      </c>
      <c r="B1708" t="s">
        <v>1657</v>
      </c>
      <c r="C1708" s="2">
        <v>45236</v>
      </c>
      <c r="D1708" s="2" t="str">
        <f t="shared" si="52"/>
        <v>2023-11</v>
      </c>
      <c r="E1708">
        <v>8</v>
      </c>
      <c r="F1708">
        <v>619.45000000000005</v>
      </c>
      <c r="G1708" t="s">
        <v>3225</v>
      </c>
      <c r="H1708" t="s">
        <v>3303</v>
      </c>
      <c r="I1708" t="s">
        <v>3306</v>
      </c>
      <c r="J1708">
        <v>4</v>
      </c>
      <c r="K1708" t="str">
        <f t="shared" si="53"/>
        <v>Excellent</v>
      </c>
      <c r="L1708">
        <v>4955.6000000000004</v>
      </c>
      <c r="M1708" t="str">
        <f>IF(E1708*F1708=L1708,"ok","Wrong")</f>
        <v>ok</v>
      </c>
    </row>
    <row r="1709" spans="1:13" x14ac:dyDescent="0.3">
      <c r="A1709" t="s">
        <v>1577</v>
      </c>
      <c r="B1709" t="s">
        <v>1657</v>
      </c>
      <c r="C1709" s="2">
        <v>45499</v>
      </c>
      <c r="D1709" s="2" t="str">
        <f t="shared" si="52"/>
        <v>2024-07</v>
      </c>
      <c r="E1709">
        <v>6</v>
      </c>
      <c r="F1709">
        <v>244.4</v>
      </c>
      <c r="G1709" t="s">
        <v>3226</v>
      </c>
      <c r="H1709" t="s">
        <v>3302</v>
      </c>
      <c r="I1709" t="s">
        <v>3305</v>
      </c>
      <c r="J1709">
        <v>2</v>
      </c>
      <c r="K1709" t="str">
        <f t="shared" si="53"/>
        <v>Poor</v>
      </c>
      <c r="L1709">
        <v>1466.4</v>
      </c>
      <c r="M1709" t="str">
        <f>IF(E1709*F1709=L1709,"ok","Wrong")</f>
        <v>ok</v>
      </c>
    </row>
    <row r="1710" spans="1:13" x14ac:dyDescent="0.3">
      <c r="A1710" t="s">
        <v>1578</v>
      </c>
      <c r="B1710" t="s">
        <v>1657</v>
      </c>
      <c r="C1710" s="2">
        <v>45200</v>
      </c>
      <c r="D1710" s="2" t="str">
        <f t="shared" si="52"/>
        <v>2023-10</v>
      </c>
      <c r="E1710">
        <v>6</v>
      </c>
      <c r="F1710">
        <v>229.64</v>
      </c>
      <c r="G1710" t="s">
        <v>3227</v>
      </c>
      <c r="H1710" t="s">
        <v>3303</v>
      </c>
      <c r="I1710" t="s">
        <v>3304</v>
      </c>
      <c r="J1710">
        <v>3</v>
      </c>
      <c r="K1710" t="str">
        <f t="shared" si="53"/>
        <v>Good</v>
      </c>
      <c r="L1710">
        <v>1377.84</v>
      </c>
      <c r="M1710" t="str">
        <f>IF(E1710*F1710=L1710,"ok","Wrong")</f>
        <v>ok</v>
      </c>
    </row>
    <row r="1711" spans="1:13" x14ac:dyDescent="0.3">
      <c r="A1711" t="s">
        <v>1579</v>
      </c>
      <c r="B1711" t="s">
        <v>1657</v>
      </c>
      <c r="C1711" s="2">
        <v>45561</v>
      </c>
      <c r="D1711" s="2" t="str">
        <f t="shared" si="52"/>
        <v>2024-09</v>
      </c>
      <c r="E1711">
        <v>4</v>
      </c>
      <c r="F1711">
        <v>733.97</v>
      </c>
      <c r="G1711" t="s">
        <v>3228</v>
      </c>
      <c r="H1711" t="s">
        <v>3301</v>
      </c>
      <c r="I1711" t="s">
        <v>3304</v>
      </c>
      <c r="J1711">
        <v>5</v>
      </c>
      <c r="K1711" t="str">
        <f t="shared" si="53"/>
        <v>Excellent</v>
      </c>
      <c r="L1711">
        <v>2935.88</v>
      </c>
      <c r="M1711" t="str">
        <f>IF(E1711*F1711=L1711,"ok","Wrong")</f>
        <v>ok</v>
      </c>
    </row>
    <row r="1712" spans="1:13" x14ac:dyDescent="0.3">
      <c r="A1712" t="s">
        <v>1580</v>
      </c>
      <c r="B1712" t="s">
        <v>1658</v>
      </c>
      <c r="C1712" s="2">
        <v>45485</v>
      </c>
      <c r="D1712" s="2" t="str">
        <f t="shared" si="52"/>
        <v>2024-07</v>
      </c>
      <c r="E1712">
        <v>3</v>
      </c>
      <c r="F1712">
        <v>539.65</v>
      </c>
      <c r="G1712" t="s">
        <v>3229</v>
      </c>
      <c r="H1712" t="s">
        <v>3303</v>
      </c>
      <c r="I1712" t="s">
        <v>3308</v>
      </c>
      <c r="J1712">
        <v>2</v>
      </c>
      <c r="K1712" t="str">
        <f t="shared" si="53"/>
        <v>Poor</v>
      </c>
      <c r="L1712">
        <v>1618.95</v>
      </c>
      <c r="M1712" t="str">
        <f>IF(E1712*F1712=L1712,"ok","Wrong")</f>
        <v>ok</v>
      </c>
    </row>
    <row r="1713" spans="1:13" x14ac:dyDescent="0.3">
      <c r="A1713" t="s">
        <v>1581</v>
      </c>
      <c r="B1713" t="s">
        <v>1655</v>
      </c>
      <c r="C1713" s="2">
        <v>44981</v>
      </c>
      <c r="D1713" s="2" t="str">
        <f t="shared" si="52"/>
        <v>2023-02</v>
      </c>
      <c r="E1713">
        <v>5</v>
      </c>
      <c r="F1713">
        <v>112</v>
      </c>
      <c r="G1713" t="s">
        <v>3230</v>
      </c>
      <c r="H1713" t="s">
        <v>3301</v>
      </c>
      <c r="I1713" t="s">
        <v>3305</v>
      </c>
      <c r="J1713">
        <v>1</v>
      </c>
      <c r="K1713" t="str">
        <f t="shared" si="53"/>
        <v>Poor</v>
      </c>
      <c r="L1713">
        <v>560</v>
      </c>
      <c r="M1713" t="str">
        <f>IF(E1713*F1713=L1713,"ok","Wrong")</f>
        <v>ok</v>
      </c>
    </row>
    <row r="1714" spans="1:13" x14ac:dyDescent="0.3">
      <c r="A1714" t="s">
        <v>1582</v>
      </c>
      <c r="B1714" t="s">
        <v>1658</v>
      </c>
      <c r="C1714" s="2">
        <v>44947</v>
      </c>
      <c r="D1714" s="2" t="str">
        <f t="shared" si="52"/>
        <v>2023-01</v>
      </c>
      <c r="E1714">
        <v>8</v>
      </c>
      <c r="F1714">
        <v>564.16</v>
      </c>
      <c r="G1714" t="s">
        <v>3231</v>
      </c>
      <c r="H1714" t="s">
        <v>3303</v>
      </c>
      <c r="I1714" t="s">
        <v>3308</v>
      </c>
      <c r="J1714">
        <v>1</v>
      </c>
      <c r="K1714" t="str">
        <f t="shared" si="53"/>
        <v>Poor</v>
      </c>
      <c r="L1714">
        <v>4513.28</v>
      </c>
      <c r="M1714" t="str">
        <f>IF(E1714*F1714=L1714,"ok","Wrong")</f>
        <v>ok</v>
      </c>
    </row>
    <row r="1715" spans="1:13" x14ac:dyDescent="0.3">
      <c r="A1715" t="s">
        <v>1583</v>
      </c>
      <c r="B1715" t="s">
        <v>1653</v>
      </c>
      <c r="C1715" s="2">
        <v>45337</v>
      </c>
      <c r="D1715" s="2" t="str">
        <f t="shared" si="52"/>
        <v>2024-02</v>
      </c>
      <c r="E1715">
        <v>1</v>
      </c>
      <c r="F1715">
        <v>387.28</v>
      </c>
      <c r="G1715" t="s">
        <v>3232</v>
      </c>
      <c r="H1715" t="s">
        <v>3302</v>
      </c>
      <c r="I1715" t="s">
        <v>3307</v>
      </c>
      <c r="J1715">
        <v>5</v>
      </c>
      <c r="K1715" t="str">
        <f t="shared" si="53"/>
        <v>Excellent</v>
      </c>
      <c r="L1715">
        <v>387.28</v>
      </c>
      <c r="M1715" t="str">
        <f>IF(E1715*F1715=L1715,"ok","Wrong")</f>
        <v>ok</v>
      </c>
    </row>
    <row r="1716" spans="1:13" x14ac:dyDescent="0.3">
      <c r="A1716" t="s">
        <v>1584</v>
      </c>
      <c r="B1716" t="s">
        <v>1653</v>
      </c>
      <c r="C1716" s="2">
        <v>45416</v>
      </c>
      <c r="D1716" s="2" t="str">
        <f t="shared" si="52"/>
        <v>2024-05</v>
      </c>
      <c r="E1716">
        <v>3</v>
      </c>
      <c r="F1716">
        <v>503.73</v>
      </c>
      <c r="G1716" t="s">
        <v>3233</v>
      </c>
      <c r="H1716" t="s">
        <v>3303</v>
      </c>
      <c r="I1716" t="s">
        <v>3305</v>
      </c>
      <c r="J1716">
        <v>2</v>
      </c>
      <c r="K1716" t="str">
        <f t="shared" si="53"/>
        <v>Poor</v>
      </c>
      <c r="L1716">
        <v>1511.19</v>
      </c>
      <c r="M1716" t="str">
        <f>IF(E1716*F1716=L1716,"ok","Wrong")</f>
        <v>ok</v>
      </c>
    </row>
    <row r="1717" spans="1:13" x14ac:dyDescent="0.3">
      <c r="A1717" t="s">
        <v>1585</v>
      </c>
      <c r="B1717" t="s">
        <v>1658</v>
      </c>
      <c r="C1717" s="2">
        <v>44997</v>
      </c>
      <c r="D1717" s="2" t="str">
        <f t="shared" si="52"/>
        <v>2023-03</v>
      </c>
      <c r="E1717">
        <v>6</v>
      </c>
      <c r="F1717">
        <v>100.99</v>
      </c>
      <c r="G1717" t="s">
        <v>3234</v>
      </c>
      <c r="H1717" t="s">
        <v>3301</v>
      </c>
      <c r="I1717" t="s">
        <v>3307</v>
      </c>
      <c r="J1717">
        <v>5</v>
      </c>
      <c r="K1717" t="str">
        <f t="shared" si="53"/>
        <v>Excellent</v>
      </c>
      <c r="L1717">
        <v>605.93999999999994</v>
      </c>
      <c r="M1717" t="str">
        <f>IF(E1717*F1717=L1717,"ok","Wrong")</f>
        <v>ok</v>
      </c>
    </row>
    <row r="1718" spans="1:13" x14ac:dyDescent="0.3">
      <c r="A1718" t="s">
        <v>1586</v>
      </c>
      <c r="B1718" t="s">
        <v>1656</v>
      </c>
      <c r="C1718" s="2">
        <v>45539</v>
      </c>
      <c r="D1718" s="2" t="str">
        <f t="shared" si="52"/>
        <v>2024-09</v>
      </c>
      <c r="E1718">
        <v>1</v>
      </c>
      <c r="F1718">
        <v>308.02</v>
      </c>
      <c r="G1718" t="s">
        <v>3235</v>
      </c>
      <c r="H1718" t="s">
        <v>3301</v>
      </c>
      <c r="I1718" t="s">
        <v>3306</v>
      </c>
      <c r="J1718">
        <v>1</v>
      </c>
      <c r="K1718" t="str">
        <f t="shared" si="53"/>
        <v>Poor</v>
      </c>
      <c r="L1718">
        <v>308.02</v>
      </c>
      <c r="M1718" t="str">
        <f>IF(E1718*F1718=L1718,"ok","Wrong")</f>
        <v>ok</v>
      </c>
    </row>
    <row r="1719" spans="1:13" x14ac:dyDescent="0.3">
      <c r="A1719" t="s">
        <v>1587</v>
      </c>
      <c r="B1719" t="s">
        <v>1656</v>
      </c>
      <c r="C1719" s="2">
        <v>45260</v>
      </c>
      <c r="D1719" s="2" t="str">
        <f t="shared" si="52"/>
        <v>2023-11</v>
      </c>
      <c r="E1719">
        <v>8</v>
      </c>
      <c r="F1719">
        <v>82.29</v>
      </c>
      <c r="G1719" t="s">
        <v>3236</v>
      </c>
      <c r="H1719" t="s">
        <v>3302</v>
      </c>
      <c r="I1719" t="s">
        <v>3306</v>
      </c>
      <c r="J1719">
        <v>4</v>
      </c>
      <c r="K1719" t="str">
        <f t="shared" si="53"/>
        <v>Excellent</v>
      </c>
      <c r="L1719">
        <v>658.32</v>
      </c>
      <c r="M1719" t="str">
        <f>IF(E1719*F1719=L1719,"ok","Wrong")</f>
        <v>ok</v>
      </c>
    </row>
    <row r="1720" spans="1:13" x14ac:dyDescent="0.3">
      <c r="A1720" t="s">
        <v>1588</v>
      </c>
      <c r="B1720" t="s">
        <v>1657</v>
      </c>
      <c r="C1720" s="2">
        <v>45243</v>
      </c>
      <c r="D1720" s="2" t="str">
        <f t="shared" si="52"/>
        <v>2023-11</v>
      </c>
      <c r="E1720">
        <v>6</v>
      </c>
      <c r="F1720">
        <v>67.400000000000006</v>
      </c>
      <c r="G1720" t="s">
        <v>3237</v>
      </c>
      <c r="H1720" t="s">
        <v>3303</v>
      </c>
      <c r="I1720" t="s">
        <v>3304</v>
      </c>
      <c r="J1720">
        <v>3</v>
      </c>
      <c r="K1720" t="str">
        <f t="shared" si="53"/>
        <v>Good</v>
      </c>
      <c r="L1720">
        <v>404.4</v>
      </c>
      <c r="M1720" t="str">
        <f>IF(E1720*F1720=L1720,"ok","Wrong")</f>
        <v>ok</v>
      </c>
    </row>
    <row r="1721" spans="1:13" x14ac:dyDescent="0.3">
      <c r="A1721" t="s">
        <v>1589</v>
      </c>
      <c r="B1721" t="s">
        <v>1654</v>
      </c>
      <c r="C1721" s="2">
        <v>45521</v>
      </c>
      <c r="D1721" s="2" t="str">
        <f t="shared" si="52"/>
        <v>2024-08</v>
      </c>
      <c r="E1721">
        <v>6</v>
      </c>
      <c r="F1721">
        <v>223.32</v>
      </c>
      <c r="G1721" t="s">
        <v>3238</v>
      </c>
      <c r="H1721" t="s">
        <v>3301</v>
      </c>
      <c r="I1721" t="s">
        <v>3304</v>
      </c>
      <c r="J1721">
        <v>2</v>
      </c>
      <c r="K1721" t="str">
        <f t="shared" si="53"/>
        <v>Poor</v>
      </c>
      <c r="L1721">
        <v>1339.92</v>
      </c>
      <c r="M1721" t="str">
        <f>IF(E1721*F1721=L1721,"ok","Wrong")</f>
        <v>ok</v>
      </c>
    </row>
    <row r="1722" spans="1:13" x14ac:dyDescent="0.3">
      <c r="A1722" t="s">
        <v>1590</v>
      </c>
      <c r="B1722" t="s">
        <v>1653</v>
      </c>
      <c r="C1722" s="2">
        <v>45270</v>
      </c>
      <c r="D1722" s="2" t="str">
        <f t="shared" si="52"/>
        <v>2023-12</v>
      </c>
      <c r="E1722">
        <v>3</v>
      </c>
      <c r="F1722">
        <v>227.94</v>
      </c>
      <c r="G1722" t="s">
        <v>3239</v>
      </c>
      <c r="H1722" t="s">
        <v>3303</v>
      </c>
      <c r="I1722" t="s">
        <v>3308</v>
      </c>
      <c r="J1722">
        <v>5</v>
      </c>
      <c r="K1722" t="str">
        <f t="shared" si="53"/>
        <v>Excellent</v>
      </c>
      <c r="L1722">
        <v>683.81999999999994</v>
      </c>
      <c r="M1722" t="str">
        <f>IF(E1722*F1722=L1722,"ok","Wrong")</f>
        <v>ok</v>
      </c>
    </row>
    <row r="1723" spans="1:13" x14ac:dyDescent="0.3">
      <c r="A1723" t="s">
        <v>902</v>
      </c>
      <c r="B1723" t="s">
        <v>1653</v>
      </c>
      <c r="C1723" s="2">
        <v>44934</v>
      </c>
      <c r="D1723" s="2" t="str">
        <f t="shared" si="52"/>
        <v>2023-01</v>
      </c>
      <c r="E1723">
        <v>1</v>
      </c>
      <c r="F1723">
        <v>776.47</v>
      </c>
      <c r="G1723" t="s">
        <v>2551</v>
      </c>
      <c r="H1723" t="s">
        <v>3302</v>
      </c>
      <c r="I1723" t="s">
        <v>3305</v>
      </c>
      <c r="J1723">
        <v>3</v>
      </c>
      <c r="K1723" t="str">
        <f t="shared" si="53"/>
        <v>Good</v>
      </c>
      <c r="L1723">
        <v>776.47</v>
      </c>
      <c r="M1723" t="str">
        <f>IF(E1723*F1723=L1723,"ok","Wrong")</f>
        <v>ok</v>
      </c>
    </row>
    <row r="1724" spans="1:13" x14ac:dyDescent="0.3">
      <c r="A1724" t="s">
        <v>768</v>
      </c>
      <c r="B1724" t="s">
        <v>1656</v>
      </c>
      <c r="C1724" s="2">
        <v>44997</v>
      </c>
      <c r="D1724" s="2" t="str">
        <f t="shared" si="52"/>
        <v>2023-03</v>
      </c>
      <c r="E1724">
        <v>7</v>
      </c>
      <c r="F1724">
        <v>197.08</v>
      </c>
      <c r="G1724" t="s">
        <v>2417</v>
      </c>
      <c r="H1724" t="s">
        <v>3303</v>
      </c>
      <c r="I1724" t="s">
        <v>3304</v>
      </c>
      <c r="J1724">
        <v>4</v>
      </c>
      <c r="K1724" t="str">
        <f t="shared" si="53"/>
        <v>Excellent</v>
      </c>
      <c r="L1724">
        <v>1379.56</v>
      </c>
      <c r="M1724" t="str">
        <f>IF(E1724*F1724=L1724,"ok","Wrong")</f>
        <v>ok</v>
      </c>
    </row>
    <row r="1725" spans="1:13" x14ac:dyDescent="0.3">
      <c r="A1725" t="s">
        <v>1591</v>
      </c>
      <c r="B1725" t="s">
        <v>1654</v>
      </c>
      <c r="C1725" s="2">
        <v>45591</v>
      </c>
      <c r="D1725" s="2" t="str">
        <f t="shared" si="52"/>
        <v>2024-10</v>
      </c>
      <c r="E1725">
        <v>1</v>
      </c>
      <c r="F1725">
        <v>55.74</v>
      </c>
      <c r="G1725" t="s">
        <v>3240</v>
      </c>
      <c r="H1725" t="s">
        <v>3301</v>
      </c>
      <c r="I1725" t="s">
        <v>3305</v>
      </c>
      <c r="J1725">
        <v>1</v>
      </c>
      <c r="K1725" t="str">
        <f t="shared" si="53"/>
        <v>Poor</v>
      </c>
      <c r="L1725">
        <v>55.74</v>
      </c>
      <c r="M1725" t="str">
        <f>IF(E1725*F1725=L1725,"ok","Wrong")</f>
        <v>ok</v>
      </c>
    </row>
    <row r="1726" spans="1:13" x14ac:dyDescent="0.3">
      <c r="A1726" t="s">
        <v>1592</v>
      </c>
      <c r="B1726" t="s">
        <v>1653</v>
      </c>
      <c r="C1726" s="2">
        <v>45171</v>
      </c>
      <c r="D1726" s="2" t="str">
        <f t="shared" si="52"/>
        <v>2023-09</v>
      </c>
      <c r="E1726">
        <v>8</v>
      </c>
      <c r="F1726">
        <v>663.83</v>
      </c>
      <c r="G1726" t="s">
        <v>3241</v>
      </c>
      <c r="H1726" t="s">
        <v>3301</v>
      </c>
      <c r="I1726" t="s">
        <v>3307</v>
      </c>
      <c r="J1726">
        <v>1</v>
      </c>
      <c r="K1726" t="str">
        <f t="shared" si="53"/>
        <v>Poor</v>
      </c>
      <c r="L1726">
        <v>5310.64</v>
      </c>
      <c r="M1726" t="str">
        <f>IF(E1726*F1726=L1726,"ok","Wrong")</f>
        <v>ok</v>
      </c>
    </row>
    <row r="1727" spans="1:13" x14ac:dyDescent="0.3">
      <c r="A1727" t="s">
        <v>1063</v>
      </c>
      <c r="B1727" t="s">
        <v>1655</v>
      </c>
      <c r="C1727" s="2">
        <v>45487</v>
      </c>
      <c r="D1727" s="2" t="str">
        <f t="shared" si="52"/>
        <v>2024-07</v>
      </c>
      <c r="E1727">
        <v>8</v>
      </c>
      <c r="F1727">
        <v>521.44000000000005</v>
      </c>
      <c r="G1727" t="s">
        <v>2712</v>
      </c>
      <c r="H1727" t="s">
        <v>3303</v>
      </c>
      <c r="I1727" t="s">
        <v>3308</v>
      </c>
      <c r="J1727">
        <v>5</v>
      </c>
      <c r="K1727" t="str">
        <f t="shared" si="53"/>
        <v>Excellent</v>
      </c>
      <c r="L1727">
        <v>4171.5200000000004</v>
      </c>
      <c r="M1727" t="str">
        <f>IF(E1727*F1727=L1727,"ok","Wrong")</f>
        <v>ok</v>
      </c>
    </row>
    <row r="1728" spans="1:13" x14ac:dyDescent="0.3">
      <c r="A1728" t="s">
        <v>1593</v>
      </c>
      <c r="B1728" t="s">
        <v>1656</v>
      </c>
      <c r="C1728" s="2">
        <v>45112</v>
      </c>
      <c r="D1728" s="2" t="str">
        <f t="shared" si="52"/>
        <v>2023-07</v>
      </c>
      <c r="E1728">
        <v>4</v>
      </c>
      <c r="F1728">
        <v>561.38</v>
      </c>
      <c r="G1728" t="s">
        <v>3242</v>
      </c>
      <c r="H1728" t="s">
        <v>3302</v>
      </c>
      <c r="I1728" t="s">
        <v>3305</v>
      </c>
      <c r="J1728">
        <v>1</v>
      </c>
      <c r="K1728" t="str">
        <f t="shared" si="53"/>
        <v>Poor</v>
      </c>
      <c r="L1728">
        <v>2245.52</v>
      </c>
      <c r="M1728" t="str">
        <f>IF(E1728*F1728=L1728,"ok","Wrong")</f>
        <v>ok</v>
      </c>
    </row>
    <row r="1729" spans="1:13" x14ac:dyDescent="0.3">
      <c r="A1729" t="s">
        <v>1594</v>
      </c>
      <c r="B1729" t="s">
        <v>1657</v>
      </c>
      <c r="C1729" s="2">
        <v>45682</v>
      </c>
      <c r="D1729" s="2" t="str">
        <f t="shared" si="52"/>
        <v>2025-01</v>
      </c>
      <c r="E1729">
        <v>3</v>
      </c>
      <c r="F1729">
        <v>624.15</v>
      </c>
      <c r="G1729" t="s">
        <v>3243</v>
      </c>
      <c r="H1729" t="s">
        <v>3303</v>
      </c>
      <c r="I1729" t="s">
        <v>3307</v>
      </c>
      <c r="J1729">
        <v>1</v>
      </c>
      <c r="K1729" t="str">
        <f t="shared" si="53"/>
        <v>Poor</v>
      </c>
      <c r="L1729">
        <v>1872.45</v>
      </c>
      <c r="M1729" t="str">
        <f>IF(E1729*F1729=L1729,"ok","Wrong")</f>
        <v>ok</v>
      </c>
    </row>
    <row r="1730" spans="1:13" x14ac:dyDescent="0.3">
      <c r="A1730" t="s">
        <v>928</v>
      </c>
      <c r="B1730" t="s">
        <v>1656</v>
      </c>
      <c r="C1730" s="2">
        <v>45837</v>
      </c>
      <c r="D1730" s="2" t="str">
        <f t="shared" si="52"/>
        <v>2025-06</v>
      </c>
      <c r="E1730">
        <v>7</v>
      </c>
      <c r="F1730">
        <v>513.51</v>
      </c>
      <c r="G1730" t="s">
        <v>2577</v>
      </c>
      <c r="H1730" t="s">
        <v>3301</v>
      </c>
      <c r="I1730" t="s">
        <v>3307</v>
      </c>
      <c r="J1730">
        <v>1</v>
      </c>
      <c r="K1730" t="str">
        <f t="shared" si="53"/>
        <v>Poor</v>
      </c>
      <c r="L1730">
        <v>3594.57</v>
      </c>
      <c r="M1730" t="str">
        <f>IF(E1730*F1730=L1730,"ok","Wrong")</f>
        <v>ok</v>
      </c>
    </row>
    <row r="1731" spans="1:13" x14ac:dyDescent="0.3">
      <c r="A1731" t="s">
        <v>1595</v>
      </c>
      <c r="B1731" t="s">
        <v>1652</v>
      </c>
      <c r="C1731" s="2">
        <v>45573</v>
      </c>
      <c r="D1731" s="2" t="str">
        <f t="shared" ref="D1731:D1794" si="54">TEXT(C1731,"YYYY-mm")</f>
        <v>2024-10</v>
      </c>
      <c r="E1731">
        <v>3</v>
      </c>
      <c r="F1731">
        <v>77.41</v>
      </c>
      <c r="G1731" t="s">
        <v>3244</v>
      </c>
      <c r="H1731" t="s">
        <v>3301</v>
      </c>
      <c r="I1731" t="s">
        <v>3304</v>
      </c>
      <c r="J1731">
        <v>1</v>
      </c>
      <c r="K1731" t="str">
        <f t="shared" ref="K1731:K1794" si="55">IF(J1731&gt;=4, "Excellent", IF(J1731&gt;=3, "Good", IF(J1731&gt;2,"Bad","Poor")))</f>
        <v>Poor</v>
      </c>
      <c r="L1731">
        <v>232.23</v>
      </c>
      <c r="M1731" t="str">
        <f>IF(E1731*F1731=L1731,"ok","Wrong")</f>
        <v>ok</v>
      </c>
    </row>
    <row r="1732" spans="1:13" x14ac:dyDescent="0.3">
      <c r="A1732" t="s">
        <v>1596</v>
      </c>
      <c r="B1732" t="s">
        <v>1655</v>
      </c>
      <c r="C1732" s="2">
        <v>45755</v>
      </c>
      <c r="D1732" s="2" t="str">
        <f t="shared" si="54"/>
        <v>2025-04</v>
      </c>
      <c r="E1732">
        <v>3</v>
      </c>
      <c r="F1732">
        <v>754.2</v>
      </c>
      <c r="G1732" t="s">
        <v>3245</v>
      </c>
      <c r="H1732" t="s">
        <v>3301</v>
      </c>
      <c r="I1732" t="s">
        <v>3306</v>
      </c>
      <c r="J1732">
        <v>3</v>
      </c>
      <c r="K1732" t="str">
        <f t="shared" si="55"/>
        <v>Good</v>
      </c>
      <c r="L1732">
        <v>2262.6</v>
      </c>
      <c r="M1732" t="str">
        <f>IF(E1732*F1732=L1732,"ok","Wrong")</f>
        <v>ok</v>
      </c>
    </row>
    <row r="1733" spans="1:13" x14ac:dyDescent="0.3">
      <c r="A1733" t="s">
        <v>1012</v>
      </c>
      <c r="B1733" t="s">
        <v>1658</v>
      </c>
      <c r="C1733" s="2">
        <v>45495</v>
      </c>
      <c r="D1733" s="2" t="str">
        <f t="shared" si="54"/>
        <v>2024-07</v>
      </c>
      <c r="E1733">
        <v>2</v>
      </c>
      <c r="F1733">
        <v>144.86000000000001</v>
      </c>
      <c r="G1733" t="s">
        <v>2661</v>
      </c>
      <c r="H1733" t="s">
        <v>3301</v>
      </c>
      <c r="I1733" t="s">
        <v>3306</v>
      </c>
      <c r="J1733">
        <v>4</v>
      </c>
      <c r="K1733" t="str">
        <f t="shared" si="55"/>
        <v>Excellent</v>
      </c>
      <c r="L1733">
        <v>289.72000000000003</v>
      </c>
      <c r="M1733" t="str">
        <f>IF(E1733*F1733=L1733,"ok","Wrong")</f>
        <v>ok</v>
      </c>
    </row>
    <row r="1734" spans="1:13" x14ac:dyDescent="0.3">
      <c r="A1734" t="s">
        <v>98</v>
      </c>
      <c r="B1734" t="s">
        <v>1654</v>
      </c>
      <c r="C1734" s="2">
        <v>45036</v>
      </c>
      <c r="D1734" s="2" t="str">
        <f t="shared" si="54"/>
        <v>2023-04</v>
      </c>
      <c r="E1734">
        <v>4</v>
      </c>
      <c r="F1734">
        <v>576.35</v>
      </c>
      <c r="G1734" t="s">
        <v>1747</v>
      </c>
      <c r="H1734" t="s">
        <v>3301</v>
      </c>
      <c r="I1734" t="s">
        <v>3308</v>
      </c>
      <c r="J1734">
        <v>5</v>
      </c>
      <c r="K1734" t="str">
        <f t="shared" si="55"/>
        <v>Excellent</v>
      </c>
      <c r="L1734">
        <v>2305.4</v>
      </c>
      <c r="M1734" t="str">
        <f>IF(E1734*F1734=L1734,"ok","Wrong")</f>
        <v>ok</v>
      </c>
    </row>
    <row r="1735" spans="1:13" x14ac:dyDescent="0.3">
      <c r="A1735" t="s">
        <v>645</v>
      </c>
      <c r="B1735" t="s">
        <v>1654</v>
      </c>
      <c r="C1735" s="2">
        <v>45345</v>
      </c>
      <c r="D1735" s="2" t="str">
        <f t="shared" si="54"/>
        <v>2024-02</v>
      </c>
      <c r="E1735">
        <v>3</v>
      </c>
      <c r="F1735">
        <v>651.11</v>
      </c>
      <c r="G1735" t="s">
        <v>2294</v>
      </c>
      <c r="H1735" t="s">
        <v>3303</v>
      </c>
      <c r="I1735" t="s">
        <v>3308</v>
      </c>
      <c r="J1735">
        <v>2</v>
      </c>
      <c r="K1735" t="str">
        <f t="shared" si="55"/>
        <v>Poor</v>
      </c>
      <c r="L1735">
        <v>1953.33</v>
      </c>
      <c r="M1735" t="str">
        <f>IF(E1735*F1735=L1735,"ok","Wrong")</f>
        <v>ok</v>
      </c>
    </row>
    <row r="1736" spans="1:13" x14ac:dyDescent="0.3">
      <c r="A1736" t="s">
        <v>1597</v>
      </c>
      <c r="B1736" t="s">
        <v>1653</v>
      </c>
      <c r="C1736" s="2">
        <v>45124</v>
      </c>
      <c r="D1736" s="2" t="str">
        <f t="shared" si="54"/>
        <v>2023-07</v>
      </c>
      <c r="E1736">
        <v>8</v>
      </c>
      <c r="F1736">
        <v>7.01</v>
      </c>
      <c r="G1736" t="s">
        <v>3246</v>
      </c>
      <c r="H1736" t="s">
        <v>3301</v>
      </c>
      <c r="I1736" t="s">
        <v>3307</v>
      </c>
      <c r="J1736">
        <v>1</v>
      </c>
      <c r="K1736" t="str">
        <f t="shared" si="55"/>
        <v>Poor</v>
      </c>
      <c r="L1736">
        <v>56.08</v>
      </c>
      <c r="M1736" t="str">
        <f>IF(E1736*F1736=L1736,"ok","Wrong")</f>
        <v>ok</v>
      </c>
    </row>
    <row r="1737" spans="1:13" x14ac:dyDescent="0.3">
      <c r="A1737" t="s">
        <v>1598</v>
      </c>
      <c r="B1737" t="s">
        <v>1657</v>
      </c>
      <c r="C1737" s="2">
        <v>45826</v>
      </c>
      <c r="D1737" s="2" t="str">
        <f t="shared" si="54"/>
        <v>2025-06</v>
      </c>
      <c r="E1737">
        <v>8</v>
      </c>
      <c r="F1737">
        <v>144.27000000000001</v>
      </c>
      <c r="G1737" t="s">
        <v>3247</v>
      </c>
      <c r="H1737" t="s">
        <v>3303</v>
      </c>
      <c r="I1737" t="s">
        <v>3308</v>
      </c>
      <c r="J1737">
        <v>1</v>
      </c>
      <c r="K1737" t="str">
        <f t="shared" si="55"/>
        <v>Poor</v>
      </c>
      <c r="L1737">
        <v>1154.1600000000001</v>
      </c>
      <c r="M1737" t="str">
        <f>IF(E1737*F1737=L1737,"ok","Wrong")</f>
        <v>ok</v>
      </c>
    </row>
    <row r="1738" spans="1:13" x14ac:dyDescent="0.3">
      <c r="A1738" t="s">
        <v>1599</v>
      </c>
      <c r="B1738" t="s">
        <v>1656</v>
      </c>
      <c r="C1738" s="2">
        <v>45403</v>
      </c>
      <c r="D1738" s="2" t="str">
        <f t="shared" si="54"/>
        <v>2024-04</v>
      </c>
      <c r="E1738">
        <v>7</v>
      </c>
      <c r="F1738">
        <v>734.16</v>
      </c>
      <c r="G1738" t="s">
        <v>3248</v>
      </c>
      <c r="H1738" t="s">
        <v>3301</v>
      </c>
      <c r="I1738" t="s">
        <v>3305</v>
      </c>
      <c r="J1738">
        <v>1</v>
      </c>
      <c r="K1738" t="str">
        <f t="shared" si="55"/>
        <v>Poor</v>
      </c>
      <c r="L1738">
        <v>5139.12</v>
      </c>
      <c r="M1738" t="str">
        <f>IF(E1738*F1738=L1738,"ok","Wrong")</f>
        <v>ok</v>
      </c>
    </row>
    <row r="1739" spans="1:13" x14ac:dyDescent="0.3">
      <c r="A1739" t="s">
        <v>1600</v>
      </c>
      <c r="B1739" t="s">
        <v>1657</v>
      </c>
      <c r="C1739" s="2">
        <v>45817</v>
      </c>
      <c r="D1739" s="2" t="str">
        <f t="shared" si="54"/>
        <v>2025-06</v>
      </c>
      <c r="E1739">
        <v>8</v>
      </c>
      <c r="F1739">
        <v>253.18</v>
      </c>
      <c r="G1739" t="s">
        <v>3249</v>
      </c>
      <c r="H1739" t="s">
        <v>3302</v>
      </c>
      <c r="I1739" t="s">
        <v>3305</v>
      </c>
      <c r="J1739">
        <v>4</v>
      </c>
      <c r="K1739" t="str">
        <f t="shared" si="55"/>
        <v>Excellent</v>
      </c>
      <c r="L1739">
        <v>2025.44</v>
      </c>
      <c r="M1739" t="str">
        <f>IF(E1739*F1739=L1739,"ok","Wrong")</f>
        <v>ok</v>
      </c>
    </row>
    <row r="1740" spans="1:13" x14ac:dyDescent="0.3">
      <c r="A1740" t="s">
        <v>1601</v>
      </c>
      <c r="B1740" t="s">
        <v>1655</v>
      </c>
      <c r="C1740" s="2">
        <v>45604</v>
      </c>
      <c r="D1740" s="2" t="str">
        <f t="shared" si="54"/>
        <v>2024-11</v>
      </c>
      <c r="E1740">
        <v>8</v>
      </c>
      <c r="F1740">
        <v>798.64</v>
      </c>
      <c r="G1740" t="s">
        <v>3250</v>
      </c>
      <c r="H1740" t="s">
        <v>3303</v>
      </c>
      <c r="I1740" t="s">
        <v>3308</v>
      </c>
      <c r="J1740">
        <v>2</v>
      </c>
      <c r="K1740" t="str">
        <f t="shared" si="55"/>
        <v>Poor</v>
      </c>
      <c r="L1740">
        <v>6389.12</v>
      </c>
      <c r="M1740" t="str">
        <f>IF(E1740*F1740=L1740,"ok","Wrong")</f>
        <v>ok</v>
      </c>
    </row>
    <row r="1741" spans="1:13" x14ac:dyDescent="0.3">
      <c r="A1741" t="s">
        <v>1602</v>
      </c>
      <c r="B1741" t="s">
        <v>1655</v>
      </c>
      <c r="C1741" s="2">
        <v>45610</v>
      </c>
      <c r="D1741" s="2" t="str">
        <f t="shared" si="54"/>
        <v>2024-11</v>
      </c>
      <c r="E1741">
        <v>2</v>
      </c>
      <c r="F1741">
        <v>506.84</v>
      </c>
      <c r="G1741" t="s">
        <v>3251</v>
      </c>
      <c r="H1741" t="s">
        <v>3302</v>
      </c>
      <c r="I1741" t="s">
        <v>3306</v>
      </c>
      <c r="J1741">
        <v>2</v>
      </c>
      <c r="K1741" t="str">
        <f t="shared" si="55"/>
        <v>Poor</v>
      </c>
      <c r="L1741">
        <v>1013.68</v>
      </c>
      <c r="M1741" t="str">
        <f>IF(E1741*F1741=L1741,"ok","Wrong")</f>
        <v>ok</v>
      </c>
    </row>
    <row r="1742" spans="1:13" x14ac:dyDescent="0.3">
      <c r="A1742" t="s">
        <v>1603</v>
      </c>
      <c r="B1742" t="s">
        <v>1654</v>
      </c>
      <c r="C1742" s="2">
        <v>45126</v>
      </c>
      <c r="D1742" s="2" t="str">
        <f t="shared" si="54"/>
        <v>2023-07</v>
      </c>
      <c r="E1742">
        <v>6</v>
      </c>
      <c r="F1742">
        <v>227.14</v>
      </c>
      <c r="G1742" t="s">
        <v>3252</v>
      </c>
      <c r="H1742" t="s">
        <v>3301</v>
      </c>
      <c r="I1742" t="s">
        <v>3306</v>
      </c>
      <c r="J1742">
        <v>1</v>
      </c>
      <c r="K1742" t="str">
        <f t="shared" si="55"/>
        <v>Poor</v>
      </c>
      <c r="L1742">
        <v>1362.84</v>
      </c>
      <c r="M1742" t="str">
        <f>IF(E1742*F1742=L1742,"ok","Wrong")</f>
        <v>ok</v>
      </c>
    </row>
    <row r="1743" spans="1:13" x14ac:dyDescent="0.3">
      <c r="A1743" t="s">
        <v>1604</v>
      </c>
      <c r="B1743" t="s">
        <v>1652</v>
      </c>
      <c r="C1743" s="2">
        <v>45828</v>
      </c>
      <c r="D1743" s="2" t="str">
        <f t="shared" si="54"/>
        <v>2025-06</v>
      </c>
      <c r="E1743">
        <v>5</v>
      </c>
      <c r="F1743">
        <v>773.23</v>
      </c>
      <c r="G1743" t="s">
        <v>3253</v>
      </c>
      <c r="H1743" t="s">
        <v>3303</v>
      </c>
      <c r="I1743" t="s">
        <v>3308</v>
      </c>
      <c r="J1743">
        <v>3</v>
      </c>
      <c r="K1743" t="str">
        <f t="shared" si="55"/>
        <v>Good</v>
      </c>
      <c r="L1743">
        <v>3866.15</v>
      </c>
      <c r="M1743" t="str">
        <f>IF(E1743*F1743=L1743,"ok","Wrong")</f>
        <v>ok</v>
      </c>
    </row>
    <row r="1744" spans="1:13" x14ac:dyDescent="0.3">
      <c r="A1744" t="s">
        <v>1605</v>
      </c>
      <c r="B1744" t="s">
        <v>1653</v>
      </c>
      <c r="C1744" s="2">
        <v>45187</v>
      </c>
      <c r="D1744" s="2" t="str">
        <f t="shared" si="54"/>
        <v>2023-09</v>
      </c>
      <c r="E1744">
        <v>3</v>
      </c>
      <c r="F1744">
        <v>388.05</v>
      </c>
      <c r="G1744" t="s">
        <v>3254</v>
      </c>
      <c r="H1744" t="s">
        <v>3303</v>
      </c>
      <c r="I1744" t="s">
        <v>3308</v>
      </c>
      <c r="J1744">
        <v>2</v>
      </c>
      <c r="K1744" t="str">
        <f t="shared" si="55"/>
        <v>Poor</v>
      </c>
      <c r="L1744">
        <v>1164.1500000000001</v>
      </c>
      <c r="M1744" t="str">
        <f>IF(E1744*F1744=L1744,"ok","Wrong")</f>
        <v>ok</v>
      </c>
    </row>
    <row r="1745" spans="1:13" x14ac:dyDescent="0.3">
      <c r="A1745" t="s">
        <v>1606</v>
      </c>
      <c r="B1745" t="s">
        <v>1653</v>
      </c>
      <c r="C1745" s="2">
        <v>45576</v>
      </c>
      <c r="D1745" s="2" t="str">
        <f t="shared" si="54"/>
        <v>2024-10</v>
      </c>
      <c r="E1745">
        <v>6</v>
      </c>
      <c r="F1745">
        <v>298.48</v>
      </c>
      <c r="G1745" t="s">
        <v>3255</v>
      </c>
      <c r="H1745" t="s">
        <v>3301</v>
      </c>
      <c r="I1745" t="s">
        <v>3308</v>
      </c>
      <c r="J1745">
        <v>2</v>
      </c>
      <c r="K1745" t="str">
        <f t="shared" si="55"/>
        <v>Poor</v>
      </c>
      <c r="L1745">
        <v>1790.88</v>
      </c>
      <c r="M1745" t="str">
        <f>IF(E1745*F1745=L1745,"ok","Wrong")</f>
        <v>ok</v>
      </c>
    </row>
    <row r="1746" spans="1:13" x14ac:dyDescent="0.3">
      <c r="A1746" t="s">
        <v>1475</v>
      </c>
      <c r="B1746" t="s">
        <v>1657</v>
      </c>
      <c r="C1746" s="2">
        <v>45326</v>
      </c>
      <c r="D1746" s="2" t="str">
        <f t="shared" si="54"/>
        <v>2024-02</v>
      </c>
      <c r="E1746">
        <v>3</v>
      </c>
      <c r="F1746">
        <v>365.21</v>
      </c>
      <c r="G1746" t="s">
        <v>3124</v>
      </c>
      <c r="H1746" t="s">
        <v>3303</v>
      </c>
      <c r="I1746" t="s">
        <v>3308</v>
      </c>
      <c r="J1746">
        <v>2</v>
      </c>
      <c r="K1746" t="str">
        <f t="shared" si="55"/>
        <v>Poor</v>
      </c>
      <c r="L1746">
        <v>1095.6300000000001</v>
      </c>
      <c r="M1746" t="str">
        <f>IF(E1746*F1746=L1746,"ok","Wrong")</f>
        <v>ok</v>
      </c>
    </row>
    <row r="1747" spans="1:13" x14ac:dyDescent="0.3">
      <c r="A1747" t="s">
        <v>1607</v>
      </c>
      <c r="B1747" t="s">
        <v>1658</v>
      </c>
      <c r="C1747" s="2">
        <v>45143</v>
      </c>
      <c r="D1747" s="2" t="str">
        <f t="shared" si="54"/>
        <v>2023-08</v>
      </c>
      <c r="E1747">
        <v>3</v>
      </c>
      <c r="F1747">
        <v>137.72999999999999</v>
      </c>
      <c r="G1747" t="s">
        <v>3256</v>
      </c>
      <c r="H1747" t="s">
        <v>3303</v>
      </c>
      <c r="I1747" t="s">
        <v>3306</v>
      </c>
      <c r="J1747">
        <v>1</v>
      </c>
      <c r="K1747" t="str">
        <f t="shared" si="55"/>
        <v>Poor</v>
      </c>
      <c r="L1747">
        <v>413.18999999999988</v>
      </c>
      <c r="M1747" t="str">
        <f>IF(E1747*F1747=L1747,"ok","Wrong")</f>
        <v>ok</v>
      </c>
    </row>
    <row r="1748" spans="1:13" x14ac:dyDescent="0.3">
      <c r="A1748" t="s">
        <v>1608</v>
      </c>
      <c r="B1748" t="s">
        <v>1653</v>
      </c>
      <c r="C1748" s="2">
        <v>45237</v>
      </c>
      <c r="D1748" s="2" t="str">
        <f t="shared" si="54"/>
        <v>2023-11</v>
      </c>
      <c r="E1748">
        <v>2</v>
      </c>
      <c r="F1748">
        <v>224.29</v>
      </c>
      <c r="G1748" t="s">
        <v>3257</v>
      </c>
      <c r="H1748" t="s">
        <v>3303</v>
      </c>
      <c r="I1748" t="s">
        <v>3307</v>
      </c>
      <c r="J1748">
        <v>1</v>
      </c>
      <c r="K1748" t="str">
        <f t="shared" si="55"/>
        <v>Poor</v>
      </c>
      <c r="L1748">
        <v>448.58</v>
      </c>
      <c r="M1748" t="str">
        <f>IF(E1748*F1748=L1748,"ok","Wrong")</f>
        <v>ok</v>
      </c>
    </row>
    <row r="1749" spans="1:13" x14ac:dyDescent="0.3">
      <c r="A1749" t="s">
        <v>1609</v>
      </c>
      <c r="B1749" t="s">
        <v>1656</v>
      </c>
      <c r="C1749" s="2">
        <v>45475</v>
      </c>
      <c r="D1749" s="2" t="str">
        <f t="shared" si="54"/>
        <v>2024-07</v>
      </c>
      <c r="E1749">
        <v>2</v>
      </c>
      <c r="F1749">
        <v>77.790000000000006</v>
      </c>
      <c r="G1749" t="s">
        <v>3258</v>
      </c>
      <c r="H1749" t="s">
        <v>3302</v>
      </c>
      <c r="I1749" t="s">
        <v>3306</v>
      </c>
      <c r="J1749">
        <v>2</v>
      </c>
      <c r="K1749" t="str">
        <f t="shared" si="55"/>
        <v>Poor</v>
      </c>
      <c r="L1749">
        <v>155.58000000000001</v>
      </c>
      <c r="M1749" t="str">
        <f>IF(E1749*F1749=L1749,"ok","Wrong")</f>
        <v>ok</v>
      </c>
    </row>
    <row r="1750" spans="1:13" x14ac:dyDescent="0.3">
      <c r="A1750" t="s">
        <v>1610</v>
      </c>
      <c r="B1750" t="s">
        <v>1655</v>
      </c>
      <c r="C1750" s="2">
        <v>45112</v>
      </c>
      <c r="D1750" s="2" t="str">
        <f t="shared" si="54"/>
        <v>2023-07</v>
      </c>
      <c r="E1750">
        <v>3</v>
      </c>
      <c r="F1750">
        <v>611.67999999999995</v>
      </c>
      <c r="G1750" t="s">
        <v>3259</v>
      </c>
      <c r="H1750" t="s">
        <v>3303</v>
      </c>
      <c r="I1750" t="s">
        <v>3306</v>
      </c>
      <c r="J1750">
        <v>3</v>
      </c>
      <c r="K1750" t="str">
        <f t="shared" si="55"/>
        <v>Good</v>
      </c>
      <c r="L1750">
        <v>1835.04</v>
      </c>
      <c r="M1750" t="str">
        <f>IF(E1750*F1750=L1750,"ok","Wrong")</f>
        <v>ok</v>
      </c>
    </row>
    <row r="1751" spans="1:13" x14ac:dyDescent="0.3">
      <c r="A1751" t="s">
        <v>1611</v>
      </c>
      <c r="B1751" t="s">
        <v>1654</v>
      </c>
      <c r="C1751" s="2">
        <v>45771</v>
      </c>
      <c r="D1751" s="2" t="str">
        <f t="shared" si="54"/>
        <v>2025-04</v>
      </c>
      <c r="E1751">
        <v>2</v>
      </c>
      <c r="F1751">
        <v>209.06</v>
      </c>
      <c r="G1751" t="s">
        <v>3260</v>
      </c>
      <c r="H1751" t="s">
        <v>3302</v>
      </c>
      <c r="I1751" t="s">
        <v>3307</v>
      </c>
      <c r="J1751">
        <v>1</v>
      </c>
      <c r="K1751" t="str">
        <f t="shared" si="55"/>
        <v>Poor</v>
      </c>
      <c r="L1751">
        <v>418.12</v>
      </c>
      <c r="M1751" t="str">
        <f>IF(E1751*F1751=L1751,"ok","Wrong")</f>
        <v>ok</v>
      </c>
    </row>
    <row r="1752" spans="1:13" x14ac:dyDescent="0.3">
      <c r="A1752" t="s">
        <v>1612</v>
      </c>
      <c r="B1752" t="s">
        <v>1658</v>
      </c>
      <c r="C1752" s="2">
        <v>45253</v>
      </c>
      <c r="D1752" s="2" t="str">
        <f t="shared" si="54"/>
        <v>2023-11</v>
      </c>
      <c r="E1752">
        <v>4</v>
      </c>
      <c r="F1752">
        <v>537.88</v>
      </c>
      <c r="G1752" t="s">
        <v>3261</v>
      </c>
      <c r="H1752" t="s">
        <v>3302</v>
      </c>
      <c r="I1752" t="s">
        <v>3306</v>
      </c>
      <c r="J1752">
        <v>2</v>
      </c>
      <c r="K1752" t="str">
        <f t="shared" si="55"/>
        <v>Poor</v>
      </c>
      <c r="L1752">
        <v>2151.52</v>
      </c>
      <c r="M1752" t="str">
        <f>IF(E1752*F1752=L1752,"ok","Wrong")</f>
        <v>ok</v>
      </c>
    </row>
    <row r="1753" spans="1:13" x14ac:dyDescent="0.3">
      <c r="A1753" t="s">
        <v>379</v>
      </c>
      <c r="B1753" t="s">
        <v>1655</v>
      </c>
      <c r="C1753" s="2">
        <v>45160</v>
      </c>
      <c r="D1753" s="2" t="str">
        <f t="shared" si="54"/>
        <v>2023-08</v>
      </c>
      <c r="E1753">
        <v>7</v>
      </c>
      <c r="F1753">
        <v>230.59</v>
      </c>
      <c r="G1753" t="s">
        <v>2028</v>
      </c>
      <c r="H1753" t="s">
        <v>3303</v>
      </c>
      <c r="I1753" t="s">
        <v>3304</v>
      </c>
      <c r="J1753">
        <v>1</v>
      </c>
      <c r="K1753" t="str">
        <f t="shared" si="55"/>
        <v>Poor</v>
      </c>
      <c r="L1753">
        <v>1614.13</v>
      </c>
      <c r="M1753" t="str">
        <f>IF(E1753*F1753=L1753,"ok","Wrong")</f>
        <v>ok</v>
      </c>
    </row>
    <row r="1754" spans="1:13" x14ac:dyDescent="0.3">
      <c r="A1754" t="s">
        <v>1613</v>
      </c>
      <c r="B1754" t="s">
        <v>1656</v>
      </c>
      <c r="C1754" s="2">
        <v>45373</v>
      </c>
      <c r="D1754" s="2" t="str">
        <f t="shared" si="54"/>
        <v>2024-03</v>
      </c>
      <c r="E1754">
        <v>5</v>
      </c>
      <c r="F1754">
        <v>54.45</v>
      </c>
      <c r="G1754" t="s">
        <v>3262</v>
      </c>
      <c r="H1754" t="s">
        <v>3302</v>
      </c>
      <c r="I1754" t="s">
        <v>3305</v>
      </c>
      <c r="J1754">
        <v>4</v>
      </c>
      <c r="K1754" t="str">
        <f t="shared" si="55"/>
        <v>Excellent</v>
      </c>
      <c r="L1754">
        <v>272.25</v>
      </c>
      <c r="M1754" t="str">
        <f>IF(E1754*F1754=L1754,"ok","Wrong")</f>
        <v>ok</v>
      </c>
    </row>
    <row r="1755" spans="1:13" x14ac:dyDescent="0.3">
      <c r="A1755" t="s">
        <v>1614</v>
      </c>
      <c r="B1755" t="s">
        <v>1658</v>
      </c>
      <c r="C1755" s="2">
        <v>45783</v>
      </c>
      <c r="D1755" s="2" t="str">
        <f t="shared" si="54"/>
        <v>2025-05</v>
      </c>
      <c r="E1755">
        <v>2</v>
      </c>
      <c r="F1755">
        <v>56.11</v>
      </c>
      <c r="G1755" t="s">
        <v>3263</v>
      </c>
      <c r="H1755" t="s">
        <v>3302</v>
      </c>
      <c r="I1755" t="s">
        <v>3306</v>
      </c>
      <c r="J1755">
        <v>5</v>
      </c>
      <c r="K1755" t="str">
        <f t="shared" si="55"/>
        <v>Excellent</v>
      </c>
      <c r="L1755">
        <v>112.22</v>
      </c>
      <c r="M1755" t="str">
        <f>IF(E1755*F1755=L1755,"ok","Wrong")</f>
        <v>ok</v>
      </c>
    </row>
    <row r="1756" spans="1:13" x14ac:dyDescent="0.3">
      <c r="A1756" t="s">
        <v>1615</v>
      </c>
      <c r="B1756" t="s">
        <v>1658</v>
      </c>
      <c r="C1756" s="2">
        <v>45512</v>
      </c>
      <c r="D1756" s="2" t="str">
        <f t="shared" si="54"/>
        <v>2024-08</v>
      </c>
      <c r="E1756">
        <v>2</v>
      </c>
      <c r="F1756">
        <v>320.49</v>
      </c>
      <c r="G1756" t="s">
        <v>3264</v>
      </c>
      <c r="H1756" t="s">
        <v>3301</v>
      </c>
      <c r="I1756" t="s">
        <v>3304</v>
      </c>
      <c r="J1756">
        <v>3</v>
      </c>
      <c r="K1756" t="str">
        <f t="shared" si="55"/>
        <v>Good</v>
      </c>
      <c r="L1756">
        <v>640.98</v>
      </c>
      <c r="M1756" t="str">
        <f>IF(E1756*F1756=L1756,"ok","Wrong")</f>
        <v>ok</v>
      </c>
    </row>
    <row r="1757" spans="1:13" x14ac:dyDescent="0.3">
      <c r="A1757" t="s">
        <v>1616</v>
      </c>
      <c r="B1757" t="s">
        <v>1656</v>
      </c>
      <c r="C1757" s="2">
        <v>45284</v>
      </c>
      <c r="D1757" s="2" t="str">
        <f t="shared" si="54"/>
        <v>2023-12</v>
      </c>
      <c r="E1757">
        <v>4</v>
      </c>
      <c r="F1757">
        <v>386.07</v>
      </c>
      <c r="G1757" t="s">
        <v>3265</v>
      </c>
      <c r="H1757" t="s">
        <v>3303</v>
      </c>
      <c r="I1757" t="s">
        <v>3304</v>
      </c>
      <c r="J1757">
        <v>2</v>
      </c>
      <c r="K1757" t="str">
        <f t="shared" si="55"/>
        <v>Poor</v>
      </c>
      <c r="L1757">
        <v>1544.28</v>
      </c>
      <c r="M1757" t="str">
        <f>IF(E1757*F1757=L1757,"ok","Wrong")</f>
        <v>ok</v>
      </c>
    </row>
    <row r="1758" spans="1:13" x14ac:dyDescent="0.3">
      <c r="A1758" t="s">
        <v>1617</v>
      </c>
      <c r="B1758" t="s">
        <v>1653</v>
      </c>
      <c r="C1758" s="2">
        <v>45489</v>
      </c>
      <c r="D1758" s="2" t="str">
        <f t="shared" si="54"/>
        <v>2024-07</v>
      </c>
      <c r="E1758">
        <v>3</v>
      </c>
      <c r="F1758">
        <v>279.64999999999998</v>
      </c>
      <c r="G1758" t="s">
        <v>3266</v>
      </c>
      <c r="H1758" t="s">
        <v>3301</v>
      </c>
      <c r="I1758" t="s">
        <v>3308</v>
      </c>
      <c r="J1758">
        <v>1</v>
      </c>
      <c r="K1758" t="str">
        <f t="shared" si="55"/>
        <v>Poor</v>
      </c>
      <c r="L1758">
        <v>838.94999999999993</v>
      </c>
      <c r="M1758" t="str">
        <f>IF(E1758*F1758=L1758,"ok","Wrong")</f>
        <v>ok</v>
      </c>
    </row>
    <row r="1759" spans="1:13" x14ac:dyDescent="0.3">
      <c r="A1759" t="s">
        <v>1618</v>
      </c>
      <c r="B1759" t="s">
        <v>1656</v>
      </c>
      <c r="C1759" s="2">
        <v>45257</v>
      </c>
      <c r="D1759" s="2" t="str">
        <f t="shared" si="54"/>
        <v>2023-11</v>
      </c>
      <c r="E1759">
        <v>4</v>
      </c>
      <c r="F1759">
        <v>53.37</v>
      </c>
      <c r="G1759" t="s">
        <v>3267</v>
      </c>
      <c r="H1759" t="s">
        <v>3302</v>
      </c>
      <c r="I1759" t="s">
        <v>3307</v>
      </c>
      <c r="J1759">
        <v>4</v>
      </c>
      <c r="K1759" t="str">
        <f t="shared" si="55"/>
        <v>Excellent</v>
      </c>
      <c r="L1759">
        <v>213.48</v>
      </c>
      <c r="M1759" t="str">
        <f>IF(E1759*F1759=L1759,"ok","Wrong")</f>
        <v>ok</v>
      </c>
    </row>
    <row r="1760" spans="1:13" x14ac:dyDescent="0.3">
      <c r="A1760" t="s">
        <v>1619</v>
      </c>
      <c r="B1760" t="s">
        <v>1653</v>
      </c>
      <c r="C1760" s="2">
        <v>45828</v>
      </c>
      <c r="D1760" s="2" t="str">
        <f t="shared" si="54"/>
        <v>2025-06</v>
      </c>
      <c r="E1760">
        <v>8</v>
      </c>
      <c r="F1760">
        <v>23.14</v>
      </c>
      <c r="G1760" t="s">
        <v>3268</v>
      </c>
      <c r="H1760" t="s">
        <v>3301</v>
      </c>
      <c r="I1760" t="s">
        <v>3307</v>
      </c>
      <c r="J1760">
        <v>2</v>
      </c>
      <c r="K1760" t="str">
        <f t="shared" si="55"/>
        <v>Poor</v>
      </c>
      <c r="L1760">
        <v>185.12</v>
      </c>
      <c r="M1760" t="str">
        <f>IF(E1760*F1760=L1760,"ok","Wrong")</f>
        <v>ok</v>
      </c>
    </row>
    <row r="1761" spans="1:13" x14ac:dyDescent="0.3">
      <c r="A1761" t="s">
        <v>1620</v>
      </c>
      <c r="B1761" t="s">
        <v>1652</v>
      </c>
      <c r="C1761" s="2">
        <v>45056</v>
      </c>
      <c r="D1761" s="2" t="str">
        <f t="shared" si="54"/>
        <v>2023-05</v>
      </c>
      <c r="E1761">
        <v>5</v>
      </c>
      <c r="F1761">
        <v>86.63</v>
      </c>
      <c r="G1761" t="s">
        <v>3269</v>
      </c>
      <c r="H1761" t="s">
        <v>3303</v>
      </c>
      <c r="I1761" t="s">
        <v>3305</v>
      </c>
      <c r="J1761">
        <v>1</v>
      </c>
      <c r="K1761" t="str">
        <f t="shared" si="55"/>
        <v>Poor</v>
      </c>
      <c r="L1761">
        <v>433.15</v>
      </c>
      <c r="M1761" t="str">
        <f>IF(E1761*F1761=L1761,"ok","Wrong")</f>
        <v>ok</v>
      </c>
    </row>
    <row r="1762" spans="1:13" x14ac:dyDescent="0.3">
      <c r="A1762" t="s">
        <v>1547</v>
      </c>
      <c r="B1762" t="s">
        <v>1654</v>
      </c>
      <c r="C1762" s="2">
        <v>45542</v>
      </c>
      <c r="D1762" s="2" t="str">
        <f t="shared" si="54"/>
        <v>2024-09</v>
      </c>
      <c r="E1762">
        <v>8</v>
      </c>
      <c r="F1762">
        <v>564.54999999999995</v>
      </c>
      <c r="G1762" t="s">
        <v>3196</v>
      </c>
      <c r="H1762" t="s">
        <v>3301</v>
      </c>
      <c r="I1762" t="s">
        <v>3306</v>
      </c>
      <c r="J1762">
        <v>2</v>
      </c>
      <c r="K1762" t="str">
        <f t="shared" si="55"/>
        <v>Poor</v>
      </c>
      <c r="L1762">
        <v>4516.3999999999996</v>
      </c>
      <c r="M1762" t="str">
        <f>IF(E1762*F1762=L1762,"ok","Wrong")</f>
        <v>ok</v>
      </c>
    </row>
    <row r="1763" spans="1:13" x14ac:dyDescent="0.3">
      <c r="A1763" t="s">
        <v>933</v>
      </c>
      <c r="B1763" t="s">
        <v>1655</v>
      </c>
      <c r="C1763" s="2">
        <v>45383</v>
      </c>
      <c r="D1763" s="2" t="str">
        <f t="shared" si="54"/>
        <v>2024-04</v>
      </c>
      <c r="E1763">
        <v>5</v>
      </c>
      <c r="F1763">
        <v>321.10000000000002</v>
      </c>
      <c r="G1763" t="s">
        <v>2582</v>
      </c>
      <c r="H1763" t="s">
        <v>3303</v>
      </c>
      <c r="I1763" t="s">
        <v>3306</v>
      </c>
      <c r="J1763">
        <v>2</v>
      </c>
      <c r="K1763" t="str">
        <f t="shared" si="55"/>
        <v>Poor</v>
      </c>
      <c r="L1763">
        <v>1605.5</v>
      </c>
      <c r="M1763" t="str">
        <f>IF(E1763*F1763=L1763,"ok","Wrong")</f>
        <v>ok</v>
      </c>
    </row>
    <row r="1764" spans="1:13" x14ac:dyDescent="0.3">
      <c r="A1764" t="s">
        <v>1621</v>
      </c>
      <c r="B1764" t="s">
        <v>1655</v>
      </c>
      <c r="C1764" s="2">
        <v>44972</v>
      </c>
      <c r="D1764" s="2" t="str">
        <f t="shared" si="54"/>
        <v>2023-02</v>
      </c>
      <c r="E1764">
        <v>8</v>
      </c>
      <c r="F1764">
        <v>219.37</v>
      </c>
      <c r="G1764" t="s">
        <v>3270</v>
      </c>
      <c r="H1764" t="s">
        <v>3302</v>
      </c>
      <c r="I1764" t="s">
        <v>3307</v>
      </c>
      <c r="J1764">
        <v>1</v>
      </c>
      <c r="K1764" t="str">
        <f t="shared" si="55"/>
        <v>Poor</v>
      </c>
      <c r="L1764">
        <v>1754.96</v>
      </c>
      <c r="M1764" t="str">
        <f>IF(E1764*F1764=L1764,"ok","Wrong")</f>
        <v>ok</v>
      </c>
    </row>
    <row r="1765" spans="1:13" x14ac:dyDescent="0.3">
      <c r="A1765" t="s">
        <v>1622</v>
      </c>
      <c r="B1765" t="s">
        <v>1657</v>
      </c>
      <c r="C1765" s="2">
        <v>45708</v>
      </c>
      <c r="D1765" s="2" t="str">
        <f t="shared" si="54"/>
        <v>2025-02</v>
      </c>
      <c r="E1765">
        <v>8</v>
      </c>
      <c r="F1765">
        <v>670.57</v>
      </c>
      <c r="G1765" t="s">
        <v>3271</v>
      </c>
      <c r="H1765" t="s">
        <v>3302</v>
      </c>
      <c r="I1765" t="s">
        <v>3306</v>
      </c>
      <c r="J1765">
        <v>5</v>
      </c>
      <c r="K1765" t="str">
        <f t="shared" si="55"/>
        <v>Excellent</v>
      </c>
      <c r="L1765">
        <v>5364.56</v>
      </c>
      <c r="M1765" t="str">
        <f>IF(E1765*F1765=L1765,"ok","Wrong")</f>
        <v>ok</v>
      </c>
    </row>
    <row r="1766" spans="1:13" x14ac:dyDescent="0.3">
      <c r="A1766" t="s">
        <v>1623</v>
      </c>
      <c r="B1766" t="s">
        <v>1657</v>
      </c>
      <c r="C1766" s="2">
        <v>45115</v>
      </c>
      <c r="D1766" s="2" t="str">
        <f t="shared" si="54"/>
        <v>2023-07</v>
      </c>
      <c r="E1766">
        <v>1</v>
      </c>
      <c r="F1766">
        <v>295.56</v>
      </c>
      <c r="G1766" t="s">
        <v>3272</v>
      </c>
      <c r="H1766" t="s">
        <v>3303</v>
      </c>
      <c r="I1766" t="s">
        <v>3308</v>
      </c>
      <c r="J1766">
        <v>2</v>
      </c>
      <c r="K1766" t="str">
        <f t="shared" si="55"/>
        <v>Poor</v>
      </c>
      <c r="L1766">
        <v>295.56</v>
      </c>
      <c r="M1766" t="str">
        <f>IF(E1766*F1766=L1766,"ok","Wrong")</f>
        <v>ok</v>
      </c>
    </row>
    <row r="1767" spans="1:13" x14ac:dyDescent="0.3">
      <c r="A1767" t="s">
        <v>1624</v>
      </c>
      <c r="B1767" t="s">
        <v>1658</v>
      </c>
      <c r="C1767" s="2">
        <v>44967</v>
      </c>
      <c r="D1767" s="2" t="str">
        <f t="shared" si="54"/>
        <v>2023-02</v>
      </c>
      <c r="E1767">
        <v>1</v>
      </c>
      <c r="F1767">
        <v>719.55</v>
      </c>
      <c r="G1767" t="s">
        <v>3273</v>
      </c>
      <c r="H1767" t="s">
        <v>3302</v>
      </c>
      <c r="I1767" t="s">
        <v>3304</v>
      </c>
      <c r="J1767">
        <v>3</v>
      </c>
      <c r="K1767" t="str">
        <f t="shared" si="55"/>
        <v>Good</v>
      </c>
      <c r="L1767">
        <v>719.55</v>
      </c>
      <c r="M1767" t="str">
        <f>IF(E1767*F1767=L1767,"ok","Wrong")</f>
        <v>ok</v>
      </c>
    </row>
    <row r="1768" spans="1:13" x14ac:dyDescent="0.3">
      <c r="A1768" t="s">
        <v>1625</v>
      </c>
      <c r="B1768" t="s">
        <v>1656</v>
      </c>
      <c r="C1768" s="2">
        <v>45490</v>
      </c>
      <c r="D1768" s="2" t="str">
        <f t="shared" si="54"/>
        <v>2024-07</v>
      </c>
      <c r="E1768">
        <v>5</v>
      </c>
      <c r="F1768">
        <v>736.19</v>
      </c>
      <c r="G1768" t="s">
        <v>3274</v>
      </c>
      <c r="H1768" t="s">
        <v>3303</v>
      </c>
      <c r="I1768" t="s">
        <v>3308</v>
      </c>
      <c r="J1768">
        <v>3</v>
      </c>
      <c r="K1768" t="str">
        <f t="shared" si="55"/>
        <v>Good</v>
      </c>
      <c r="L1768">
        <v>3680.95</v>
      </c>
      <c r="M1768" t="str">
        <f>IF(E1768*F1768=L1768,"ok","Wrong")</f>
        <v>ok</v>
      </c>
    </row>
    <row r="1769" spans="1:13" x14ac:dyDescent="0.3">
      <c r="A1769" t="s">
        <v>967</v>
      </c>
      <c r="B1769" t="s">
        <v>1652</v>
      </c>
      <c r="C1769" s="2">
        <v>45064</v>
      </c>
      <c r="D1769" s="2" t="str">
        <f t="shared" si="54"/>
        <v>2023-05</v>
      </c>
      <c r="E1769">
        <v>6</v>
      </c>
      <c r="F1769">
        <v>520.86</v>
      </c>
      <c r="G1769" t="s">
        <v>2616</v>
      </c>
      <c r="H1769" t="s">
        <v>3303</v>
      </c>
      <c r="I1769" t="s">
        <v>3308</v>
      </c>
      <c r="J1769">
        <v>1</v>
      </c>
      <c r="K1769" t="str">
        <f t="shared" si="55"/>
        <v>Poor</v>
      </c>
      <c r="L1769">
        <v>3125.16</v>
      </c>
      <c r="M1769" t="str">
        <f>IF(E1769*F1769=L1769,"ok","Wrong")</f>
        <v>ok</v>
      </c>
    </row>
    <row r="1770" spans="1:13" x14ac:dyDescent="0.3">
      <c r="A1770" t="s">
        <v>1626</v>
      </c>
      <c r="B1770" t="s">
        <v>1654</v>
      </c>
      <c r="C1770" s="2">
        <v>45394</v>
      </c>
      <c r="D1770" s="2" t="str">
        <f t="shared" si="54"/>
        <v>2024-04</v>
      </c>
      <c r="E1770">
        <v>6</v>
      </c>
      <c r="F1770">
        <v>234.97</v>
      </c>
      <c r="G1770" t="s">
        <v>3275</v>
      </c>
      <c r="H1770" t="s">
        <v>3301</v>
      </c>
      <c r="I1770" t="s">
        <v>3304</v>
      </c>
      <c r="J1770">
        <v>3</v>
      </c>
      <c r="K1770" t="str">
        <f t="shared" si="55"/>
        <v>Good</v>
      </c>
      <c r="L1770">
        <v>1409.82</v>
      </c>
      <c r="M1770" t="str">
        <f>IF(E1770*F1770=L1770,"ok","Wrong")</f>
        <v>ok</v>
      </c>
    </row>
    <row r="1771" spans="1:13" x14ac:dyDescent="0.3">
      <c r="A1771" t="s">
        <v>1627</v>
      </c>
      <c r="B1771" t="s">
        <v>1657</v>
      </c>
      <c r="C1771" s="2">
        <v>45591</v>
      </c>
      <c r="D1771" s="2" t="str">
        <f t="shared" si="54"/>
        <v>2024-10</v>
      </c>
      <c r="E1771">
        <v>3</v>
      </c>
      <c r="F1771">
        <v>554.78</v>
      </c>
      <c r="G1771" t="s">
        <v>3276</v>
      </c>
      <c r="H1771" t="s">
        <v>3302</v>
      </c>
      <c r="I1771" t="s">
        <v>3308</v>
      </c>
      <c r="J1771">
        <v>1</v>
      </c>
      <c r="K1771" t="str">
        <f t="shared" si="55"/>
        <v>Poor</v>
      </c>
      <c r="L1771">
        <v>1664.34</v>
      </c>
      <c r="M1771" t="str">
        <f>IF(E1771*F1771=L1771,"ok","Wrong")</f>
        <v>ok</v>
      </c>
    </row>
    <row r="1772" spans="1:13" x14ac:dyDescent="0.3">
      <c r="A1772" t="s">
        <v>1497</v>
      </c>
      <c r="B1772" t="s">
        <v>1653</v>
      </c>
      <c r="C1772" s="2">
        <v>45234</v>
      </c>
      <c r="D1772" s="2" t="str">
        <f t="shared" si="54"/>
        <v>2023-11</v>
      </c>
      <c r="E1772">
        <v>5</v>
      </c>
      <c r="F1772">
        <v>145.88999999999999</v>
      </c>
      <c r="G1772" t="s">
        <v>3146</v>
      </c>
      <c r="H1772" t="s">
        <v>3302</v>
      </c>
      <c r="I1772" t="s">
        <v>3305</v>
      </c>
      <c r="J1772">
        <v>5</v>
      </c>
      <c r="K1772" t="str">
        <f t="shared" si="55"/>
        <v>Excellent</v>
      </c>
      <c r="L1772">
        <v>729.44999999999993</v>
      </c>
      <c r="M1772" t="str">
        <f>IF(E1772*F1772=L1772,"ok","Wrong")</f>
        <v>ok</v>
      </c>
    </row>
    <row r="1773" spans="1:13" x14ac:dyDescent="0.3">
      <c r="A1773" t="s">
        <v>190</v>
      </c>
      <c r="B1773" t="s">
        <v>1656</v>
      </c>
      <c r="C1773" s="2">
        <v>45633</v>
      </c>
      <c r="D1773" s="2" t="str">
        <f t="shared" si="54"/>
        <v>2024-12</v>
      </c>
      <c r="E1773">
        <v>4</v>
      </c>
      <c r="F1773">
        <v>82.16</v>
      </c>
      <c r="G1773" t="s">
        <v>1839</v>
      </c>
      <c r="H1773" t="s">
        <v>3303</v>
      </c>
      <c r="I1773" t="s">
        <v>3305</v>
      </c>
      <c r="J1773">
        <v>4</v>
      </c>
      <c r="K1773" t="str">
        <f t="shared" si="55"/>
        <v>Excellent</v>
      </c>
      <c r="L1773">
        <v>328.64</v>
      </c>
      <c r="M1773" t="str">
        <f>IF(E1773*F1773=L1773,"ok","Wrong")</f>
        <v>ok</v>
      </c>
    </row>
    <row r="1774" spans="1:13" x14ac:dyDescent="0.3">
      <c r="A1774" t="s">
        <v>1628</v>
      </c>
      <c r="B1774" t="s">
        <v>1657</v>
      </c>
      <c r="C1774" s="2">
        <v>45524</v>
      </c>
      <c r="D1774" s="2" t="str">
        <f t="shared" si="54"/>
        <v>2024-08</v>
      </c>
      <c r="E1774">
        <v>1</v>
      </c>
      <c r="F1774">
        <v>297.06</v>
      </c>
      <c r="G1774" t="s">
        <v>3277</v>
      </c>
      <c r="H1774" t="s">
        <v>3301</v>
      </c>
      <c r="I1774" t="s">
        <v>3308</v>
      </c>
      <c r="J1774">
        <v>2</v>
      </c>
      <c r="K1774" t="str">
        <f t="shared" si="55"/>
        <v>Poor</v>
      </c>
      <c r="L1774">
        <v>297.06</v>
      </c>
      <c r="M1774" t="str">
        <f>IF(E1774*F1774=L1774,"ok","Wrong")</f>
        <v>ok</v>
      </c>
    </row>
    <row r="1775" spans="1:13" x14ac:dyDescent="0.3">
      <c r="A1775" t="s">
        <v>1629</v>
      </c>
      <c r="B1775" t="s">
        <v>1658</v>
      </c>
      <c r="C1775" s="2">
        <v>45133</v>
      </c>
      <c r="D1775" s="2" t="str">
        <f t="shared" si="54"/>
        <v>2023-07</v>
      </c>
      <c r="E1775">
        <v>6</v>
      </c>
      <c r="F1775">
        <v>493.21</v>
      </c>
      <c r="G1775" t="s">
        <v>3278</v>
      </c>
      <c r="H1775" t="s">
        <v>3301</v>
      </c>
      <c r="I1775" t="s">
        <v>3304</v>
      </c>
      <c r="J1775">
        <v>5</v>
      </c>
      <c r="K1775" t="str">
        <f t="shared" si="55"/>
        <v>Excellent</v>
      </c>
      <c r="L1775">
        <v>2959.26</v>
      </c>
      <c r="M1775" t="str">
        <f>IF(E1775*F1775=L1775,"ok","Wrong")</f>
        <v>ok</v>
      </c>
    </row>
    <row r="1776" spans="1:13" x14ac:dyDescent="0.3">
      <c r="A1776" t="s">
        <v>1630</v>
      </c>
      <c r="B1776" t="s">
        <v>1656</v>
      </c>
      <c r="C1776" s="2">
        <v>45183</v>
      </c>
      <c r="D1776" s="2" t="str">
        <f t="shared" si="54"/>
        <v>2023-09</v>
      </c>
      <c r="E1776">
        <v>1</v>
      </c>
      <c r="F1776">
        <v>317.56</v>
      </c>
      <c r="G1776" t="s">
        <v>3279</v>
      </c>
      <c r="H1776" t="s">
        <v>3303</v>
      </c>
      <c r="I1776" t="s">
        <v>3305</v>
      </c>
      <c r="J1776">
        <v>5</v>
      </c>
      <c r="K1776" t="str">
        <f t="shared" si="55"/>
        <v>Excellent</v>
      </c>
      <c r="L1776">
        <v>317.56</v>
      </c>
      <c r="M1776" t="str">
        <f>IF(E1776*F1776=L1776,"ok","Wrong")</f>
        <v>ok</v>
      </c>
    </row>
    <row r="1777" spans="1:13" x14ac:dyDescent="0.3">
      <c r="A1777" t="s">
        <v>1631</v>
      </c>
      <c r="B1777" t="s">
        <v>1655</v>
      </c>
      <c r="C1777" s="2">
        <v>45389</v>
      </c>
      <c r="D1777" s="2" t="str">
        <f t="shared" si="54"/>
        <v>2024-04</v>
      </c>
      <c r="E1777">
        <v>8</v>
      </c>
      <c r="F1777">
        <v>588.39</v>
      </c>
      <c r="G1777" t="s">
        <v>3280</v>
      </c>
      <c r="H1777" t="s">
        <v>3301</v>
      </c>
      <c r="I1777" t="s">
        <v>3307</v>
      </c>
      <c r="J1777">
        <v>2</v>
      </c>
      <c r="K1777" t="str">
        <f t="shared" si="55"/>
        <v>Poor</v>
      </c>
      <c r="L1777">
        <v>4707.12</v>
      </c>
      <c r="M1777" t="str">
        <f>IF(E1777*F1777=L1777,"ok","Wrong")</f>
        <v>ok</v>
      </c>
    </row>
    <row r="1778" spans="1:13" x14ac:dyDescent="0.3">
      <c r="A1778" t="s">
        <v>358</v>
      </c>
      <c r="B1778" t="s">
        <v>1656</v>
      </c>
      <c r="C1778" s="2">
        <v>45410</v>
      </c>
      <c r="D1778" s="2" t="str">
        <f t="shared" si="54"/>
        <v>2024-04</v>
      </c>
      <c r="E1778">
        <v>6</v>
      </c>
      <c r="F1778">
        <v>767.89</v>
      </c>
      <c r="G1778" t="s">
        <v>2007</v>
      </c>
      <c r="H1778" t="s">
        <v>3301</v>
      </c>
      <c r="I1778" t="s">
        <v>3304</v>
      </c>
      <c r="J1778">
        <v>3</v>
      </c>
      <c r="K1778" t="str">
        <f t="shared" si="55"/>
        <v>Good</v>
      </c>
      <c r="L1778">
        <v>4607.34</v>
      </c>
      <c r="M1778" t="str">
        <f>IF(E1778*F1778=L1778,"ok","Wrong")</f>
        <v>ok</v>
      </c>
    </row>
    <row r="1779" spans="1:13" x14ac:dyDescent="0.3">
      <c r="A1779" t="s">
        <v>1632</v>
      </c>
      <c r="B1779" t="s">
        <v>1653</v>
      </c>
      <c r="C1779" s="2">
        <v>45523</v>
      </c>
      <c r="D1779" s="2" t="str">
        <f t="shared" si="54"/>
        <v>2024-08</v>
      </c>
      <c r="E1779">
        <v>8</v>
      </c>
      <c r="F1779">
        <v>531.66</v>
      </c>
      <c r="G1779" t="s">
        <v>3281</v>
      </c>
      <c r="H1779" t="s">
        <v>3303</v>
      </c>
      <c r="I1779" t="s">
        <v>3308</v>
      </c>
      <c r="J1779">
        <v>3</v>
      </c>
      <c r="K1779" t="str">
        <f t="shared" si="55"/>
        <v>Good</v>
      </c>
      <c r="L1779">
        <v>4253.28</v>
      </c>
      <c r="M1779" t="str">
        <f>IF(E1779*F1779=L1779,"ok","Wrong")</f>
        <v>ok</v>
      </c>
    </row>
    <row r="1780" spans="1:13" x14ac:dyDescent="0.3">
      <c r="A1780" t="s">
        <v>1633</v>
      </c>
      <c r="B1780" t="s">
        <v>1656</v>
      </c>
      <c r="C1780" s="2">
        <v>45269</v>
      </c>
      <c r="D1780" s="2" t="str">
        <f t="shared" si="54"/>
        <v>2023-12</v>
      </c>
      <c r="E1780">
        <v>5</v>
      </c>
      <c r="F1780">
        <v>127.17</v>
      </c>
      <c r="G1780" t="s">
        <v>3282</v>
      </c>
      <c r="H1780" t="s">
        <v>3302</v>
      </c>
      <c r="I1780" t="s">
        <v>3306</v>
      </c>
      <c r="J1780">
        <v>5</v>
      </c>
      <c r="K1780" t="str">
        <f t="shared" si="55"/>
        <v>Excellent</v>
      </c>
      <c r="L1780">
        <v>635.85</v>
      </c>
      <c r="M1780" t="str">
        <f>IF(E1780*F1780=L1780,"ok","Wrong")</f>
        <v>ok</v>
      </c>
    </row>
    <row r="1781" spans="1:13" x14ac:dyDescent="0.3">
      <c r="A1781" t="s">
        <v>1634</v>
      </c>
      <c r="B1781" t="s">
        <v>1653</v>
      </c>
      <c r="C1781" s="2">
        <v>45247</v>
      </c>
      <c r="D1781" s="2" t="str">
        <f t="shared" si="54"/>
        <v>2023-11</v>
      </c>
      <c r="E1781">
        <v>8</v>
      </c>
      <c r="F1781">
        <v>52.24</v>
      </c>
      <c r="G1781" t="s">
        <v>3283</v>
      </c>
      <c r="H1781" t="s">
        <v>3301</v>
      </c>
      <c r="I1781" t="s">
        <v>3305</v>
      </c>
      <c r="J1781">
        <v>2</v>
      </c>
      <c r="K1781" t="str">
        <f t="shared" si="55"/>
        <v>Poor</v>
      </c>
      <c r="L1781">
        <v>417.92</v>
      </c>
      <c r="M1781" t="str">
        <f>IF(E1781*F1781=L1781,"ok","Wrong")</f>
        <v>ok</v>
      </c>
    </row>
    <row r="1782" spans="1:13" x14ac:dyDescent="0.3">
      <c r="A1782" t="s">
        <v>1635</v>
      </c>
      <c r="B1782" t="s">
        <v>1655</v>
      </c>
      <c r="C1782" s="2">
        <v>45038</v>
      </c>
      <c r="D1782" s="2" t="str">
        <f t="shared" si="54"/>
        <v>2023-04</v>
      </c>
      <c r="E1782">
        <v>7</v>
      </c>
      <c r="F1782">
        <v>127.4</v>
      </c>
      <c r="G1782" t="s">
        <v>3284</v>
      </c>
      <c r="H1782" t="s">
        <v>3301</v>
      </c>
      <c r="I1782" t="s">
        <v>3308</v>
      </c>
      <c r="J1782">
        <v>3</v>
      </c>
      <c r="K1782" t="str">
        <f t="shared" si="55"/>
        <v>Good</v>
      </c>
      <c r="L1782">
        <v>891.80000000000007</v>
      </c>
      <c r="M1782" t="str">
        <f>IF(E1782*F1782=L1782,"ok","Wrong")</f>
        <v>ok</v>
      </c>
    </row>
    <row r="1783" spans="1:13" x14ac:dyDescent="0.3">
      <c r="A1783" t="s">
        <v>1636</v>
      </c>
      <c r="B1783" t="s">
        <v>1657</v>
      </c>
      <c r="C1783" s="2">
        <v>45701</v>
      </c>
      <c r="D1783" s="2" t="str">
        <f t="shared" si="54"/>
        <v>2025-02</v>
      </c>
      <c r="E1783">
        <v>1</v>
      </c>
      <c r="F1783">
        <v>117.5</v>
      </c>
      <c r="G1783" t="s">
        <v>3285</v>
      </c>
      <c r="H1783" t="s">
        <v>3301</v>
      </c>
      <c r="I1783" t="s">
        <v>3305</v>
      </c>
      <c r="J1783">
        <v>5</v>
      </c>
      <c r="K1783" t="str">
        <f t="shared" si="55"/>
        <v>Excellent</v>
      </c>
      <c r="L1783">
        <v>117.5</v>
      </c>
      <c r="M1783" t="str">
        <f>IF(E1783*F1783=L1783,"ok","Wrong")</f>
        <v>ok</v>
      </c>
    </row>
    <row r="1784" spans="1:13" x14ac:dyDescent="0.3">
      <c r="A1784" t="s">
        <v>1637</v>
      </c>
      <c r="B1784" t="s">
        <v>1652</v>
      </c>
      <c r="C1784" s="2">
        <v>45453</v>
      </c>
      <c r="D1784" s="2" t="str">
        <f t="shared" si="54"/>
        <v>2024-06</v>
      </c>
      <c r="E1784">
        <v>7</v>
      </c>
      <c r="F1784">
        <v>25.92</v>
      </c>
      <c r="G1784" t="s">
        <v>3286</v>
      </c>
      <c r="H1784" t="s">
        <v>3303</v>
      </c>
      <c r="I1784" t="s">
        <v>3305</v>
      </c>
      <c r="J1784">
        <v>3</v>
      </c>
      <c r="K1784" t="str">
        <f t="shared" si="55"/>
        <v>Good</v>
      </c>
      <c r="L1784">
        <v>181.44</v>
      </c>
      <c r="M1784" t="str">
        <f>IF(E1784*F1784=L1784,"ok","Wrong")</f>
        <v>ok</v>
      </c>
    </row>
    <row r="1785" spans="1:13" x14ac:dyDescent="0.3">
      <c r="A1785" t="s">
        <v>1638</v>
      </c>
      <c r="B1785" t="s">
        <v>1652</v>
      </c>
      <c r="C1785" s="2">
        <v>45586</v>
      </c>
      <c r="D1785" s="2" t="str">
        <f t="shared" si="54"/>
        <v>2024-10</v>
      </c>
      <c r="E1785">
        <v>3</v>
      </c>
      <c r="F1785">
        <v>731.78</v>
      </c>
      <c r="G1785" t="s">
        <v>3287</v>
      </c>
      <c r="H1785" t="s">
        <v>3302</v>
      </c>
      <c r="I1785" t="s">
        <v>3306</v>
      </c>
      <c r="J1785">
        <v>1</v>
      </c>
      <c r="K1785" t="str">
        <f t="shared" si="55"/>
        <v>Poor</v>
      </c>
      <c r="L1785">
        <v>2195.34</v>
      </c>
      <c r="M1785" t="str">
        <f>IF(E1785*F1785=L1785,"ok","Wrong")</f>
        <v>ok</v>
      </c>
    </row>
    <row r="1786" spans="1:13" x14ac:dyDescent="0.3">
      <c r="A1786" t="s">
        <v>1639</v>
      </c>
      <c r="B1786" t="s">
        <v>1656</v>
      </c>
      <c r="C1786" s="2">
        <v>45407</v>
      </c>
      <c r="D1786" s="2" t="str">
        <f t="shared" si="54"/>
        <v>2024-04</v>
      </c>
      <c r="E1786">
        <v>7</v>
      </c>
      <c r="F1786">
        <v>676.7</v>
      </c>
      <c r="G1786" t="s">
        <v>3288</v>
      </c>
      <c r="H1786" t="s">
        <v>3301</v>
      </c>
      <c r="I1786" t="s">
        <v>3308</v>
      </c>
      <c r="J1786">
        <v>2</v>
      </c>
      <c r="K1786" t="str">
        <f t="shared" si="55"/>
        <v>Poor</v>
      </c>
      <c r="L1786">
        <v>4736.9000000000005</v>
      </c>
      <c r="M1786" t="str">
        <f>IF(E1786*F1786=L1786,"ok","Wrong")</f>
        <v>ok</v>
      </c>
    </row>
    <row r="1787" spans="1:13" x14ac:dyDescent="0.3">
      <c r="A1787" t="s">
        <v>1640</v>
      </c>
      <c r="B1787" t="s">
        <v>1658</v>
      </c>
      <c r="C1787" s="2">
        <v>45577</v>
      </c>
      <c r="D1787" s="2" t="str">
        <f t="shared" si="54"/>
        <v>2024-10</v>
      </c>
      <c r="E1787">
        <v>6</v>
      </c>
      <c r="F1787">
        <v>437.5</v>
      </c>
      <c r="G1787" t="s">
        <v>3289</v>
      </c>
      <c r="H1787" t="s">
        <v>3302</v>
      </c>
      <c r="I1787" t="s">
        <v>3304</v>
      </c>
      <c r="J1787">
        <v>2</v>
      </c>
      <c r="K1787" t="str">
        <f t="shared" si="55"/>
        <v>Poor</v>
      </c>
      <c r="L1787">
        <v>2625</v>
      </c>
      <c r="M1787" t="str">
        <f>IF(E1787*F1787=L1787,"ok","Wrong")</f>
        <v>ok</v>
      </c>
    </row>
    <row r="1788" spans="1:13" x14ac:dyDescent="0.3">
      <c r="A1788" t="s">
        <v>1641</v>
      </c>
      <c r="B1788" t="s">
        <v>1654</v>
      </c>
      <c r="C1788" s="2">
        <v>45262</v>
      </c>
      <c r="D1788" s="2" t="str">
        <f t="shared" si="54"/>
        <v>2023-12</v>
      </c>
      <c r="E1788">
        <v>1</v>
      </c>
      <c r="F1788">
        <v>72.650000000000006</v>
      </c>
      <c r="G1788" t="s">
        <v>3290</v>
      </c>
      <c r="H1788" t="s">
        <v>3302</v>
      </c>
      <c r="I1788" t="s">
        <v>3304</v>
      </c>
      <c r="J1788">
        <v>2</v>
      </c>
      <c r="K1788" t="str">
        <f t="shared" si="55"/>
        <v>Poor</v>
      </c>
      <c r="L1788">
        <v>72.650000000000006</v>
      </c>
      <c r="M1788" t="str">
        <f>IF(E1788*F1788=L1788,"ok","Wrong")</f>
        <v>ok</v>
      </c>
    </row>
    <row r="1789" spans="1:13" x14ac:dyDescent="0.3">
      <c r="A1789" t="s">
        <v>1642</v>
      </c>
      <c r="B1789" t="s">
        <v>1658</v>
      </c>
      <c r="C1789" s="2">
        <v>45250</v>
      </c>
      <c r="D1789" s="2" t="str">
        <f t="shared" si="54"/>
        <v>2023-11</v>
      </c>
      <c r="E1789">
        <v>7</v>
      </c>
      <c r="F1789">
        <v>10.71</v>
      </c>
      <c r="G1789" t="s">
        <v>3291</v>
      </c>
      <c r="H1789" t="s">
        <v>3303</v>
      </c>
      <c r="I1789" t="s">
        <v>3306</v>
      </c>
      <c r="J1789">
        <v>2</v>
      </c>
      <c r="K1789" t="str">
        <f t="shared" si="55"/>
        <v>Poor</v>
      </c>
      <c r="L1789">
        <v>74.97</v>
      </c>
      <c r="M1789" t="str">
        <f>IF(E1789*F1789=L1789,"ok","Wrong")</f>
        <v>ok</v>
      </c>
    </row>
    <row r="1790" spans="1:13" x14ac:dyDescent="0.3">
      <c r="A1790" t="s">
        <v>1368</v>
      </c>
      <c r="B1790" t="s">
        <v>1657</v>
      </c>
      <c r="C1790" s="2">
        <v>45536</v>
      </c>
      <c r="D1790" s="2" t="str">
        <f t="shared" si="54"/>
        <v>2024-09</v>
      </c>
      <c r="E1790">
        <v>1</v>
      </c>
      <c r="F1790">
        <v>228.75</v>
      </c>
      <c r="G1790" t="s">
        <v>3017</v>
      </c>
      <c r="H1790" t="s">
        <v>3302</v>
      </c>
      <c r="I1790" t="s">
        <v>3306</v>
      </c>
      <c r="J1790">
        <v>5</v>
      </c>
      <c r="K1790" t="str">
        <f t="shared" si="55"/>
        <v>Excellent</v>
      </c>
      <c r="L1790">
        <v>228.75</v>
      </c>
      <c r="M1790" t="str">
        <f>IF(E1790*F1790=L1790,"ok","Wrong")</f>
        <v>ok</v>
      </c>
    </row>
    <row r="1791" spans="1:13" x14ac:dyDescent="0.3">
      <c r="A1791" t="s">
        <v>1643</v>
      </c>
      <c r="B1791" t="s">
        <v>1658</v>
      </c>
      <c r="C1791" s="2">
        <v>45669</v>
      </c>
      <c r="D1791" s="2" t="str">
        <f t="shared" si="54"/>
        <v>2025-01</v>
      </c>
      <c r="E1791">
        <v>7</v>
      </c>
      <c r="F1791">
        <v>742.81</v>
      </c>
      <c r="G1791" t="s">
        <v>3292</v>
      </c>
      <c r="H1791" t="s">
        <v>3302</v>
      </c>
      <c r="I1791" t="s">
        <v>3306</v>
      </c>
      <c r="J1791">
        <v>2</v>
      </c>
      <c r="K1791" t="str">
        <f t="shared" si="55"/>
        <v>Poor</v>
      </c>
      <c r="L1791">
        <v>5199.67</v>
      </c>
      <c r="M1791" t="str">
        <f>IF(E1791*F1791=L1791,"ok","Wrong")</f>
        <v>ok</v>
      </c>
    </row>
    <row r="1792" spans="1:13" x14ac:dyDescent="0.3">
      <c r="A1792" t="s">
        <v>1644</v>
      </c>
      <c r="B1792" t="s">
        <v>1657</v>
      </c>
      <c r="C1792" s="2">
        <v>45460</v>
      </c>
      <c r="D1792" s="2" t="str">
        <f t="shared" si="54"/>
        <v>2024-06</v>
      </c>
      <c r="E1792">
        <v>6</v>
      </c>
      <c r="F1792">
        <v>520</v>
      </c>
      <c r="G1792" t="s">
        <v>3293</v>
      </c>
      <c r="H1792" t="s">
        <v>3301</v>
      </c>
      <c r="I1792" t="s">
        <v>3308</v>
      </c>
      <c r="J1792">
        <v>4</v>
      </c>
      <c r="K1792" t="str">
        <f t="shared" si="55"/>
        <v>Excellent</v>
      </c>
      <c r="L1792">
        <v>3120</v>
      </c>
      <c r="M1792" t="str">
        <f>IF(E1792*F1792=L1792,"ok","Wrong")</f>
        <v>ok</v>
      </c>
    </row>
    <row r="1793" spans="1:13" x14ac:dyDescent="0.3">
      <c r="A1793" t="s">
        <v>1645</v>
      </c>
      <c r="B1793" t="s">
        <v>1653</v>
      </c>
      <c r="C1793" s="2">
        <v>45460</v>
      </c>
      <c r="D1793" s="2" t="str">
        <f t="shared" si="54"/>
        <v>2024-06</v>
      </c>
      <c r="E1793">
        <v>7</v>
      </c>
      <c r="F1793">
        <v>788.19</v>
      </c>
      <c r="G1793" t="s">
        <v>3294</v>
      </c>
      <c r="H1793" t="s">
        <v>3303</v>
      </c>
      <c r="I1793" t="s">
        <v>3305</v>
      </c>
      <c r="J1793">
        <v>5</v>
      </c>
      <c r="K1793" t="str">
        <f t="shared" si="55"/>
        <v>Excellent</v>
      </c>
      <c r="L1793">
        <v>5517.33</v>
      </c>
      <c r="M1793" t="str">
        <f>IF(E1793*F1793=L1793,"ok","Wrong")</f>
        <v>ok</v>
      </c>
    </row>
    <row r="1794" spans="1:13" x14ac:dyDescent="0.3">
      <c r="A1794" t="s">
        <v>1646</v>
      </c>
      <c r="B1794" t="s">
        <v>1656</v>
      </c>
      <c r="C1794" s="2">
        <v>45807</v>
      </c>
      <c r="D1794" s="2" t="str">
        <f t="shared" si="54"/>
        <v>2025-05</v>
      </c>
      <c r="E1794">
        <v>7</v>
      </c>
      <c r="F1794">
        <v>677.52</v>
      </c>
      <c r="G1794" t="s">
        <v>3295</v>
      </c>
      <c r="H1794" t="s">
        <v>3301</v>
      </c>
      <c r="I1794" t="s">
        <v>3308</v>
      </c>
      <c r="J1794">
        <v>2</v>
      </c>
      <c r="K1794" t="str">
        <f t="shared" si="55"/>
        <v>Poor</v>
      </c>
      <c r="L1794">
        <v>4742.6399999999994</v>
      </c>
      <c r="M1794" t="str">
        <f>IF(E1794*F1794=L1794,"ok","Wrong")</f>
        <v>ok</v>
      </c>
    </row>
    <row r="1795" spans="1:13" x14ac:dyDescent="0.3">
      <c r="A1795" t="s">
        <v>1647</v>
      </c>
      <c r="B1795" t="s">
        <v>1658</v>
      </c>
      <c r="C1795" s="2">
        <v>45536</v>
      </c>
      <c r="D1795" s="2" t="str">
        <f t="shared" ref="D1795:D1801" si="56">TEXT(C1795,"YYYY-mm")</f>
        <v>2024-09</v>
      </c>
      <c r="E1795">
        <v>1</v>
      </c>
      <c r="F1795">
        <v>502.03</v>
      </c>
      <c r="G1795" t="s">
        <v>3296</v>
      </c>
      <c r="H1795" t="s">
        <v>3301</v>
      </c>
      <c r="I1795" t="s">
        <v>3304</v>
      </c>
      <c r="J1795">
        <v>5</v>
      </c>
      <c r="K1795" t="str">
        <f t="shared" ref="K1795:K1801" si="57">IF(J1795&gt;=4, "Excellent", IF(J1795&gt;=3, "Good", IF(J1795&gt;2,"Bad","Poor")))</f>
        <v>Excellent</v>
      </c>
      <c r="L1795">
        <v>502.03</v>
      </c>
      <c r="M1795" t="str">
        <f>IF(E1795*F1795=L1795,"ok","Wrong")</f>
        <v>ok</v>
      </c>
    </row>
    <row r="1796" spans="1:13" x14ac:dyDescent="0.3">
      <c r="A1796" t="s">
        <v>1648</v>
      </c>
      <c r="B1796" t="s">
        <v>1652</v>
      </c>
      <c r="C1796" s="2">
        <v>45530</v>
      </c>
      <c r="D1796" s="2" t="str">
        <f t="shared" si="56"/>
        <v>2024-08</v>
      </c>
      <c r="E1796">
        <v>2</v>
      </c>
      <c r="F1796">
        <v>331.07</v>
      </c>
      <c r="G1796" t="s">
        <v>3297</v>
      </c>
      <c r="H1796" t="s">
        <v>3303</v>
      </c>
      <c r="I1796" t="s">
        <v>3304</v>
      </c>
      <c r="J1796">
        <v>4</v>
      </c>
      <c r="K1796" t="str">
        <f t="shared" si="57"/>
        <v>Excellent</v>
      </c>
      <c r="L1796">
        <v>662.14</v>
      </c>
      <c r="M1796" t="str">
        <f>IF(E1796*F1796=L1796,"ok","Wrong")</f>
        <v>ok</v>
      </c>
    </row>
    <row r="1797" spans="1:13" x14ac:dyDescent="0.3">
      <c r="A1797" t="s">
        <v>1649</v>
      </c>
      <c r="B1797" t="s">
        <v>1654</v>
      </c>
      <c r="C1797" s="2">
        <v>45061</v>
      </c>
      <c r="D1797" s="2" t="str">
        <f t="shared" si="56"/>
        <v>2023-05</v>
      </c>
      <c r="E1797">
        <v>3</v>
      </c>
      <c r="F1797">
        <v>13.08</v>
      </c>
      <c r="G1797" t="s">
        <v>3298</v>
      </c>
      <c r="H1797" t="s">
        <v>3303</v>
      </c>
      <c r="I1797" t="s">
        <v>3308</v>
      </c>
      <c r="J1797">
        <v>4</v>
      </c>
      <c r="K1797" t="str">
        <f t="shared" si="57"/>
        <v>Excellent</v>
      </c>
      <c r="L1797">
        <v>39.24</v>
      </c>
      <c r="M1797" t="str">
        <f>IF(E1797*F1797=L1797,"ok","Wrong")</f>
        <v>ok</v>
      </c>
    </row>
    <row r="1798" spans="1:13" x14ac:dyDescent="0.3">
      <c r="A1798" t="s">
        <v>1650</v>
      </c>
      <c r="B1798" t="s">
        <v>1656</v>
      </c>
      <c r="C1798" s="2">
        <v>44963</v>
      </c>
      <c r="D1798" s="2" t="str">
        <f t="shared" si="56"/>
        <v>2023-02</v>
      </c>
      <c r="E1798">
        <v>4</v>
      </c>
      <c r="F1798">
        <v>323.02999999999997</v>
      </c>
      <c r="G1798" t="s">
        <v>3299</v>
      </c>
      <c r="H1798" t="s">
        <v>3302</v>
      </c>
      <c r="I1798" t="s">
        <v>3305</v>
      </c>
      <c r="J1798">
        <v>2</v>
      </c>
      <c r="K1798" t="str">
        <f t="shared" si="57"/>
        <v>Poor</v>
      </c>
      <c r="L1798">
        <v>1292.1199999999999</v>
      </c>
      <c r="M1798" t="str">
        <f>IF(E1798*F1798=L1798,"ok","Wrong")</f>
        <v>ok</v>
      </c>
    </row>
    <row r="1799" spans="1:13" x14ac:dyDescent="0.3">
      <c r="A1799" t="s">
        <v>1651</v>
      </c>
      <c r="B1799" t="s">
        <v>1652</v>
      </c>
      <c r="C1799" s="2">
        <v>45512</v>
      </c>
      <c r="D1799" s="2" t="str">
        <f t="shared" si="56"/>
        <v>2024-08</v>
      </c>
      <c r="E1799">
        <v>5</v>
      </c>
      <c r="F1799">
        <v>129.86000000000001</v>
      </c>
      <c r="G1799" t="s">
        <v>3300</v>
      </c>
      <c r="H1799" t="s">
        <v>3302</v>
      </c>
      <c r="I1799" t="s">
        <v>3304</v>
      </c>
      <c r="J1799">
        <v>3</v>
      </c>
      <c r="K1799" t="str">
        <f t="shared" si="57"/>
        <v>Good</v>
      </c>
      <c r="L1799">
        <v>649.30000000000007</v>
      </c>
      <c r="M1799" t="str">
        <f>IF(E1799*F1799=L1799,"ok","Wrong")</f>
        <v>ok</v>
      </c>
    </row>
    <row r="1800" spans="1:13" x14ac:dyDescent="0.3">
      <c r="A1800" t="s">
        <v>962</v>
      </c>
      <c r="B1800" t="s">
        <v>1655</v>
      </c>
      <c r="C1800" s="2">
        <v>45325</v>
      </c>
      <c r="D1800" s="2" t="str">
        <f t="shared" si="56"/>
        <v>2024-02</v>
      </c>
      <c r="E1800">
        <v>3</v>
      </c>
      <c r="F1800">
        <v>493.15</v>
      </c>
      <c r="G1800" t="s">
        <v>2611</v>
      </c>
      <c r="H1800" t="s">
        <v>3303</v>
      </c>
      <c r="I1800" t="s">
        <v>3306</v>
      </c>
      <c r="J1800">
        <v>5</v>
      </c>
      <c r="K1800" t="str">
        <f t="shared" si="57"/>
        <v>Excellent</v>
      </c>
      <c r="L1800">
        <v>1479.45</v>
      </c>
      <c r="M1800" t="str">
        <f>IF(E1800*F1800=L1800,"ok","Wrong")</f>
        <v>ok</v>
      </c>
    </row>
    <row r="1801" spans="1:13" x14ac:dyDescent="0.3">
      <c r="A1801" t="s">
        <v>814</v>
      </c>
      <c r="B1801" t="s">
        <v>1655</v>
      </c>
      <c r="C1801" s="2">
        <v>45788</v>
      </c>
      <c r="D1801" s="2" t="str">
        <f t="shared" si="56"/>
        <v>2025-05</v>
      </c>
      <c r="E1801">
        <v>7</v>
      </c>
      <c r="F1801">
        <v>390.86</v>
      </c>
      <c r="G1801" t="s">
        <v>2463</v>
      </c>
      <c r="H1801" t="s">
        <v>3301</v>
      </c>
      <c r="I1801" t="s">
        <v>3308</v>
      </c>
      <c r="J1801">
        <v>4</v>
      </c>
      <c r="K1801" t="str">
        <f t="shared" si="57"/>
        <v>Excellent</v>
      </c>
      <c r="L1801">
        <v>2736.02</v>
      </c>
      <c r="M1801" t="str">
        <f>IF(E1801*F1801=L1801,"ok","Wrong")</f>
        <v>ok</v>
      </c>
    </row>
  </sheetData>
  <phoneticPr fontId="2" type="noConversion"/>
  <conditionalFormatting sqref="C1787">
    <cfRule type="duplicateValues" dxfId="0" priority="4"/>
  </conditionalFormatting>
  <conditionalFormatting sqref="O52:O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</dc:creator>
  <cp:lastModifiedBy>bharath s</cp:lastModifiedBy>
  <dcterms:created xsi:type="dcterms:W3CDTF">2025-06-21T13:19:13Z</dcterms:created>
  <dcterms:modified xsi:type="dcterms:W3CDTF">2025-06-29T13:31:25Z</dcterms:modified>
</cp:coreProperties>
</file>