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Bharath\Desktop\"/>
    </mc:Choice>
  </mc:AlternateContent>
  <xr:revisionPtr revIDLastSave="0" documentId="13_ncr:1_{793E3F1F-4B7D-407D-B8E0-6FD97F1A3EBD}" xr6:coauthVersionLast="47" xr6:coauthVersionMax="47" xr10:uidLastSave="{00000000-0000-0000-0000-000000000000}"/>
  <bookViews>
    <workbookView xWindow="-108" yWindow="-108" windowWidth="23256" windowHeight="12456" firstSheet="1" activeTab="7" xr2:uid="{00000000-000D-0000-FFFF-FFFF00000000}"/>
  </bookViews>
  <sheets>
    <sheet name="Sheet1" sheetId="3" r:id="rId1"/>
    <sheet name="Waterfal chart" sheetId="4" r:id="rId2"/>
    <sheet name="Sheet3" sheetId="5" r:id="rId3"/>
    <sheet name="Map chart" sheetId="6" r:id="rId4"/>
    <sheet name="Column chart" sheetId="7" r:id="rId5"/>
    <sheet name="Kpi" sheetId="8" r:id="rId6"/>
    <sheet name="Kpi YOY" sheetId="13" r:id="rId7"/>
    <sheet name="Dashboard" sheetId="14" r:id="rId8"/>
    <sheet name="Data" sheetId="1" r:id="rId9"/>
    <sheet name="layout" sheetId="2" r:id="rId10"/>
  </sheets>
  <definedNames>
    <definedName name="_xlchart.v1.0" hidden="1">'Waterfal chart'!$D$4:$D$7</definedName>
    <definedName name="_xlchart.v1.1" hidden="1">'Waterfal chart'!$E$3</definedName>
    <definedName name="_xlchart.v1.2" hidden="1">'Waterfal chart'!$E$4:$E$7</definedName>
    <definedName name="_xlchart.v1.7" hidden="1">'Waterfal chart'!$D$4:$D$7</definedName>
    <definedName name="_xlchart.v1.8" hidden="1">'Waterfal chart'!$E$3</definedName>
    <definedName name="_xlchart.v1.9" hidden="1">'Waterfal chart'!$E$4:$E$7</definedName>
    <definedName name="_xlchart.v5.10" hidden="1">'Map chart'!$D$1</definedName>
    <definedName name="_xlchart.v5.11" hidden="1">'Map chart'!$D$2:$D$50</definedName>
    <definedName name="_xlchart.v5.12" hidden="1">'Map chart'!$E$1</definedName>
    <definedName name="_xlchart.v5.13"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2"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3"/>
  <c r="J8" i="13"/>
  <c r="K8" i="13"/>
  <c r="L8" i="13"/>
  <c r="H8" i="13"/>
  <c r="E15" i="6"/>
  <c r="E18" i="6"/>
  <c r="E32" i="6"/>
  <c r="E22" i="6"/>
  <c r="E10" i="6"/>
  <c r="E27" i="6"/>
  <c r="E30" i="6"/>
  <c r="E44" i="6"/>
  <c r="E34" i="6"/>
  <c r="E13" i="6"/>
  <c r="E6" i="6"/>
  <c r="E39" i="6"/>
  <c r="E42" i="6"/>
  <c r="E49" i="6"/>
  <c r="E46" i="6"/>
  <c r="E14" i="6"/>
  <c r="E4" i="6"/>
  <c r="E37" i="6"/>
  <c r="E9" i="6"/>
  <c r="E23" i="6"/>
  <c r="E8" i="6"/>
  <c r="E16" i="6"/>
  <c r="E7" i="6"/>
  <c r="E21" i="6"/>
  <c r="E47" i="6"/>
  <c r="E28" i="6"/>
  <c r="E19" i="6"/>
  <c r="E33" i="6"/>
  <c r="E36" i="6"/>
  <c r="E51" i="6"/>
  <c r="E40" i="6"/>
  <c r="E31" i="6"/>
  <c r="E45" i="6"/>
  <c r="E26" i="6"/>
  <c r="E41" i="6"/>
  <c r="E2" i="6"/>
  <c r="N17" i="8"/>
  <c r="E5" i="6"/>
  <c r="E43" i="6"/>
  <c r="E35" i="6"/>
  <c r="E11" i="6"/>
  <c r="E3" i="6"/>
  <c r="E17" i="8"/>
  <c r="E17" i="6"/>
  <c r="E25" i="6"/>
  <c r="E24" i="6"/>
  <c r="E38" i="6"/>
  <c r="B17" i="8"/>
  <c r="E29" i="6"/>
  <c r="E50" i="6"/>
  <c r="E48" i="6"/>
  <c r="E12" i="6"/>
  <c r="E20" i="6"/>
  <c r="E5" i="4"/>
  <c r="E6" i="4"/>
  <c r="E7" i="4"/>
  <c r="E4" i="4"/>
  <c r="K17" i="8"/>
  <c r="H17" i="8"/>
</calcChain>
</file>

<file path=xl/sharedStrings.xml><?xml version="1.0" encoding="utf-8"?>
<sst xmlns="http://schemas.openxmlformats.org/spreadsheetml/2006/main" count="130131" uniqueCount="10958">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</sst>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quot;k&quot;;\ \-\$#,##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0" fontId="0" fillId="0" borderId="2" xfId="0" applyBorder="1" applyAlignment="1">
      <alignment horizontal="left"/>
    </xf>
    <xf numFmtId="165" fontId="0" fillId="0" borderId="0" xfId="0" applyNumberFormat="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4" fontId="0" fillId="0" borderId="0" xfId="0" applyNumberFormat="1"/>
    <xf numFmtId="164"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0" xfId="0" applyNumberFormat="1"/>
  </cellXfs>
  <cellStyles count="3">
    <cellStyle name="Currency" xfId="1" builtinId="4"/>
    <cellStyle name="Normal" xfId="0" builtinId="0"/>
    <cellStyle name="Percent" xfId="2" builtinId="5"/>
  </cellStyles>
  <dxfs count="34">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numFmt numFmtId="165" formatCode="\$#,##0.0,&quot;k&quot;;\ \-\$#,##0.0,&quot;k&quot;"/>
    </dxf>
    <dxf>
      <font>
        <b/>
        <color theme="1"/>
      </font>
      <border>
        <bottom style="thin">
          <color theme="4"/>
        </bottom>
        <vertical/>
        <horizontal/>
      </border>
    </dxf>
    <dxf>
      <font>
        <color theme="1"/>
      </font>
      <fill>
        <patternFill>
          <bgColor theme="1"/>
        </patternFill>
      </fill>
      <border diagonalUp="0" diagonalDown="0">
        <left/>
        <right/>
        <top/>
        <bottom/>
        <vertical/>
        <horizontal/>
      </border>
    </dxf>
    <dxf>
      <numFmt numFmtId="165" formatCode="\$#,##0.0,&quot;k&quot;;\ \-\$#,##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BB" pivot="0" table="0" count="10" xr9:uid="{E05F8301-0B3A-490B-B4C3-D5882E6F8C8F}">
      <tableStyleElement type="wholeTable" dxfId="29"/>
      <tableStyleElement type="headerRow" dxfId="28"/>
    </tableStyle>
    <tableStyle name="Data-style" pivot="0" count="3" xr9:uid="{00000000-0011-0000-FFFF-FFFF00000000}">
      <tableStyleElement type="headerRow" dxfId="33"/>
      <tableStyleElement type="firstRowStripe" dxfId="32"/>
      <tableStyleElement type="secondRowStripe" dxfId="31"/>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 \-\$#,##0.0,"k"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1-84A0-4D7E-BAD4-938764B2603A}"/>
            </c:ext>
          </c:extLst>
        </c:ser>
        <c:dLbls>
          <c:showLegendKey val="0"/>
          <c:showVal val="0"/>
          <c:showCatName val="0"/>
          <c:showSerName val="0"/>
          <c:showPercent val="0"/>
          <c:showBubbleSize val="0"/>
        </c:dLbls>
        <c:axId val="17892111"/>
        <c:axId val="17879151"/>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\$#,##0.0,"k";\ \-\$#,##0.0,"k"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0-84A0-4D7E-BAD4-938764B2603A}"/>
            </c:ext>
          </c:extLst>
        </c:ser>
        <c:dLbls>
          <c:showLegendKey val="0"/>
          <c:showVal val="0"/>
          <c:showCatName val="0"/>
          <c:showSerName val="0"/>
          <c:showPercent val="0"/>
          <c:showBubbleSize val="0"/>
        </c:dLbls>
        <c:gapWidth val="219"/>
        <c:overlap val="-27"/>
        <c:axId val="17873871"/>
        <c:axId val="17872911"/>
      </c:barChart>
      <c:catAx>
        <c:axId val="1787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911"/>
        <c:crosses val="autoZero"/>
        <c:auto val="1"/>
        <c:lblAlgn val="ctr"/>
        <c:lblOffset val="100"/>
        <c:noMultiLvlLbl val="0"/>
      </c:catAx>
      <c:valAx>
        <c:axId val="17872911"/>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3871"/>
        <c:crosses val="autoZero"/>
        <c:crossBetween val="between"/>
      </c:valAx>
      <c:valAx>
        <c:axId val="17879151"/>
        <c:scaling>
          <c:orientation val="minMax"/>
        </c:scaling>
        <c:delete val="0"/>
        <c:axPos val="r"/>
        <c:numFmt formatCode="\$#,##0.0,&quot;k&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11"/>
        <c:crosses val="max"/>
        <c:crossBetween val="between"/>
      </c:valAx>
      <c:catAx>
        <c:axId val="17892111"/>
        <c:scaling>
          <c:orientation val="minMax"/>
        </c:scaling>
        <c:delete val="1"/>
        <c:axPos val="b"/>
        <c:numFmt formatCode="General" sourceLinked="1"/>
        <c:majorTickMark val="out"/>
        <c:minorTickMark val="none"/>
        <c:tickLblPos val="nextTo"/>
        <c:crossAx val="178791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48-4075-81B5-F1366BF0A0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48-4075-81B5-F1366BF0A0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48-4075-81B5-F1366BF0A0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0-8FEC-41E4-8981-4B6549F1ACB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'Column chart'!$B$3</c:f>
              <c:strCache>
                <c:ptCount val="1"/>
                <c:pt idx="0">
                  <c:v>Total</c:v>
                </c:pt>
              </c:strCache>
            </c:strRef>
          </c:tx>
          <c:spPr>
            <a:solidFill>
              <a:schemeClr val="accent1"/>
            </a:solidFill>
            <a:ln>
              <a:noFill/>
            </a:ln>
            <a:effectLst/>
            <a:sp3d/>
          </c:spPr>
          <c:invertIfNegative val="0"/>
          <c:cat>
            <c:strRef>
              <c:f>'Column chart'!$A$4:$A$9</c:f>
              <c:strCache>
                <c:ptCount val="5"/>
                <c:pt idx="0">
                  <c:v>Machines</c:v>
                </c:pt>
                <c:pt idx="1">
                  <c:v>Storage</c:v>
                </c:pt>
                <c:pt idx="2">
                  <c:v>Tables</c:v>
                </c:pt>
                <c:pt idx="3">
                  <c:v>Phones</c:v>
                </c:pt>
                <c:pt idx="4">
                  <c:v>Chairs</c:v>
                </c:pt>
              </c:strCache>
            </c:strRef>
          </c:cat>
          <c:val>
            <c:numRef>
              <c:f>'Column chart'!$B$4:$B$9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AFD9-4E8C-B1A5-F186C8AEF830}"/>
            </c:ext>
          </c:extLst>
        </c:ser>
        <c:dLbls>
          <c:showLegendKey val="0"/>
          <c:showVal val="0"/>
          <c:showCatName val="0"/>
          <c:showSerName val="0"/>
          <c:showPercent val="0"/>
          <c:showBubbleSize val="0"/>
        </c:dLbls>
        <c:gapWidth val="150"/>
        <c:shape val="box"/>
        <c:axId val="317688623"/>
        <c:axId val="317689103"/>
        <c:axId val="0"/>
      </c:bar3DChart>
      <c:catAx>
        <c:axId val="31768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9103"/>
        <c:crosses val="autoZero"/>
        <c:auto val="1"/>
        <c:lblAlgn val="ctr"/>
        <c:lblOffset val="100"/>
        <c:noMultiLvlLbl val="0"/>
      </c:catAx>
      <c:valAx>
        <c:axId val="317689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82775323816228E-2"/>
          <c:y val="0.24593312554680666"/>
          <c:w val="0.90946502057613166"/>
          <c:h val="0.5809523809523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018E-46FC-9B53-8690A7F0ABFF}"/>
            </c:ext>
          </c:extLst>
        </c:ser>
        <c:dLbls>
          <c:showLegendKey val="0"/>
          <c:showVal val="0"/>
          <c:showCatName val="0"/>
          <c:showSerName val="0"/>
          <c:showPercent val="0"/>
          <c:showBubbleSize val="0"/>
        </c:dLbls>
        <c:smooth val="0"/>
        <c:axId val="325225695"/>
        <c:axId val="325223775"/>
      </c:lineChart>
      <c:catAx>
        <c:axId val="325225695"/>
        <c:scaling>
          <c:orientation val="minMax"/>
        </c:scaling>
        <c:delete val="1"/>
        <c:axPos val="b"/>
        <c:numFmt formatCode="General" sourceLinked="1"/>
        <c:majorTickMark val="none"/>
        <c:minorTickMark val="none"/>
        <c:tickLblPos val="nextTo"/>
        <c:crossAx val="325223775"/>
        <c:crosses val="autoZero"/>
        <c:auto val="1"/>
        <c:lblAlgn val="ctr"/>
        <c:lblOffset val="100"/>
        <c:noMultiLvlLbl val="0"/>
      </c:catAx>
      <c:valAx>
        <c:axId val="325223775"/>
        <c:scaling>
          <c:orientation val="minMax"/>
        </c:scaling>
        <c:delete val="1"/>
        <c:axPos val="l"/>
        <c:numFmt formatCode="General" sourceLinked="1"/>
        <c:majorTickMark val="none"/>
        <c:minorTickMark val="none"/>
        <c:tickLblPos val="nextTo"/>
        <c:crossAx val="32522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912192794082549E-2"/>
          <c:y val="0.15089196738108271"/>
          <c:w val="0.81968810916179324"/>
          <c:h val="0.6844993141289437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A207-42C4-A7AC-5883DEABE211}"/>
            </c:ext>
          </c:extLst>
        </c:ser>
        <c:dLbls>
          <c:showLegendKey val="0"/>
          <c:showVal val="0"/>
          <c:showCatName val="0"/>
          <c:showSerName val="0"/>
          <c:showPercent val="0"/>
          <c:showBubbleSize val="0"/>
        </c:dLbls>
        <c:smooth val="0"/>
        <c:axId val="317690543"/>
        <c:axId val="317688143"/>
      </c:lineChart>
      <c:catAx>
        <c:axId val="317690543"/>
        <c:scaling>
          <c:orientation val="minMax"/>
        </c:scaling>
        <c:delete val="1"/>
        <c:axPos val="b"/>
        <c:numFmt formatCode="General" sourceLinked="1"/>
        <c:majorTickMark val="none"/>
        <c:minorTickMark val="none"/>
        <c:tickLblPos val="nextTo"/>
        <c:crossAx val="317688143"/>
        <c:crosses val="autoZero"/>
        <c:auto val="1"/>
        <c:lblAlgn val="ctr"/>
        <c:lblOffset val="100"/>
        <c:noMultiLvlLbl val="0"/>
      </c:catAx>
      <c:valAx>
        <c:axId val="3176881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76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86021505376344E-2"/>
          <c:y val="0.2048417132216015"/>
          <c:w val="0.82526881720430112"/>
          <c:h val="0.608938547486033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5B8E-44F8-A592-57B8968AF2BF}"/>
            </c:ext>
          </c:extLst>
        </c:ser>
        <c:dLbls>
          <c:showLegendKey val="0"/>
          <c:showVal val="0"/>
          <c:showCatName val="0"/>
          <c:showSerName val="0"/>
          <c:showPercent val="0"/>
          <c:showBubbleSize val="0"/>
        </c:dLbls>
        <c:smooth val="0"/>
        <c:axId val="418919327"/>
        <c:axId val="418920767"/>
      </c:lineChart>
      <c:catAx>
        <c:axId val="418919327"/>
        <c:scaling>
          <c:orientation val="minMax"/>
        </c:scaling>
        <c:delete val="1"/>
        <c:axPos val="b"/>
        <c:numFmt formatCode="General" sourceLinked="1"/>
        <c:majorTickMark val="none"/>
        <c:minorTickMark val="none"/>
        <c:tickLblPos val="nextTo"/>
        <c:crossAx val="418920767"/>
        <c:crosses val="autoZero"/>
        <c:auto val="1"/>
        <c:lblAlgn val="ctr"/>
        <c:lblOffset val="100"/>
        <c:noMultiLvlLbl val="0"/>
      </c:catAx>
      <c:valAx>
        <c:axId val="4189207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891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5930-4265-A981-B4243126DEAB}"/>
            </c:ext>
          </c:extLst>
        </c:ser>
        <c:dLbls>
          <c:showLegendKey val="0"/>
          <c:showVal val="0"/>
          <c:showCatName val="0"/>
          <c:showSerName val="0"/>
          <c:showPercent val="0"/>
          <c:showBubbleSize val="0"/>
        </c:dLbls>
        <c:smooth val="0"/>
        <c:axId val="413696991"/>
        <c:axId val="413697951"/>
      </c:lineChart>
      <c:catAx>
        <c:axId val="413696991"/>
        <c:scaling>
          <c:orientation val="minMax"/>
        </c:scaling>
        <c:delete val="1"/>
        <c:axPos val="b"/>
        <c:numFmt formatCode="General" sourceLinked="1"/>
        <c:majorTickMark val="none"/>
        <c:minorTickMark val="none"/>
        <c:tickLblPos val="nextTo"/>
        <c:crossAx val="413697951"/>
        <c:crosses val="autoZero"/>
        <c:auto val="1"/>
        <c:lblAlgn val="ctr"/>
        <c:lblOffset val="100"/>
        <c:noMultiLvlLbl val="0"/>
      </c:catAx>
      <c:valAx>
        <c:axId val="4136979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369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39751552795025E-2"/>
          <c:y val="0.20100502512562815"/>
          <c:w val="0.88612836438923392"/>
          <c:h val="0.6314907872696817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D19E-497C-A092-56AA8CC8F1A3}"/>
            </c:ext>
          </c:extLst>
        </c:ser>
        <c:dLbls>
          <c:showLegendKey val="0"/>
          <c:showVal val="0"/>
          <c:showCatName val="0"/>
          <c:showSerName val="0"/>
          <c:showPercent val="0"/>
          <c:showBubbleSize val="0"/>
        </c:dLbls>
        <c:smooth val="0"/>
        <c:axId val="418503599"/>
        <c:axId val="1909851023"/>
      </c:lineChart>
      <c:catAx>
        <c:axId val="418503599"/>
        <c:scaling>
          <c:orientation val="minMax"/>
        </c:scaling>
        <c:delete val="1"/>
        <c:axPos val="b"/>
        <c:numFmt formatCode="General" sourceLinked="1"/>
        <c:majorTickMark val="none"/>
        <c:minorTickMark val="none"/>
        <c:tickLblPos val="nextTo"/>
        <c:crossAx val="1909851023"/>
        <c:crosses val="autoZero"/>
        <c:auto val="1"/>
        <c:lblAlgn val="ctr"/>
        <c:lblOffset val="100"/>
        <c:noMultiLvlLbl val="0"/>
      </c:catAx>
      <c:valAx>
        <c:axId val="1909851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1850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cmpd="sng">
            <a:solidFill>
              <a:schemeClr val="bg1">
                <a:lumMod val="85000"/>
              </a:schemeClr>
            </a:solidFill>
            <a:round/>
          </a:ln>
          <a:effectLst>
            <a:outerShdw dir="5400000" sx="50000" sy="50000" algn="ctr" rotWithShape="0">
              <a:srgbClr val="000000">
                <a:alpha val="9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30073471299364E-2"/>
          <c:y val="0.30442106621918164"/>
          <c:w val="0.90946502057613166"/>
          <c:h val="0.580952380952381"/>
        </c:manualLayout>
      </c:layout>
      <c:lineChart>
        <c:grouping val="standard"/>
        <c:varyColors val="0"/>
        <c:ser>
          <c:idx val="0"/>
          <c:order val="0"/>
          <c:tx>
            <c:strRef>
              <c:f>Kpi!$B$3</c:f>
              <c:strCache>
                <c:ptCount val="1"/>
                <c:pt idx="0">
                  <c:v>Total</c:v>
                </c:pt>
              </c:strCache>
            </c:strRef>
          </c:tx>
          <c:spPr>
            <a:ln w="34925" cap="rnd" cmpd="sng">
              <a:solidFill>
                <a:schemeClr val="bg1">
                  <a:lumMod val="85000"/>
                </a:schemeClr>
              </a:solidFill>
              <a:round/>
            </a:ln>
            <a:effectLst>
              <a:outerShdw dir="5400000" sx="50000" sy="50000" algn="ctr" rotWithShape="0">
                <a:srgbClr val="000000">
                  <a:alpha val="90000"/>
                </a:srgb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smooth val="0"/>
          <c:extLst>
            <c:ext xmlns:c16="http://schemas.microsoft.com/office/drawing/2014/chart" uri="{C3380CC4-5D6E-409C-BE32-E72D297353CC}">
              <c16:uniqueId val="{00000000-467A-4F61-BBE6-09929A2679DB}"/>
            </c:ext>
          </c:extLst>
        </c:ser>
        <c:dLbls>
          <c:showLegendKey val="0"/>
          <c:showVal val="0"/>
          <c:showCatName val="0"/>
          <c:showSerName val="0"/>
          <c:showPercent val="0"/>
          <c:showBubbleSize val="0"/>
        </c:dLbls>
        <c:smooth val="0"/>
        <c:axId val="325225695"/>
        <c:axId val="325223775"/>
      </c:lineChart>
      <c:catAx>
        <c:axId val="325225695"/>
        <c:scaling>
          <c:orientation val="minMax"/>
        </c:scaling>
        <c:delete val="1"/>
        <c:axPos val="b"/>
        <c:numFmt formatCode="General" sourceLinked="1"/>
        <c:majorTickMark val="none"/>
        <c:minorTickMark val="none"/>
        <c:tickLblPos val="nextTo"/>
        <c:crossAx val="325223775"/>
        <c:crosses val="autoZero"/>
        <c:auto val="1"/>
        <c:lblAlgn val="ctr"/>
        <c:lblOffset val="100"/>
        <c:noMultiLvlLbl val="0"/>
      </c:catAx>
      <c:valAx>
        <c:axId val="325223775"/>
        <c:scaling>
          <c:orientation val="minMax"/>
        </c:scaling>
        <c:delete val="1"/>
        <c:axPos val="l"/>
        <c:numFmt formatCode="General" sourceLinked="1"/>
        <c:majorTickMark val="none"/>
        <c:minorTickMark val="none"/>
        <c:tickLblPos val="nextTo"/>
        <c:crossAx val="32522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68012331791858E-2"/>
          <c:y val="0.21035245594300711"/>
          <c:w val="0.81968810916179324"/>
          <c:h val="0.68449931412894371"/>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smooth val="0"/>
          <c:extLst>
            <c:ext xmlns:c16="http://schemas.microsoft.com/office/drawing/2014/chart" uri="{C3380CC4-5D6E-409C-BE32-E72D297353CC}">
              <c16:uniqueId val="{00000000-3211-4C90-972F-06671D41F2AC}"/>
            </c:ext>
          </c:extLst>
        </c:ser>
        <c:dLbls>
          <c:showLegendKey val="0"/>
          <c:showVal val="0"/>
          <c:showCatName val="0"/>
          <c:showSerName val="0"/>
          <c:showPercent val="0"/>
          <c:showBubbleSize val="0"/>
        </c:dLbls>
        <c:smooth val="0"/>
        <c:axId val="317690543"/>
        <c:axId val="317688143"/>
      </c:lineChart>
      <c:catAx>
        <c:axId val="317690543"/>
        <c:scaling>
          <c:orientation val="minMax"/>
        </c:scaling>
        <c:delete val="1"/>
        <c:axPos val="b"/>
        <c:numFmt formatCode="General" sourceLinked="1"/>
        <c:majorTickMark val="none"/>
        <c:minorTickMark val="none"/>
        <c:tickLblPos val="nextTo"/>
        <c:crossAx val="317688143"/>
        <c:crosses val="autoZero"/>
        <c:auto val="1"/>
        <c:lblAlgn val="ctr"/>
        <c:lblOffset val="100"/>
        <c:noMultiLvlLbl val="0"/>
      </c:catAx>
      <c:valAx>
        <c:axId val="317688143"/>
        <c:scaling>
          <c:orientation val="minMax"/>
        </c:scaling>
        <c:delete val="1"/>
        <c:axPos val="l"/>
        <c:numFmt formatCode="General" sourceLinked="1"/>
        <c:majorTickMark val="none"/>
        <c:minorTickMark val="none"/>
        <c:tickLblPos val="nextTo"/>
        <c:crossAx val="3176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04543327432904E-2"/>
          <c:y val="0.18276581321374563"/>
          <c:w val="0.82526881720430112"/>
          <c:h val="0.6089385474860336"/>
        </c:manualLayout>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358</c:v>
                </c:pt>
                <c:pt idx="1">
                  <c:v>299</c:v>
                </c:pt>
                <c:pt idx="2">
                  <c:v>575</c:v>
                </c:pt>
                <c:pt idx="3">
                  <c:v>634</c:v>
                </c:pt>
                <c:pt idx="4">
                  <c:v>854</c:v>
                </c:pt>
                <c:pt idx="5">
                  <c:v>746</c:v>
                </c:pt>
                <c:pt idx="6">
                  <c:v>756</c:v>
                </c:pt>
                <c:pt idx="7">
                  <c:v>710</c:v>
                </c:pt>
                <c:pt idx="8">
                  <c:v>1311</c:v>
                </c:pt>
                <c:pt idx="9">
                  <c:v>740</c:v>
                </c:pt>
                <c:pt idx="10">
                  <c:v>1423</c:v>
                </c:pt>
                <c:pt idx="11">
                  <c:v>1404</c:v>
                </c:pt>
              </c:numCache>
            </c:numRef>
          </c:val>
          <c:smooth val="0"/>
          <c:extLst>
            <c:ext xmlns:c16="http://schemas.microsoft.com/office/drawing/2014/chart" uri="{C3380CC4-5D6E-409C-BE32-E72D297353CC}">
              <c16:uniqueId val="{00000000-6E49-4E52-AD35-7576E4CAEB02}"/>
            </c:ext>
          </c:extLst>
        </c:ser>
        <c:dLbls>
          <c:showLegendKey val="0"/>
          <c:showVal val="0"/>
          <c:showCatName val="0"/>
          <c:showSerName val="0"/>
          <c:showPercent val="0"/>
          <c:showBubbleSize val="0"/>
        </c:dLbls>
        <c:smooth val="0"/>
        <c:axId val="418919327"/>
        <c:axId val="418920767"/>
      </c:lineChart>
      <c:catAx>
        <c:axId val="418919327"/>
        <c:scaling>
          <c:orientation val="minMax"/>
        </c:scaling>
        <c:delete val="1"/>
        <c:axPos val="b"/>
        <c:numFmt formatCode="General" sourceLinked="1"/>
        <c:majorTickMark val="none"/>
        <c:minorTickMark val="none"/>
        <c:tickLblPos val="nextTo"/>
        <c:crossAx val="418920767"/>
        <c:crosses val="autoZero"/>
        <c:auto val="1"/>
        <c:lblAlgn val="ctr"/>
        <c:lblOffset val="100"/>
        <c:noMultiLvlLbl val="0"/>
      </c:catAx>
      <c:valAx>
        <c:axId val="418920767"/>
        <c:scaling>
          <c:orientation val="minMax"/>
        </c:scaling>
        <c:delete val="1"/>
        <c:axPos val="l"/>
        <c:numFmt formatCode="General" sourceLinked="1"/>
        <c:majorTickMark val="none"/>
        <c:minorTickMark val="none"/>
        <c:tickLblPos val="nextTo"/>
        <c:crossAx val="41891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45816186556922E-2"/>
          <c:y val="0.21505376344086022"/>
          <c:w val="0.84910836762688613"/>
          <c:h val="0.5268817204301075"/>
        </c:manualLayout>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89</c:v>
                </c:pt>
                <c:pt idx="1">
                  <c:v>82</c:v>
                </c:pt>
                <c:pt idx="2">
                  <c:v>161</c:v>
                </c:pt>
                <c:pt idx="3">
                  <c:v>170</c:v>
                </c:pt>
                <c:pt idx="4">
                  <c:v>222</c:v>
                </c:pt>
                <c:pt idx="5">
                  <c:v>202</c:v>
                </c:pt>
                <c:pt idx="6">
                  <c:v>199</c:v>
                </c:pt>
                <c:pt idx="7">
                  <c:v>180</c:v>
                </c:pt>
                <c:pt idx="8">
                  <c:v>362</c:v>
                </c:pt>
                <c:pt idx="9">
                  <c:v>190</c:v>
                </c:pt>
                <c:pt idx="10">
                  <c:v>373</c:v>
                </c:pt>
                <c:pt idx="11">
                  <c:v>350</c:v>
                </c:pt>
              </c:numCache>
            </c:numRef>
          </c:val>
          <c:smooth val="0"/>
          <c:extLst>
            <c:ext xmlns:c16="http://schemas.microsoft.com/office/drawing/2014/chart" uri="{C3380CC4-5D6E-409C-BE32-E72D297353CC}">
              <c16:uniqueId val="{00000000-9563-4FB4-A593-4C7372B1FDD0}"/>
            </c:ext>
          </c:extLst>
        </c:ser>
        <c:dLbls>
          <c:showLegendKey val="0"/>
          <c:showVal val="0"/>
          <c:showCatName val="0"/>
          <c:showSerName val="0"/>
          <c:showPercent val="0"/>
          <c:showBubbleSize val="0"/>
        </c:dLbls>
        <c:smooth val="0"/>
        <c:axId val="413696991"/>
        <c:axId val="413697951"/>
      </c:lineChart>
      <c:catAx>
        <c:axId val="413696991"/>
        <c:scaling>
          <c:orientation val="minMax"/>
        </c:scaling>
        <c:delete val="1"/>
        <c:axPos val="b"/>
        <c:numFmt formatCode="General" sourceLinked="1"/>
        <c:majorTickMark val="none"/>
        <c:minorTickMark val="none"/>
        <c:tickLblPos val="nextTo"/>
        <c:crossAx val="413697951"/>
        <c:crosses val="autoZero"/>
        <c:auto val="1"/>
        <c:lblAlgn val="ctr"/>
        <c:lblOffset val="100"/>
        <c:noMultiLvlLbl val="0"/>
      </c:catAx>
      <c:valAx>
        <c:axId val="413697951"/>
        <c:scaling>
          <c:orientation val="minMax"/>
        </c:scaling>
        <c:delete val="1"/>
        <c:axPos val="l"/>
        <c:numFmt formatCode="General" sourceLinked="1"/>
        <c:majorTickMark val="none"/>
        <c:minorTickMark val="none"/>
        <c:tickLblPos val="nextTo"/>
        <c:crossAx val="41369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41776027996501"/>
          <c:y val="0.2581477315335583"/>
          <c:w val="0.88612836438923392"/>
          <c:h val="0.63149078726968177"/>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0.15234324773300417</c:v>
                </c:pt>
                <c:pt idx="1">
                  <c:v>0.21848477532359925</c:v>
                </c:pt>
                <c:pt idx="2">
                  <c:v>7.0825150059438777E-2</c:v>
                </c:pt>
                <c:pt idx="3">
                  <c:v>7.5361799593682263E-2</c:v>
                </c:pt>
                <c:pt idx="4">
                  <c:v>0.15218402712652654</c:v>
                </c:pt>
                <c:pt idx="5">
                  <c:v>0.1141144800224537</c:v>
                </c:pt>
                <c:pt idx="6">
                  <c:v>0.11614392589323486</c:v>
                </c:pt>
                <c:pt idx="7">
                  <c:v>6.9992902540360571E-2</c:v>
                </c:pt>
                <c:pt idx="8">
                  <c:v>0.12838751602841261</c:v>
                </c:pt>
                <c:pt idx="9">
                  <c:v>0.27918005431154785</c:v>
                </c:pt>
                <c:pt idx="10">
                  <c:v>5.3241826619845778E-2</c:v>
                </c:pt>
                <c:pt idx="11">
                  <c:v>0.18411359178740827</c:v>
                </c:pt>
              </c:numCache>
            </c:numRef>
          </c:val>
          <c:smooth val="0"/>
          <c:extLst>
            <c:ext xmlns:c16="http://schemas.microsoft.com/office/drawing/2014/chart" uri="{C3380CC4-5D6E-409C-BE32-E72D297353CC}">
              <c16:uniqueId val="{00000000-8072-494E-901C-A656F2A8DA00}"/>
            </c:ext>
          </c:extLst>
        </c:ser>
        <c:dLbls>
          <c:showLegendKey val="0"/>
          <c:showVal val="0"/>
          <c:showCatName val="0"/>
          <c:showSerName val="0"/>
          <c:showPercent val="0"/>
          <c:showBubbleSize val="0"/>
        </c:dLbls>
        <c:smooth val="0"/>
        <c:axId val="418503599"/>
        <c:axId val="1909851023"/>
      </c:lineChart>
      <c:catAx>
        <c:axId val="418503599"/>
        <c:scaling>
          <c:orientation val="minMax"/>
        </c:scaling>
        <c:delete val="1"/>
        <c:axPos val="b"/>
        <c:numFmt formatCode="General" sourceLinked="1"/>
        <c:majorTickMark val="none"/>
        <c:minorTickMark val="none"/>
        <c:tickLblPos val="nextTo"/>
        <c:crossAx val="1909851023"/>
        <c:crosses val="autoZero"/>
        <c:auto val="1"/>
        <c:lblAlgn val="ctr"/>
        <c:lblOffset val="100"/>
        <c:noMultiLvlLbl val="0"/>
      </c:catAx>
      <c:valAx>
        <c:axId val="1909851023"/>
        <c:scaling>
          <c:orientation val="minMax"/>
        </c:scaling>
        <c:delete val="1"/>
        <c:axPos val="l"/>
        <c:numFmt formatCode="General" sourceLinked="1"/>
        <c:majorTickMark val="none"/>
        <c:minorTickMark val="none"/>
        <c:tickLblPos val="nextTo"/>
        <c:crossAx val="41850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Sheet1!$C$3</c:f>
              <c:strCache>
                <c:ptCount val="1"/>
                <c:pt idx="0">
                  <c:v>Sum of Profit</c:v>
                </c:pt>
              </c:strCache>
            </c:strRef>
          </c:tx>
          <c:spPr>
            <a:solidFill>
              <a:schemeClr val="accent6">
                <a:lumMod val="75000"/>
              </a:schemeClr>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 \-\$#,##0.0,"k"</c:formatCode>
                <c:ptCount val="12"/>
                <c:pt idx="0">
                  <c:v>2824.8232999999996</c:v>
                </c:pt>
                <c:pt idx="1">
                  <c:v>4996.2466999999988</c:v>
                </c:pt>
                <c:pt idx="2">
                  <c:v>3625.2714999999966</c:v>
                </c:pt>
                <c:pt idx="3">
                  <c:v>2957.8445999999985</c:v>
                </c:pt>
                <c:pt idx="4">
                  <c:v>8627.4764000000014</c:v>
                </c:pt>
                <c:pt idx="5">
                  <c:v>4499.5844999999999</c:v>
                </c:pt>
                <c:pt idx="6">
                  <c:v>4464.6601999999984</c:v>
                </c:pt>
                <c:pt idx="7">
                  <c:v>2328.3533999999991</c:v>
                </c:pt>
                <c:pt idx="8">
                  <c:v>9360.4909999999927</c:v>
                </c:pt>
                <c:pt idx="9">
                  <c:v>15763.379699999996</c:v>
                </c:pt>
                <c:pt idx="10">
                  <c:v>4376.0693999999958</c:v>
                </c:pt>
                <c:pt idx="11">
                  <c:v>17902.730099999997</c:v>
                </c:pt>
              </c:numCache>
            </c:numRef>
          </c:val>
          <c:extLst>
            <c:ext xmlns:c16="http://schemas.microsoft.com/office/drawing/2014/chart" uri="{C3380CC4-5D6E-409C-BE32-E72D297353CC}">
              <c16:uniqueId val="{00000000-1F01-4E9E-93C2-8CD2D824EEEA}"/>
            </c:ext>
          </c:extLst>
        </c:ser>
        <c:dLbls>
          <c:showLegendKey val="0"/>
          <c:showVal val="0"/>
          <c:showCatName val="0"/>
          <c:showSerName val="0"/>
          <c:showPercent val="0"/>
          <c:showBubbleSize val="0"/>
        </c:dLbls>
        <c:axId val="17873871"/>
        <c:axId val="17872911"/>
      </c:areaChart>
      <c:barChart>
        <c:barDir val="col"/>
        <c:grouping val="clustered"/>
        <c:varyColors val="0"/>
        <c:ser>
          <c:idx val="0"/>
          <c:order val="0"/>
          <c:tx>
            <c:strRef>
              <c:f>Sheet1!$B$3</c:f>
              <c:strCache>
                <c:ptCount val="1"/>
                <c:pt idx="0">
                  <c:v>Sum of Sales</c:v>
                </c:pt>
              </c:strCache>
            </c:strRef>
          </c:tx>
          <c:spPr>
            <a:solidFill>
              <a:schemeClr val="bg1"/>
            </a:solidFill>
            <a:ln>
              <a:solidFill>
                <a:schemeClr val="accent1"/>
              </a:solid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\$#,##0.0,"k";\ \-\$#,##0.0,"k"</c:formatCode>
                <c:ptCount val="12"/>
                <c:pt idx="0">
                  <c:v>18542.490999999995</c:v>
                </c:pt>
                <c:pt idx="1">
                  <c:v>22867.710999999999</c:v>
                </c:pt>
                <c:pt idx="2">
                  <c:v>51186.217000000004</c:v>
                </c:pt>
                <c:pt idx="3">
                  <c:v>39248.592999999972</c:v>
                </c:pt>
                <c:pt idx="4">
                  <c:v>56691.076999999976</c:v>
                </c:pt>
                <c:pt idx="5">
                  <c:v>39430.443000000007</c:v>
                </c:pt>
                <c:pt idx="6">
                  <c:v>38440.755000000012</c:v>
                </c:pt>
                <c:pt idx="7">
                  <c:v>33265.564300000013</c:v>
                </c:pt>
                <c:pt idx="8">
                  <c:v>72908.108899999919</c:v>
                </c:pt>
                <c:pt idx="9">
                  <c:v>56463.130000000026</c:v>
                </c:pt>
                <c:pt idx="10">
                  <c:v>82192.32279999998</c:v>
                </c:pt>
                <c:pt idx="11">
                  <c:v>97237.417000000016</c:v>
                </c:pt>
              </c:numCache>
            </c:numRef>
          </c:val>
          <c:extLst>
            <c:ext xmlns:c16="http://schemas.microsoft.com/office/drawing/2014/chart" uri="{C3380CC4-5D6E-409C-BE32-E72D297353CC}">
              <c16:uniqueId val="{00000001-1F01-4E9E-93C2-8CD2D824EEEA}"/>
            </c:ext>
          </c:extLst>
        </c:ser>
        <c:dLbls>
          <c:showLegendKey val="0"/>
          <c:showVal val="0"/>
          <c:showCatName val="0"/>
          <c:showSerName val="0"/>
          <c:showPercent val="0"/>
          <c:showBubbleSize val="0"/>
        </c:dLbls>
        <c:gapWidth val="88"/>
        <c:overlap val="-20"/>
        <c:axId val="718236112"/>
        <c:axId val="718227472"/>
      </c:barChart>
      <c:catAx>
        <c:axId val="1787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7872911"/>
        <c:crosses val="autoZero"/>
        <c:auto val="1"/>
        <c:lblAlgn val="ctr"/>
        <c:lblOffset val="100"/>
        <c:noMultiLvlLbl val="0"/>
      </c:catAx>
      <c:valAx>
        <c:axId val="17872911"/>
        <c:scaling>
          <c:orientation val="minMax"/>
        </c:scaling>
        <c:delete val="0"/>
        <c:axPos val="l"/>
        <c:numFmt formatCode="\$#,##0.0,&quot;k&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3871"/>
        <c:crosses val="autoZero"/>
        <c:crossBetween val="between"/>
      </c:valAx>
      <c:valAx>
        <c:axId val="718227472"/>
        <c:scaling>
          <c:orientation val="minMax"/>
        </c:scaling>
        <c:delete val="0"/>
        <c:axPos val="r"/>
        <c:numFmt formatCode="\$#,##0.0,&quot;k&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36112"/>
        <c:crosses val="max"/>
        <c:crossBetween val="between"/>
      </c:valAx>
      <c:catAx>
        <c:axId val="718236112"/>
        <c:scaling>
          <c:orientation val="minMax"/>
        </c:scaling>
        <c:delete val="1"/>
        <c:axPos val="b"/>
        <c:numFmt formatCode="General" sourceLinked="1"/>
        <c:majorTickMark val="out"/>
        <c:minorTickMark val="none"/>
        <c:tickLblPos val="nextTo"/>
        <c:crossAx val="718227472"/>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Analysis.xlsx]Sheet3!PivotTable3</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0330699794282472"/>
          <c:y val="0.19314733545630741"/>
          <c:w val="0.62220463573810025"/>
          <c:h val="0.74113711138220395"/>
        </c:manualLayout>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A1-4801-9BFD-CD8BE9A735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A1-4801-9BFD-CD8BE9A735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A1-4801-9BFD-CD8BE9A735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0.32688576926964963</c:v>
                </c:pt>
                <c:pt idx="1">
                  <c:v>0.30159159022500603</c:v>
                </c:pt>
                <c:pt idx="2">
                  <c:v>0.37152264050534434</c:v>
                </c:pt>
              </c:numCache>
            </c:numRef>
          </c:val>
          <c:extLst>
            <c:ext xmlns:c16="http://schemas.microsoft.com/office/drawing/2014/chart" uri="{C3380CC4-5D6E-409C-BE32-E72D297353CC}">
              <c16:uniqueId val="{00000006-A3A1-4801-9BFD-CD8BE9A7352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0.12228710009221823"/>
          <c:y val="3.3029146004636745E-2"/>
          <c:w val="0.85519037738525938"/>
          <c:h val="0.18947490718589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chart!PivotTable7</c:name>
    <c:fmtId val="3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'Column chart'!$B$3</c:f>
              <c:strCache>
                <c:ptCount val="1"/>
                <c:pt idx="0">
                  <c:v>Total</c:v>
                </c:pt>
              </c:strCache>
            </c:strRef>
          </c:tx>
          <c:spPr>
            <a:solidFill>
              <a:schemeClr val="accent1"/>
            </a:solidFill>
            <a:ln>
              <a:noFill/>
            </a:ln>
            <a:effectLst/>
            <a:sp3d/>
          </c:spPr>
          <c:invertIfNegative val="0"/>
          <c:cat>
            <c:strRef>
              <c:f>'Column chart'!$A$4:$A$9</c:f>
              <c:strCache>
                <c:ptCount val="5"/>
                <c:pt idx="0">
                  <c:v>Machines</c:v>
                </c:pt>
                <c:pt idx="1">
                  <c:v>Storage</c:v>
                </c:pt>
                <c:pt idx="2">
                  <c:v>Tables</c:v>
                </c:pt>
                <c:pt idx="3">
                  <c:v>Phones</c:v>
                </c:pt>
                <c:pt idx="4">
                  <c:v>Chairs</c:v>
                </c:pt>
              </c:strCache>
            </c:strRef>
          </c:cat>
          <c:val>
            <c:numRef>
              <c:f>'Column chart'!$B$4:$B$9</c:f>
              <c:numCache>
                <c:formatCode>General</c:formatCode>
                <c:ptCount val="5"/>
                <c:pt idx="0">
                  <c:v>55906.886000000006</c:v>
                </c:pt>
                <c:pt idx="1">
                  <c:v>58632.187999999987</c:v>
                </c:pt>
                <c:pt idx="2">
                  <c:v>60833.200499999992</c:v>
                </c:pt>
                <c:pt idx="3">
                  <c:v>78659.654000000039</c:v>
                </c:pt>
                <c:pt idx="4">
                  <c:v>83918.644999999931</c:v>
                </c:pt>
              </c:numCache>
            </c:numRef>
          </c:val>
          <c:extLst>
            <c:ext xmlns:c16="http://schemas.microsoft.com/office/drawing/2014/chart" uri="{C3380CC4-5D6E-409C-BE32-E72D297353CC}">
              <c16:uniqueId val="{00000000-E490-411E-AE81-13C99516E397}"/>
            </c:ext>
          </c:extLst>
        </c:ser>
        <c:dLbls>
          <c:showLegendKey val="0"/>
          <c:showVal val="0"/>
          <c:showCatName val="0"/>
          <c:showSerName val="0"/>
          <c:showPercent val="0"/>
          <c:showBubbleSize val="0"/>
        </c:dLbls>
        <c:gapWidth val="69"/>
        <c:gapDepth val="0"/>
        <c:shape val="box"/>
        <c:axId val="317688623"/>
        <c:axId val="317689103"/>
        <c:axId val="0"/>
      </c:bar3DChart>
      <c:catAx>
        <c:axId val="31768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9103"/>
        <c:crosses val="autoZero"/>
        <c:auto val="1"/>
        <c:lblAlgn val="ctr"/>
        <c:lblOffset val="100"/>
        <c:noMultiLvlLbl val="0"/>
      </c:catAx>
      <c:valAx>
        <c:axId val="317689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F53DE60-AC3C-4F86-8F0F-E85323F7A217}">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200000003"/>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17F18BE-E025-4491-9BB3-75F9694B23A4}">
          <cx:tx>
            <cx:txData>
              <cx:f>_xlchart.v5.5</cx:f>
              <cx:v>Sum of Sales</cx:v>
            </cx:txData>
          </cx:tx>
          <cx:dataId val="0"/>
          <cx:layoutPr>
            <cx:geography cultureLanguage="en-US" cultureRegion="IN" attribution="Powered by Bing">
              <cx:geoCache provider="{E9337A44-BEBE-4D9F-B70C-5C5E7DAFC167}">
                <cx:binary>7H1Zc9w40u1fcfj5Uo2dwMT0RDRYq3bJ8vrCqJZk7gQJ7vz1X5ZVkiW6bGtu63tQ3KtxzIxdgpjE
AZAnTyZS/77u/3Wd3m7smz5L8+pf1/2fb8O6Lv71xx/VdXibbaqDLLq2pjJf64Nrk/1hvn6Nrm//
uLGbLsqDPwjC7I/rcGPr2/7tf/4NPy24NcfmelNHJr9obu1weVs1aV394rO9H73Z3GRRPouq2kbX
Nf7z7amxdfjG21iTRvnm7ZvbvI7q4Woobv98++R73775Y/oTf3j6mxQMrJsbGEv5AaeKupwi9e3L
ffsmNXmw+9hx1QGWnEohBPr2Je6ffbrJYPzz7fpm1ebmxt5WFbzet//9cfyTd4GPvbdvrk2T19uZ
DGBS/3z7Po/q25s37+pNfVu9fRNVxrv7Bs9sX+j9u28z8MdTLP7z78k/wJxM/uURXNMJ/N1HP6D1
V7r5e5O9JEzkwBWCEUIm+EhxIBmilCByh596is8zLNkPzMPACSJ/Hb9ORGw0mhfdOOyAKEqIxGzv
xsEYHwBiXAl+t3PwBJjfG/QTYO4HToH58iqB8TZp9NXYPHrJ3eIeEM6EUFjdHVow948PNYzVgcAu
cTHDd+A9xeZ5Nu2H5/HYCULeX68Sob9sssmrDZy1L+Z02IFUSiKK+d30y6f4KHLAqMKcc3mHH79/
9p3TeY5F+9H5PnKCzV+XrxKb09vuzWdjk/v5+eeEgJEDRRVhW5fy7Ys+xcblBwI+4eL+3JsSgmdY
tB+b7+8yweb086vEZp3fRJsXdTnqAE405XKy2xYTaIALgDuSSCh+Bx27XxZ32+YZBu1H5mHgBJj1
6asExjOpsZsbcz87/3zTUHkA5xnniO02zdThIKDZzJVUAGR3p+gdJM8xZT8m30dOQPHOXiUoJ1Ge
31amfkEawMQBZQqDK9ntlwkqih1gJSkCFvcUlWfZsh+WR0MnuJy81s0CuFzX0XVT30/SP98vDB9w
l2NO6e6kmiDjQrhDJRxmZOL5PfMsa/Zj82TwBB3v6lXumtltuuk29vbloKHqACHpCkJ33AwCysfc
Gfw/E1IwioHCbb8mCD3Hov3wfB85wWY2f53Y7NSbN+brGzitm+zvF41xwOUgcCmYgpd/ApB7gLAg
StAdQBMWcC8qPdesn4C19+WmwHmvErgPkQ2ilw5IOSZSUeHebZpJwOPKAwFOilG5i0cnm+o5Fu3H
6fvICTYf/nqV2Jze/m03VfKSLAF8ESgB1HV3CieQgcf7SakDiZEL8tr+YPQ5Fu3H5vvICTanr/PA
OzZNVL1wyIMOFMw+EmK3MSbeSGFQErAEGW4nX08Ou2eZtB+dR0Mn8By/zq2zgKgnunnBnUPkAVec
A8G+CzcRfrpzJMg40qWMAMe+lxIeBz/PMGg/NA8DJ8AsXqc2vbw14HBeEBhKDgQD+gzBz93ET4Gh
B4wx6jL0XUh4DMwzDNoPzMPACTDLv16ls1nfbMIXVAkYOwBOBq7kXnWesACM2YHgkIyTaOL/f2vI
fjh2wyZgrGevE4wUMp8mql4u1GHoAAMWDHSbvaxMQu6TSUG5/B4KPd4m62dY9BNgHkZOsXmdJ9jH
qLo2eRXlLwgO7AUK0SUVO3Amnh/AcSkB96P2O5dnmbQfnUdDJ/B8XL/KrfO+3oQvhwwoBJRs6TLZ
iTcTwvwt8+kCJyNikhv4nR374bgbNUHi/dWrRGJtuhf085CrQS4T3GXsgWA9CV3owRYigdHu8wke
v7NmPx53oyZ4rF+nh39nmv+dshoK6gxVjOAdA5umahDELUC/YK/cuZ4JMs+3az9G0/ETtN69TmHm
/DbPqyFtNy8qzgANkAqKBXZcGE3DGNc9kFRK5brfacJjGvBcq/Yj9XT0BKfz17mrjl66XkBCIMlA
ggEIvn3hp4GmkkCsEWQ+7zVrKJJ6jNDv7dmPzf24CSpH716l77m67V+0iANDIoBKBmfYflCAJkAR
AWC2q0yDaOcxKL81Zz8mu2ETSK4+vUpIjmBCmutkuJ+Zf55Zo+5WzaQEcjRP94jkUBwA+4cxcedx
JkrZc0zZj8j3kRNQjj6/SlBONlF++3KIMA5Z6G0l4KPD6TFJE+qAYKimASa3F5jfmrMfld2wCSQn
r1NZPomqyjQ2ejlUoGIDkjFQX8Z2p9ckiNmWoLkudTHZn5F5jkU/AebhXabYvNLCjY0d0k1+86LY
qO0hxtXTI8wVBy7CUHWrdjsFSPVjj3LyDEt+gsnDyCkmr1MrO9lU1eY6bKrbuq7uJ+mfOxeIN6Fq
FnRjd6e5THiYCyXPiEM1upwQsGfb8zN4nrzOFKPXQZKvf3mN4W4d30H05Dv/2/scCkJ+CooA3VFl
2COPvQ1kM4EoQx3a/R6a0IDJ7Yqfm7UfqcnwJ2/yOq5ufNxUIVztqc1LapnuAcMYUJG79P/kEgcm
6IBzSNnceyPYV48PtufZtB+Rx2MnG+fj69g4T6yGq1An0XUYBZuXxAfq0eFQU1BNsz8RwEFrRgrA
26/WPMei/eh8H/nkLeEl16+TOwO52f4pipfkalANSKAm7SENM+EFkAqASzYEim931bcTMW3L1Z5h
1M8QejR4CtLrFAJOb9vNS9YBbBMCcHpBhPNdIHvsczAWABBcInTlncY2Od5+b89+aO7HTVA5/fAq
t872+sNqkxXgfl6ynpPRAyHhtoa6L7WdEALgbHyby1Fod1dqUgv9bLN+htGTt5pCtXq1UB3e2up2
uPfTL8CtIRlNAQRO9wekLuRD4QSEG8d3LkpNiNsWp9/b9HOQ7sdOETp8lQhdhnAZ+M26etnAFMrW
BZGQdN5V1qqJxrbdSxjOuO21z29fsNce87jnWrUfpaejJzhdvk6+sF21J7d9dP2CZTaUHUDeDaQb
tivonJx4GIkDjCRsNvmDI3qONfvRefwmE2xOT17lHjoLoxdEBbJsDG50woWc/YEpFAtCfg1qbe4F
NyB5j/fO76zZj8rdqAkeZ6/T65wlKZSjvWhXAbiVJilkBHaFHNPMp4JkAmwUhNxd3DrF5BkW/QSX
h5FTbI5e516xt8GLKgZQPwBNN6D4bJetgZl/Qqm/KQaQeqOTI+zst4b8BJDduCkcl68SjisoFIA2
I7cvmMaBRimSQSYT7WIYNEkYwOVbyii0HfgJj36WSfuxeTR0As/V67xT+OHWZiav7w/4FyDPDAqh
OIH/THw9XCQUggglwN1/+5oU1j7Dkv2YPAycIPLh6lVumI+DgX5DwQsiAm0ElIKp/0mLB7hRA5In
BtEA7USD+2ffXYx+hkH7gXkYOAHm4+dXCczSQmrtzRXci07vJ+hn2+V/sZ8R+ifP/rldD42pZpt6
M//W0epRq6Vff/oNfei2NRm644x75+iOTq5v/nxLsCvBoz50ytr+kCds8wSOp0e9Gx6Nud1U9Z9v
HSipPECECqkI8FkMYfvbN93t3UcgdyEGagqULsMyB1Xy7Zt8277rz7dse7l26yAIaDLQoUZCAAmJ
7W8fweWAbdwItRsIcgGC4YeGYucmHYBdPMzH7u9v8iY7N1FeV/CDtzyguPu+rbEcGnRA3SeFP1tK
DVU6IBcU15tL2OTw7fj/FKNJiO8P4ZlbFAp7qZM5se5Cwj1eimRYuSah+aJJgjCOdESLk4CkjpdG
QXhT+XI02g0yUngShWW/Dscyy7WpXHE9WqLmWR5JpllWDMemTGz6MRpZeWyqEd3ENOiVxk3SNxpx
7A6zzGlbuowcYd67de2SdVWqtj3saWS7E1uIfB7WSZ/rgaSDTgaRnBRYMQ83fq354ByjZigibQsZ
eDjORzIrB/ulbYidExKma9b2aPCGWOJb4LkN1wMN2EJJPyRzv8t56DERRidpa7p1kzbuyrGNXbcm
iwtto7y/aEtnSeKGzAxRH7u8p8vQSevMywKztWoY4489rwqPNrSYNUN/HCoc2VU8YovxrEuwX88a
k8Z9pV1qea1xTgJNTGorb3T8ZMQakIdZRmODzyMS8UMWj9V5VXSxOOqwy69hRoajpFKxb69GUYzr
2rLKYUeuDfpkHlusC9aJvlhaWYTpnPSkOzExSyOWrtx0gAqtfCFGmbXY61gY1nQVR31oyt6rkqJt
3KOx6XOrRg9XGJN+3oVJE4etVoHtSbvGWYJVe5R2Ko5ErXsMxZLJOpCO6xazAjjP55YSfFlVQ3+e
lsrpb1TuFvFXFePq6+Aj0tFTklc8w+/czMcLUUeuqXTh+u6noksbpstMtcddkCSHIm8KmCib+KE3
pE28jpjK6dymyQXGxs5RlFnth0l3tq0E1SiKYliWfWJmQ5EEngMVt4cyTsw8CNC4GKMoWSYmPMNR
0V/WomHRzHdSMouUDXMvLevgUMraZR6jMNseiaW/Qjlq63lKB77OemQXoxqrjSFFek3qEtOFSirB
tS3HUNfSl6kO6thSnVcKH1a07jSjQXoYZ1GMVyxvvoQxa2tvNIyfOzCDXBtWBF8Cy9BRELNskfXc
WbaU5TMXHneSClos8Yj7i9zUeBl2iYzPGPZdnZWya3RCUHJEcFB2uiNVO5OJyNdth/hpVPsx0X2d
smMh4/Ew90ekxxgNs6QJN2BjvJAow4smDU5FWDXJrGHiGKK76lPYJ/6X0IZqYbKxXRYxZfOkTPLD
BrvF+7gaT3nu8ovtyj7zcYVmLqL5XJT4ZIzdQYdRUXuSFnwho4JYmIECfTV4QGeGJ8GnoIjGI1uy
7ti0SbqqUlHoIRLBMo7bZOlHla/9sqhuSJdUy0JY9S5gDtdQXkiOZeJ+GAk6y2lceq7ji+NkbPlx
EZXOKo6r7iMvTRfqOOm74z6i5HPGh77XzTCaQHcpopeCsGaO84p+dVwZZl4Ns7FIxrheN3V6LeCa
nGcjv5IzpxlKpZNWsHcF7frQI25rrpkcgiseswBpk1j+d52ZaJmrqoKfUTjrVKbEo7RwdNm06bpD
whwmfZl5Mo7jud/G/YLmgVz1XPi6K/JW6kb08aLmAYaF3tTREVZhc1WHNvFSmJ+rqi8vYFmbS0mG
Y9WFjscTX60cNyyklrR0D6V1IqUVS+VNL/LwXKUyWrW+yW/cCKlZigaS6CKD0v/5YBjSA8JrX8SX
dWbleqBtP0tgdb/DjikyjbuBrFRDfa+rx/cSxXg29DxwteuW0WmctnCyN4h+MWnQ6SxsnFnfYRbP
eiT4Zy47NaO4GC9NryKPubb7mIRVrjmNzQlJi6TSrdtfO33ezltC669B0jlewstxbtKwWvaM0E8k
H7OzEUfqrO3leD7k3CxwGtTnxNriyHc69M7Fdky8qrRJuTCmCuaVKdFGFo2dsb4xlzFzTO0NXUi9
MG4czXAdfO3HAK3yNnc/U1KPzmyEpTUf4cjxwnpohZZB2M1yAye/7KyjXdmKE1KOgQc7ki5YgMn7
oFTFkex4eGiULc5LHLazukQtzKwKh9tosPU73gZl7JXED2cVGtJSh7jKPL8vhca4JevRDkPjMVLe
ZllE57g3SlNOzEkfF7Hn0NIej7npLlLXmTdDok7KlvBIu0MU+msqnOQkRLicYVLGX9KqJVdxlRYn
biGHd6jDVa8dEapLpvp61cq6X5vej5g2Puu8NozQmW2L5GOmTPkxkLk9z5vU/1AkfnTU9GWvw06O
77FlwzxEJl4Oth3m/lCXGom8CmcM3tZ4fU1Qvc7TsS104DbvtzdOBh2xKp85Ec89wZmZlyhE52Xl
BnTuSt8c5p3Dai9LuuGIx0OWeJHFZC4NozCPdfeJ9S7XvA3FcuizNvTi0h8PcYTFNYGf73jGz6Pz
oA47T8RIfRxGXq0QG8HRyxw1qa6CKlqIKBHHLmScr3y3tYF2uBWJDnwZsZns+uOmNHZRFazJvced
QZ+QqmtTDBaoza5R68Nf/3NlMvjzrVXo93/c9nn9/jdI4d81iP3ld8HN2G1gU02/aUuOH37W96ak
W0L60KF0QnHvWsr+hP/+8sPnkWNIFG4p68/J8UPs+51Q78bsyDHkQaBEjEILEijXg25kW3K6I8cu
XD2mzEUuEFygx5C2/06OOZQmcbjKv+3LKKGACWL1e3K8rQCA4gsJdzWhHQC00vqvyPFTary9NAhJ
NKjuBMFme3VqQo0lbpsxMpKvpKxqOPFCqeOgpPrRnOyh4EDlHxNwuDgKrVmwYNBhSiGYie3njwi4
37QloSbwV02c51i3SMHh3vvmS163/XkmXLpORyDPMzPWBQSvD3jsefYWrx8eDhEAdEWAaYP07uQV
Q5GmPU2kWgVMmWTh2qqbtT2G53KUXMaYmE2gskLpKo/orBqH6LZ36hw8vhV0llo86qGJo2XdytSj
pVMeNluWVck4d7w49blXD7aYV0EwnjSV619mIu1m/xcvAeETNIJUEClAyPR0BpFlBc3qUa3KsSfz
nplxkTkZW0duN7wvKWo9HycunTvZ0HoY9cXnTjVyxk0wgH2R6s9FTvpzU0mpUTtGS6XCcdHKJF33
qk0Wsu3wVRY19WLIxzrWDoQ1y1+/AyzZH3CAZkrQokLCBRaoUXn6ChWjTTO4nVpBhNXNLBpT3bd2
WLom/vrrJ0GNy49P2t6AYXJ7X3kbWT5ebrwFl1RgeFJLwSfC8Q7gCVke2pqWF4gH2d3peNc2ec8S
266gR/Hlt+UNd9lBE4Ulvu2E+/R5BFd5njkpPC+I7AWcKJUem0DB/eZfLeQ988egx/a2dA64IGWT
+VMWjou0c+TKki5aSpi1gqpolVTy6tcPInu2KyeQendh40FKZHooxMAFVAdrcEVGnK5HtyLzUMGa
GQYAbsioTTUORaWNqZPLoeXyuEhFMmMx9i/DJh+PMs7LCzsIJ9Ki5RD94Ai1usV0XAVp4R+aNB+W
EazN923g5oNHR8QcHcTdCHQ6gIf0BSNz6HUSrSoiqo+dGKPVr18SLkVNUYMCnG+ViMSVkFngUIj4
eJX4xE+bcLT9qosp1hDhdms38Ku1A7xrYZKKACc3X/vUOjOepBZYthuv0ixuFi0u6kVSWHtaJFEX
6Tqns1Lk6CMmSXTK1cC+uF2WAVsXc4s78g6rrEy17VLsWeGnVxDVqEU4Qtfzug3792GQkxn0IR+W
SbDAcRt8geMsWYma87OgIXzVRsYcgXcJV1nhkzkNRLRycjV4hkfZPISL/cuKGnllfR6vYyfOZjku
w1qXgX8dguPxsioJ1qwY27MixV2p29Flx5ks02XrCz4vWsI8wYrGE40wqVfjwKwSa5IPdbWNHPNU
59ngnHFVDDfDMFRapmE9D5KaLrnP4krHIiTemBRi5rgju+AhRVdFU2Uf3SBMvhY4NL1OkBoGbxuM
QnBgENUmD/tPrsyTmZsRu4JCgnQdD3F/PJZKnIk0kbNaRjkQyCzqzpo6L//O45RvUFnNnV7FXugn
t07iyBMnT50ZC6Jg7rj2MMsEWC1wOU+IWvetk58av/A16fOu1oEF+uu4+RIV8fF2PmcgWICkoaSj
K9NVGmf0Mw8FxLZ9iNZBkmXHzC+G906a1AQ+ReMpbhw/1UMLugoC/+LFWUeXxCi5bkZGN9YX1XkM
85Sva9Qor3QrepWwRR4WsCLaNNFNSenGlNYskpA4M1r0MtOG5PZ9PlSNZyDCA2j6WFe9CVbd0CzC
kF4QP2vmcLa16zo1gx6cvpbahuSGWsDcClxcDDY9iXxQepyuTWZtkDazxk+sDrO68SxChwWJA40C
xnSs+uBdHgcnfiC+hP2AVvD7ANClj8cBdBbxcaiTDcnyfNbZCqh7LNSHmvtyQa3Fx27fdIc5T5Q2
7dh7GaKBbuLS0XWLfO0qJ4Qjquk8nOWxx2LTHzkyUMuk6nNvcKT/2SnCAYzp/UVIEuaFCTVGW1S2
sLjazp2BG0oWUSBFPou7KJo1gSBLW1XOER+NOa4dgzzb82ETdxW6gG5MrtT5AAKgRiQuzkaDACHQ
eMqjYcBsHeZ9usI0QqD2wXYRzmBQolVJxqSZk46EOnTDUo916Hs9ivNr27LgU+zj5ka41fCJtrY7
zKRs10mrat0GBTu2yCmWZZ34HvdRu24w7C9nSArdpMMQUI1it8LrPFLuCBFNKbJ5hoJM987Yv2ct
6FQUkXCNkqCYs9QwLx4aXyvaREssyvw46kE4ylEG0p+Bv8Z5kxSzSPTloSpQMhOmGZaOkJUuK5Qs
/Lgdvra17cwpGoJ05hdACsZ2QNoakoB0lclZFIDnwKMvNUFNMUdtR+bwxvbQFTWZd3ZIZiREw9FY
o+rjqDp2RmCjng4RKptZ4tci1Kgw7S2ObTdTKRpXQxzb69Dtg4UwkfshjOr8OOcuvnIQ8IvUFOFZ
knTATlqgfBB8Ii0CFYN1aV+WusEIyAwSyWUasPJTHNNklqCxm0UO8EKHF8MyTTBdd6xMFkWgmg+m
rtJ1GfHqZnRCtEpjBmePhZcsC6BfIjX+4agY2DXQ4pSGo3/oVhY8Vwc1Mh60N0lmscmLubItvHkS
hWcKZd2MN5TMy3okc8ZZcDa6hV/phI0whqi0+hgIwb3GUrAkaRRatm0Nr+QIHOiauhBD10nM51SF
/AzDweCN0B9kWdRkXKFYpJ5yG/8QuAr3Cl8oDTzSHrZQ4aYxDYevwIHbD1Fr4Vw3pDyMQepLIWRm
ZIlRVi793OFHtTXO5QAPCGdOCp539N0SzB5C/qXzOUSCvgjrS+QW8P+SoLm0iJQz64b4E5L8qEpw
vHTb0iyrmIydBr5Ij3iPlnUJhwK2DT1tackWxVbfzhIivDaNw4Whfjg3eXOFfYeAYFJHmicdn4Pu
cm79XLU6CYN2aYt2CJcw/W5ybZksw2NbZWULqxn037rPm0GDFoNmlhLrHys/4wWcrEMV6FwSFp72
Hemzcf3Nve/yJztOdpcFeBwyPo4g/58MWKXcBpgPtPKHZM73xqLfA9a7MffxKkSeTEEbM+DoGFo0
CsgN3cerUPoPBJ4DW4IrmtDy5CFchapnuEdDuKso46CGYmDAu3AVLhcyuPDBoW0d9OqGhA79b8JV
KNWdsDYIfwTG8Hs+oOcqNJASExacxG0Y41GVq0EM4ac6rvNiJkDBbHQ/ZqDduDarF0U5nKcGlrqX
hq0HRFd5uY+KRdxGeaxHOuJPftRkoc7zRHiRQt1tXwtnJuGHe9Knid4Kcrl0HG2b9AtzrJzBsVws
8kBVy4GiYG57JQYNkxitYEXzd3Hd5cd9X4+nacxBF5cNnI5uWfnM8+PMHkJjEpCgjQ8ClpuCmB7a
UoNqYI/60sZaZDTVTs/jZQfGEU2tKNbuGPlr49j6MlcBO7RV9CV2S+dTlGbOVVDmQrOyz5eNIsG8
CAqqC1mB4+tB3c366qKVwQ13EnhJH94Uh+SCkSFZKJWEs4FTBwL9vF6iAOiZpVGnkarNLEdjPecg
YS9IWReLcoSnhy25ELRHOnLrk9qAOtAQchFheeW3zQn2Va7DPn/XlSM+7rsi1mmSt5rIbvtf2bEZ
gD/J4pOf1UARcd0fJkPwRQl/LUrT6pTSi2RIvpS8jbVrzLs+dsbPSZqjWUHhvEtA91w0CMLaKMo9
WIJXPfXnvhsLnfhia0KpBYcfrUpIV7mji85o4jiLuk3Mu6BS6QczNOwD7mm+pHlaeECK6UJg2eu8
BuUvRNnXaizOoZJ1XPnMOazZUG6AI9irQtUtyP0+oR4t0nknSXGednwFOUHQL3hdngEDtJ9YIq9E
FZml6cHV4GoIjoWfuPPRVXilSiEhoyPfpyCgl5As6N4HzA8OWQYpRM8NquyCKL+5dlBpc88tEb2o
SUpPs6gMIaNGwh78ZggKchrm76iD+zm1uQ1nxNDLKq3VopJ+PqM0FJ4PO0fHURvNwtRpvTbrS7W0
JS0gf1VgrCHAMDrGXEIqpxXmlOC+OQoCp24WoAjz9y7roiOWCfSFwYvPqqGOPEjskGjGYS5BpZbW
t5oCUTzqhpLXaxMj0DR5XA9fnZyPzlJaY/yvg3K7k5RYGuogZ8k8dSNqNWjcXpHF+N3/P+h//vus
vh/ahMJF+V+d9Nsi3Me/DuNb3v5u0P1RDw1Dt614QbjAcNDLrch4f9RDRzGBoHMCce+y8+AF7vP2
36RJCbUqwsVQl+d+P+u3da0K6lYVBvexbd7H/5uz/ge9gwtQR7/1RQcNB37n1tP4HLeibBEKzLqV
ThJ5SR7wM2q74nRMO/kbfe0HxQieBc1TtxerFHirqWLUVsgZS4nztUs7fAqsGZ/GDVUfBpiB47Ic
1fwRFHsUox8UFrgjtL2jBeIviHp32sQjQdQ6lEBKA8HzMpxA6g4Vma/jfsSndc/oOq99Qee0l/iq
ExH5jb6zFTaeyFUckv+gg4IwBiQT9OWnE1s6CILKyuaQq6nrmyzNKqFT3MrjAY/9Ze+P6oNP0O9e
ec8Uc5gt6P8Abg26b0xEsrqCxHEn3WxtM9BeE9APbto8i0atItufB2j4rx8I9VYIweOgywdogXxr
0KM5jpHTF6SyahU6vjlyZSFnQ1hDwYakzhfqt+I3QjP+YV5dDnUukoBOsdUBp2UmQ4XRGPh9u2pM
X0KIL/yKnI1jCdKX7FieeUMT4VOZ5mztDgm+LFuef8iLwu28UCRjDsmmyr2sB0IabVvetLoowuoY
96r/NJDfqXxws2m6DuDXDmybPsIShDocSDM9naA8UzKIQRZYcRfKRK6cjHD/qApSVC4CUwKJKAPc
HWITDmmgq5rjK9iDw6WjUrsiKBTiMKokXWdDwTcBrazQoLXDWqp8Yo6yUeLTPgqz8LBFJM3muW3x
aUYQzEOZ8BHPGlIFIDTbiGjIyo5yUfAenzrWdey8cZE5Kpyhv8S16M/9SEEwP9rW8L9lS4thJuzY
t3OZlCQ+spSDvA2nhJhFsk3UKkat8zFOQ+VflpZYWHJ+XNJcQxzvBEaTMcT4FlZpHwUaQ/a5P6mZ
atlFnw/dcY7CNIIcX9zpVjFG9LeDwEJKLwC9uoKwtKv7c5WUVno9ZPI/NzEpPo8W0bVok7r0+rYt
PsuMtucIOnlkwEsg0NxqCmoeY8s30qL+0tgUaF7W+sVnGtb9pVM6+IrXINlHY8Q30GuY5Ot8UP1n
YWoCuhzDIAZUPu8vG2bhTYuEQYY6reCBKo/8DyROIH/SQPZ2kzYwj3KECNq3DF81CkAbZak+AEPj
G+GI/jICYjQvacfpYjBRLT3VO2GhK5CcLu/WahgHtPFCIIbNSZT01U0am/9h79yW48aVrP1EmOD5
cEtWlUoHy7Zkabd9w5DaboJnAjyA5NP/HyXtf9rqGTv2/XR0d4VKpSIBJBKZa61MAud6PoN11rkf
LgYz11sqAA3kVRxmRXNZQY6AVlBgF03H0XPkv+Rs4seIBNE+oEQIl2OzetjJ3AbeE1xE/1XmPZsf
ScxNvOr4sQdfzROvLbCMpepF6uVLd62tleV3+275BIUAPDwHAK0pu7v/uixl06R5V23qNE+aRYol
iMGElKtHgrCP1XhxDf3doVPa599bRh8BU+QdZRWGB2A/OaSqja3bl8+MWdamzWqV+I1NngVj/SxD
4iGTx/FpUgMGjJwoOgRjZfrzMJRZdm0Ps9Wn82CASdQSxXeuBYnvEmi51pSMdWSVt6MKht5PIhLs
5R6pl7Wn7dDX86lGtpJkrtiFNXVhW5fGHsN5SfJGtPJqGMZCXKzWVJqDysWa3fV969eJ7Hwy6VZO
Y3bjbPH6NYgd831eBbm3QcVSfDKrcMy/hpf8HIpivhgc2Zpks6ouEdEM6WxVBSTy7DPPw5d+z/eX
YpUJyf16it06VTsiYF6wgah0b30gvXSezTmL1+V6RBT2JWimLpV9BtLviPXW80mohh14GHYIAowv
SMZ1sT9C2493RirS/jGb/W+jVyFsk+5g3DSPi+V6DsV89qIOgGyyUIwlVrfdRnrKv6sBtxk0RXjV
FjK47a02zhJw1vXGbk3Dgi9i6ND+5EhV+m38HhcScGQQU14cMO74ysuAIQ6xNw+o8cIwe3TbYWwP
tvAeRpkLqHr11NphiQAEvvWsDHwaH3QxOm3NmNRaAThJmx8S/PJyxzGHLTtZK4tzIDJO6W0HmQbI
S98e48dmlRPJTB41O+c/L3fbIrPHRRJb9J7df12HaqmTuTJPSxflj6Uf4DBB6b6Uwir/VeqNjRWT
o11mFkBSAUtzGfWxJZM4JtjnGO2+BH5z3IqyPQwMA9bAbSL/yq83tAPb0NvfGi3EdrlJb4ou3UZv
LlBsP6DP0bZGeea47vOWzz5wdFtd1XGf3RjR559AeuVlHsVfQinVYz3qp7VZdu9f2I9DE0+HcmKe
wN7x8z60zlXc9c430HCg3loa60Mfm/Ae7qgKD8VsLn13EvPBNcpO2ZfhtZd1OjrFrdN+XCZnmU6b
5zw2MuoP3TJ4WzI3qFS81VFhImrPn5PGzdrbNhTec227fL7nxNIPvoyd7DmOTKETpfqsO21RV9SJ
k1eTl1ZDJW6aupiYuibrAXX9/I81jLpz4bXRxxBy4lAypIvQ7hEirU42fO2WiFikHyGzXFOg2rFn
llXFsT4W9eDhLLw617c6GlZURWV0K5Y1fkTbD/C+Q3LfrbqMb3zAOPLSYMNo1ISlDLkVHfJlZwsw
5VYectnZt7SKw5eqwMGnlzHfMzvcTTDK+GYwLE1a1zF+sIF23lDqrCYpeo83ZIVcL1lcuMWg7ovm
kDsV/l7P+rzKGT84+/kwXMR+EN3EPRrWMuq4cslh0qT02l4+9S6XD3wD8xOunONodYsLN9u8p20t
cfgvLjCUU6aPoch30zdWLT8BbkRtMvXGuzHTZF2Etb/NiR7F8L11K04O29VYhLMp/ymsOR+HwsdP
N35R68OqUD8d6tEPiRhWUpSL19uyW1/XF0qWRBKZEBxfocbbq1rr87xOy6dxJvZtUF0d7Q3G8AqY
HpkORFzjLR/sICcvt3TcfTWOAmd2/Jm7LpqesZp545KtLtbwzlN9PXBaBKPXNUktc1XViYmsOQzT
fPEC6PwBuV2h/PU+E53/NYAyQ7OnRXljer0USYU2c+DIsPMvJtw6aDerDm68zY2GUx+F9n3dCYiV
SYq/Rk3OLScTLwn3TJRT8FjhR2cxmAWwLye5ikf7i6sVx1Oul7Y66dCrNu6k2GdUdax47cNZp1Mf
+RyYGld1T2of3QCPs0xTg8XVA8sobEXWAMpsga6iyhXFsY5gIh5tsYJjM0+ElveBW4jpfg4WhIhp
YWQuozuYtTjgqOrjze05GtVanNaqELn9UEZEy/nFYkY/CW3Cjdrq/GNheVmVZnVTHEZTQ98Fq3PR
iJgYJIQxuKo8LW8RKADSCLke+U8dFhTeV3W59R9YfnXXRXiWapbij0XExZUY8yyZB8nRs0bNOad6
IlmXUJzqCYi5jlQAFpXBN4TxtbcOWaoa93Me4dJdnU8n28rtg97sJtHLoi67ecyRptb2XevhYtDY
jjopZ10kdkVEMgZN9ZcoPCSbc5ed440KkGRUcweMMpgUr/BXq9Vfol4/xotnLrFrAoNJWR/jsbc+
+ogqDrPVpMGwNudl8tWR2Di7X4JpPZUcoodSSYMqw/voWaP3YXGm9jOrzbkM63TFyddceE2F6E64
SEeb4JjH9YepgrtwmaqP1trnD70Ipq9QNe5tNzdllyJdIIBc1EUd1+0hmD+5jX1H5NceHTSCf6Gw
9K9cd/aKImmcuLTapA2Nl0VnUW4/YJ5ZEG9iC58oRDXy0ExW3RFoi7lPBSfwgKhl3j2I3Hkyziu8
4Vh215NyxGXgrqr/MFQ1RtpIvE0RaCxymzPWPlvQMn5aK1MW6UzY/ZtUfM86fspOI4AIGp4BLKCK
ct6n/dvslDEnXn/u/ZegH0m7k0BsL3e/TsH/kf0gQ4H+R2ZF2s9jo9+lh3Emx6nsxv5ct7tOYQoh
rdSgRQ05YXfXgbenLi/u8NfX/Ufqz3Upk6CsgczUI1P8OesiJa+Riy79eSnr4GkUjT43w1IvJxNK
/FfXtOtdEEh8McpIotxfXx3c5v3sUqZBVswG5ybsd6NehxL0xA66s/EzEpAt0s6XaPe6UJV4+zFH
WA7Hp0lL9sjb8SKc+8st/B8181po81Ofr3/XCr2Ab3uC/b8zM+/ahf0N6dv/7g2yC4L/ion2aHMO
3/LCwvwbsqMZHQ0XaF3Ck7X+XU7zhtghQYQuDGl09vYUwTdqxuaxaVRpov+zkRnGPAP6P4Hr3J+Z
GSyKRxRaMUo/MEMgrRdV0d/wlhpSuLVN5f+IqAKZ4qPTe72oU6ufi+3R96e+eoJI8YdTq9Zh9Q6j
s/hySUWXWc95qz3UdJ2zVOEVNOrK4RSLVp1NTI77ofYbwAAk6YvfP/vVWC7dQQRBXZI7hKFn/wgX
QP67Wi5h/RRFfp/96TauCm4RyiiIkcYuBm7F633dfJS2RThzyGtfQ9V3xkffQW2O4pbzprHXa6dx
2/IvMcwdf/O3Jf0fcL+fnc4ORPE4YcIv9j3Lxz78efOHNhI7GcjoR2a6tlTnsfFq71yTmejwvA35
WJh0K3oeE15bWeFkp19ffufh/rb9uf7ex5OOuCQorBQ38/P1t5KQhWKp4ntpVy7OZexcH5g+jh2h
ypNeTK7Hg5Zj7slEeGLr20/Gc9fBSW1vC4x7hQSgHSqYfEUicRv7keJ3v77J3QX99wGAHpZWyUjq
eEAcj1XezfLne1xkIRypXfE9EBro6ACxnIfqVEfe6FpJq8cg+Fb5VjZe/vq679Zmvy7EZ+jwKAcA
Cvf9dftp7cJOuNH3fMXmACks4sY/pJc5LQhtWUzFx5ZDYxwTKTvHCV7d4v8qIvzZM+/DDukfzaOK
Yg+RCnvo52Hn/lwIa5Hud/jBULmpT3WF/8RGEhAtWxHWt4WwO/uDW6l1uq8Gy6ImhwZKNZPy64n4
550Agwd0QkAya9Ec8R3wjg4mq8vV0t+9wLDlTqsdbDZxhDbT4B2LKPOCb3piClQyBAhuv3WwcxQb
oFKzevObVfmZBWBafESVSCOiva0ZNc3vrGEMCqtcqzb7M4s38oWLTgGVE2FmzRCvFytnFyby6/Hb
7zwZ1+RxkuwSNiqswD/Q+TzeSpRuo3imPVXYiPMCSsCGaJZODl06mdLbvLRohtXpkyV2XCbCLyw5
3Td9UK5pK2zd3seNbHR7UH6nnbsG4nl4/vVt/hxIwM4TvOziTAoH8eGUzf1sMJPJQBKRAz8vetQY
gTVVFutjLcb1RbJodxb3vVMh9oDoNN3+UvT59Jv1+cdk0dGM5264PGkbnbqHa/v5NiLlDOM6BN1z
W/tiV0TjvdCYIDwaV//azXz8/pCDzD01pd/iUXXfaBvBuSjFXCVK4m13z79K/qottnq+9oD+AE5/
PV32e7O290kKHSgPaBfCr3e0x+Kato/bzX0Gnw5EcyzHoa+nT2obi75NjVoVNyfCZuZ33aqabqXc
bFvFven77HKIdV3mabNt6KMaqaBoEjDDIBvTybdEfRc0cb41qePGCy7REeVqt1fWFtd8a1VkBrnT
bwb0c1krngqSGn0GpQNEyyDC7zwGltmquZ37b6Hf+SXiIkg5TDHLJlCL1N7INoDy1lfvSeUhv5te
3ElvZxG/IsdzA3WaDNz+7/aQ996LO0QbaDViGAZIwn+YRbVUQ5PJrv/Wa3aROrpDFXkfHFu667U7
UHymkjgDQAb8WdY1TCapjZIpDt8Ed7naMnHWDbWhj1pMQ3AbFcEeICze3NSoCCd/X55ucNGuI8MM
/fmu12W1PW4IkU2VWHW9H1oFs88CdW1MZWHiUveyPUYNKo0MgVW58kKZbj5Gh94f3OEUhNO+dtWS
I707qJfLw5EI8JeoW0q+oiN44M4L0e6xwdj7TfW0DEGr+lM8a3u+91xKGG40JZ06qetGO00q8qxZ
KD7gcP0KipJ5j7M12xhZGOXEGbNqO0KUX9vGe6/J7EMthnS3RWlPzck703Cztc1tEKBvZMgDOPPi
oA0bUN2WXX3pTsrgKH59xffeyAnxRY79og3i7H5/xUFbgzSNa76627Qbo5m83f05Q1hxeAez8oNv
WeluGKFxpnHIP7zIj/RvdrnzfuRuSJOLkLOC9nBkJ+/Tus1FDyLioHlsYNxGEPhu8sWPDiAbbySr
obWPOgu74tM8RDkep5fUSBzzaHTmLoG2NBTajk6urussCu4XtO7RmgykTPPdGAmrSJW/kRhhRMCx
JbAIKbKXIVlis0sLO+xmSXRxmZXVuO/8mVaRH3k+VNiviVtpd5kvfj3x7/1aRItpSgr2UTNaF2XW
zw64CjJAfSrRHuaJSrH46GvtEMTO2263HkGWd5a22eWWSxW7vOTjS2Qrgn43aRdewcnusyXYTdpR
xUZGSmGru7tItQ2WfVI1fE9xsflrxa7LTLPH1DawDbsztBXb6NdDct55NkqbIiocHLwaK0jF9jtX
DVfXbF3ZOg/RKF321oi8iRsYhQvZ8baP6X9Kqecpk4CrY4qv3F2K7hHvPwn4vfXaRhzMWxTl8wxd
8NTQOxfmRXaqVtMFt5la+FQBBcHXrHkTUOSKetwF0tOzO1Bf2fYM9zdDexdlMjTUEfRkY6vAJfyD
fB+Xyg7rqVsf3Bz8v0oADDEtoMKi+3O0osqhzB6N1fYYOu1+Pjais1mQJWjqfD1uTUCtJ9SMmMwD
UapmOkxI/UJ75c4b3qQtRIyJeabud+824TbPhdMb3NpIRMIFKZy2+Ikcy2Z2mtxjKmhFIMWY+uCc
bAmw9ZKfXudnd4X7I4j/f2L7P2RB7/ZoRLhAdBU6PtgoxPP7UNc2mxesgRJf5ibs8A6v4a0jo2Wu
UjJL6iF+5xbeHUf7JamcsRyqz/iPqOnnTWKVVIgG/RJ+GSb4j6dxpVl8ccHZz/x4Ze+BcWZGwEEk
AcXwTHg9Zy0hC06PWTJ6qcdPYYDWqjxloxfhDNiQ852mURUnQAOHdgfHxEH1tmxUrLdM5VJHLXuF
XbQvR46qn6kXZWHzEq9lPN9ZHUKw4sKvKs6mKhj3PPXXs+2900xSPxjshwBOwrYRt/wjoyIcHERu
LesXCR0HgjdOldunmbGy8jZwNk+vRyVRHEZJ7AAlykQDT6srq57cxae2WipxrSEjvQ8oCUM3VaZb
8j+torbOJqOs/lCFbVd/98p603dNFzT6yVA5ZD56M6Vo24FKudhHeEf8OKA1M34032ols6VD+EiR
/o1raTs+tLRlsNNyGSedJfAxaisT2c7aW0DHq5nNMG/arJSNCUrUy1Ps2JN3H9Tj6uWptdiTmS6g
n6SdEb9l+Xg5ypDILA2BvLaNtBZT7C+Xas0mJPN9GZzmmPrdg9+IZUNo0znF4wTLkx1cb3TsdCU/
pcoiyMchPsQFBftp7tf5OaS0+6A6y2zXaB8t68I2qCtPuRgiaR37qmu8h5U66Uo8xJ21LF+WcXHH
DwIgX9xxYoTTd18HgX7Ywjlvu6TvOlsOn+Nlq/cGAaAbp63zoqZL4qpzHZmGehtU9Gw3ZdR+lw4K
fIrag3FVP+JpNMZKq9oMdnkes1b50YE8wK+Di6wRVXBLSaSoqos5gC2v5Q8Zte7ILC9IdbT3YXO7
GZPebD308rMbWGNgHdvWQ5RyOcVZIWvU/Eul8iNVSaOhb4Wf5UVxyrzGTP5d1jquugxKT+aUhVD1
j3K2n+EgdVoPUWHiJBdeoMYDyOZWrpcmH4QsLkzRcNqkFQUGONi5Lyb/j05MgT9cYhxGUJ3vErbY
t1NP1BVDILvREnysnTDkZXx9UxQFTToS+ih6XG7rBk89b5OKnfmqDHSfO2d7EXTtoB2Kj/TgYmlL
u6kT35v3c9HyRcFwctfnUHlaspVHb6YltKKff1xNb/rwU5mJ0tSnsHKF019W0xpH88egdH3aEcAL
7phEqEdfVo+UjWViu/a8emCmBHyX3XzAayvpXws302F9YxeqsOtPZWnounE0JY4gP3YFbXB1isva
b2mdRU05hJXLtVAHq69KVMftaAm//cPJnZbrNWUdxw9THimValJvZtaJpoITJLUDuX8J97+X5ykV
7zG9JwdGn/bSbt3gVEqzz5hbI1ygbGeQo7hvm3B3+TTtyKMwjc3YYQBbS7xxMca64XP961Dl6G9M
nypD/uEsGTKuVkubJLO1i3157N6jpc6/7HrZ57n14hIsSUxCsxSirSLp/VCKhEaddFEQaaUmstcQ
4i2S/iT2niGTmh5HylyKlvkScutg0jbPXj5EZbjfMu1RdL/dB1gWV3D5lXrOxLIbWKDFvvL0yOG9
Om72qZlnm49yxEbKcA8zRRmM8W08mmoO9QzgJnnPX/ouuK98L4vd1DMxAFDSI2JgLt6sJ9uGmK8M
S7EPLhvXl8mYsBqdvsW4sb/5+0/u4FcfXKvQ4v5tqsXrx/89ya+fAylwqg+h0zfcgN0KOT9XRdAX
+qJo3ZVBU5q0cC1Yzryw7knAc1op+K8L1W3ziKmReU86v2zteM18qC45r8HHGEUGszQ7Tc1HHDoe
cVfAHJTgUIK37kFv3vgOb9ZhbqlnetjsM9j17CD82uuYpFOQo6V91wbGPq9TtGfn1uvSvpoHEuea
+Qm8gr84+jDCfOOCKB87zW29X0Z6MuDNle4VoXzYIOCm8YqRuvv0vhrSNq0Td8kg92+h48rA31EC
62Jdwyj3W3+dULGZjR+62u288Cgsv63Ky42SBDoB5TuIZB1NMXXsaZjzHflAWKKeizl01DNUcYv5
DD4RK4PXqJyCjwNY9v6Fzry/eDOiB2aktfbt0Gz+fv/tFNA044EWMnVeoP1HMnMvlWvnLlW3a2iP
1+6rrRTlEI/hxduUxxCP3M5SuBVfwgnQcfGyLyrO+dlWW2A9ELmV0XzoFYXmRWoNecbF/VJ2pEwj
FbLjZQ1gAGTDMsnpMuzyfTtPnK+8V61TUEanimBxWa/ceKiX7gy5bSEAqGmU0sxJNiDrvrRje+Lz
clQDLwSNfn3bqIn/r40Bt/MtYwMVKbD8+hbtWgYoYHTJ1W2Zd/Nj0GYLWUC2Um8xHkyMKy9Pi6sc
PEykZT1Fx7rhiG2Oi2izeLikpRe6vK8WPV/wN3nddVV1foOTy7GWujxNsibf/XP1Bs91z30pmY4L
92XPqC6qmbAhM1W2Pboy6sz4gEhNmuA8vg59iXOEq3u55FYxoio3g38MNsvGy43a26fPXmiZpVPw
qt3EX/HTaKjQ9CT25OzjHYvC4UVj4HxeFaCPIinqDVw59pyKelMgizVoPri9rflEsFJaj7rMnwbs
6hVk2Wwffvc0tUpnzmWeoawTyfYKvWWk5aCGykfitF5Ql0/q2zTkTm061gAT/nVTBft+GhHcA8Ln
VTTiKt0gWznzhhVPQ/MiN9gnbyrcHSpwpqgCiy9rBJj+NQ+hYpRfDeFZJq5MNmhd3MZuuYOU3cRx
9yGsMjcYP1PJ0KzZcclKscpTYHq/HugBI2jVALlPgvvNyynmUQmHYczib8LbGFVAsS8T2vjZbm4o
KG2M73Umy7EDiaaMsnDnK7P5TRZ+rrbJiHt6RI2gCltP7e43/C32JUyPLu2ipJhnN6O+FTh/0ssd
paoL4lUi67jpTP8tiFep7GcPkUJ9GwSqX7OTBzc/ir9MYZdLduREc2s/GWrwb5FGtR3qRxBJU41f
LDrS5DnlD6srlzsTEtuo7/FczMr5Sv82oIkLXU1zE9Mxaxuqx82bHK+j+DAg4UhGWm0RU4ahH0/2
hJU3ZeykM2+KcE5CAzO1HN5G8rqWqi8BiFN49XUf1ou7qet593/xmu/ehOh/37zFQNE0ytcX9J52
Vft7sNGCT6z5un8wc0EnmiOZ+85tFHXWs5VzosXsdhtXuz9SWBzuuzJu9t+8mSwxJZ6Iivb9V68Q
/O5ORU5B7KrdMLEdbUWfJhnmBs7fagHsvXXLYufSqHbf5blAdwV8D0/EC+I/vIXaLOybXjQsMLjl
fudV4fOnbxfydcyRpjAVcf+asbVFSdFfUrb95H2uXh0WWpn9mxHT72C0qNUOQqIN1p53aPJGdVki
VTCJ+wmFEGNGTlJiSoVDdw6dSm/hGuFc77c1vWw40VWcI0nmT/sm752dZjy0ZtltMsw2KPLEpwlT
Qx18WbMbT68TAg68O72KtsJ8r4dKrryWjluH0W+Ar3cJPVgO/gELRvYdBvY/YGU5wiGAVzv3susC
7jrMkXvdU4aLm1XC23dQjSiZWZgLtd/7b7I7Ete/sWX75WmQiKB/7+TC9d8ltnpaOmFoRnj/5hpL
MOB9/iFUajrm/iptfwegs5sshAtcC8iK/wd7Wv83gtegtqaToN3+20asaum6FPUduhceKLRbdxzI
fVGnomSFO097LNmbc/z1vfwMIfgW/er5l+eo7C0qsHPn53vJZtcBvi3z+xhWLfhW+PYejw9DRA8U
2j3+fp7/eUEaHgMc7F0uARfjd4hqJbVl142FonxpOShyOhSOu4wfN/e2s389QHuH7f57YfcR7r2B
KJWmCRAdNt8DmQulzdTn1cHdm8cwcttB+xVtju+fFm+I5lPZZ5v+PBl3LRH4tLs/dzWuQQybx3n0
mzv62dK5I1IpimSgRmPfA6J7BzSusSVMuLrqrn7dVIa4jj2+TNThqRPS+4IlQHC6sjNjl8OB0ELI
/UbK3lXTls6KzP7kN27nW8mCa1lTXL3i4+yPzL5FHEg+mZpXPqt/dbO/HsT7ZWTh0PpYPIAUSNam
mvVnu+HcVaOziPlWohFlOreXQKgf/Hb6TFuCyfvPmrZAgNDI1GIh93+Q/Lybs3AhGnEia7p9O/aW
XKoysTo8K90OBp7t9Z+ND8if6iXGh7CcJ6i9dweuyUCi56K8fT2WCJL31Qirmn3RDmo/MH59wd2/
/M1MMQjop/3xoOhRPBDNd1CtWbel0JtfncNW6MpPw6YJ3W+BZsP8Z66Or+YCPDjJoUshmf4/Gjk1
mdOsdIHIz6+hyOyDjmBHDsrA31Hgb1KMvw0MrJBLUc1GxTIuhP7zP1uKZcHLhAVd+zQdGeVwdPxl
VyNMlHVNHRWjLRx6SnM+sNU4aTJqSlC6+/loN9ec1khwcrp49CA/N44H9mB9ajI/p63KSmzgd7fZ
UlT2sqaZA+X0dVAKReFRl47XIi6sp80ZU6uzgqE5RNoHartxUaW5waf4lc+rApIR92PWNrZaPtC5
dkabTZATFDaYSIlUg05RQYjArxZlz1K8BSiI7Hezr17DCiL0iMMieHFjr6lGZSxct5GNg+smNdzD
ADM7tMw9d05EntA6Ex8gxAqm8NYd6j2YE6+xTQ85ym63+sjeUM0OY0PvrJYSrLY4BH1Yl1Pyb8hD
cWwi7nwNZF4iKJg1w/xShrcf4qGaQZbILarAOfaUHYj7piKrmK8s2Ioipw1qw8PKLsDz67J+cAl7
Y/c2WMfY6y/LwBI7GDDMGpx1fc3DYrMOrjrQ7ZX+q3cgMCEsQ1LKEYl0KqYuN1aTKBf1kPMpphFi
aI65YnOrL/4az1v3Bb5hZ7SIAVEt3tKIAhLhS9GDNucHREjICU5SK9su08Ym6PxrJfUcois/oMHB
N5S06xjdAptl/ec2jsvKOZbtICwyYRzHMqY0TYZLP7bdytoezOJsek32GrZuTgnNbD9KV2/NzE0V
D+OwJdDRpiCbjmmQmVJoZQ0XnlWP5jmwmmqVh4yeNW2bNGHb6D9akBcxJdFe8Q9Y9hqCK/jwPLiJ
qKwg4WhlHSBPfouzAL73OHFtqWCRb1lo/RINtmFdkbJpurtOfTJrK2hsPFnehdyGU1VUc1Vijr/g
xLvovm9jUZ+aws/9ROa5uffXwi8Pa2Gyi8Kb3XNhudtlo/eqOZ13d6EOnHSJfXkbFmNtgRnP+kuG
UZ+93Ectz+6Tz6Xu6z9yq+gOS2yjXo1qd7wg2QVSclr/Ouqtb13Fdmyp/7kJTNEfQjoBs7qW0Kcy
XLxj2RXTx62sR+tIVD4eo9WiAL8aguZP2U/3ju3119oT+XUzD9TDD0DQaF/y89xN8UHGJvoc0iwD
Xr8vvheDyg61pPXG6tEsx89idRVtTnNasxYWuO19j6+O1pY2OG14MnzlZUQ+9ozscrpA95B9V3FV
X1SLXdNqLi79kyyt7r6nOhctOBDNkAi65z2YZYueaiqtSeWn5gvl6MXRckbriucwyCLphHBvPGC6
k6Zr04+hDLPPgIcFeqXRjb/bUD3kM3Zv3yGxlcWpX1txtIdmvBtmD8ABV0DN9zJduQM1XYnfmCjN
QnSy0R/F7MTrJQqE6c/Boc3XsZv6kTSnaOSazHTd/hGh7qcQIhN0X4qRIxw8eyw/L7NbkSc13bU/
jLZKs0h2T1Y59DdLSEfgIbB3C838nUPNZ3O1EM5+sMJqvgT9FldF5UrnEOH9vtvGUMC3UVRI7wR0
hV9Nr8wPJcSSOoW9PVGG1TkoCnrkg9s2YLmy7mmpYHd6OvSbqZarYMoV2la7L25XO8QRk1Kls3Fr
l94sVt1f6UXpk9NPzrVfN0sC0vvom/VPa8qyW89m+8zDNB6AFq0iyWniGdKApXOPXji2t7309Ne1
X4jJLOjtnCqFCg1ElYZFTjGBmJDuw0x3ievULY0CjJs4dPb5vNht9XmQtFpKq3HMHxTK+T/00jdO
opZpoaufpqFCyf3BuEZgbmy8RW6pt0TmU+wMsk7bbS6fyqbfEkie5rHtCpX0/Wx/jiERLnuHOsVJ
WzSgKVrvaYiC5WZv101xKYArF6WzeDYJRUY60bcgEl1BMXAVP2lBUHOIiM/KxC8H9SkwQXXC0QdB
GhdbeB6pDP2ETgdth5H6waGvzsVM6eFF2c/Bk3azB0Oe/EC79C26UL23JqVq8h8rE3Ihx3CajoSB
6/2oYz9LtKdgbKt8TCw5z5dBXNFZiTiUrgXhED/E7Rg/u0vvfil11j3P27z9mDDwwxx2zgcPYcGF
xUlxUIsa74kvReKbdr4Reqi+bVZH54fazlBmASffytXyOMsWPJJVFjT9GqlZO4cQM2k/tOVF5U/6
AW2Xy/3PzhX9xN1TGbjDV3A59SlupT7bax3fN1RVXeeUjhyXEJdLGtwUty0FAFf6/7F3XstxI1nX
fSJ0IOFxC6AcvRNF6gYhihI8kDAJ9/T/AjVGZM8vxcz1FxPRE90iVVWoTCDPOXuvrazppu4BmHeg
EL+ZxcjNwWiX8cpaKjYPPa1rYQ7qfO7c6ZRNs9nQt/HqQ+xUVkR5jMKStod/WjU8BHGcdrer4aWf
PO7bz+3qDQ888JMjm829XIU2oGFysn3px/YFE25hhkPll5G3LjUMKrRo+zXRmpuCFvwNom6JY1SW
+r6b8vZZDsrChmiv60XnW+ocoRJAWa1qHhJz9Svu2RXECbfwjoKZXzjK1br2xgQuvOq0Vy020KBd
LLa1Zn6IU4yzbuQqWtreRWGbozvs9KYryiH4t8OMLkt5pVlL/b+4y5D6qE+ZMY7tIYWSYb0zlelV
7Z999JJ5/lq5Qb4O4IrevGSNxrz/HJeky7V29GnoLmDwM+gRM6y+U2211bU5W9qtW/uZDJ25Sxvw
h7K7w2A4VrA8miU9r7KiySKtq21EiHEsNPhKfb/eLUCHVXrYjh56BJGkKZuCq9bAez8rqMm7MhQu
J5fQrlQ8Xv5nZxFyvRj2h+CIeD5QiA+Pdkb113Ef6XCobRSupEZWdBwHxz2zjVmv84fVXGJjxEPT
6r46M7jZ6SfPYiJwaMul7qJ07G117+MIIfvASEq/CzotTsoi1KAp32cmqpnAwOV22yxCWw8ThWYe
6m5r6BfA8MG2GR19/Eu35HYaIZBbo4bO1lmOdS10hFucDfi1+/y6XDQHXxFWvlqfq4g+TVVsKi3g
+dX1MFi5N0SLAxfLoMGOj2nXeIw3QyUWo9pZQpXpBY4y8C5VTZs3XIe5rSEALgx+XJUXxxofD8h7
BoWXRUabNMrnbD7iYBd4cslocGmJERNwKpJOMo5UNsx2Y2L67QzGcKXZ/uyGVR5jvsF4ZdKKo2f3
KKTWvY4+RxOzk3ib4JgIc5cA+FNGyBEu1ZqQ2TxSNBxPqXO3aFbjcjBT3pKVIXdSeHTYwrSMfD9u
Qq3n7FJZysBOWvz7u6JyhZvupDFj2r0U2ugonFZ1FR/z1rO+JuP4ZV3T5FOSyi+JL+08oEyo7ie0
HbvYi7uDzsMDJrtyOsZf7npekhBx1ZkZMMq080PZylUGLjJNDDuVXd13delEXQeiSAGH5v46DtU3
LFfr3m1KxnjJHF8yYfT0UMz91EYrDxvrxu9T895FQNRh3qTXw3pgwQTo4aZX0cjiVrZ17+16100u
+qZu7lXbD8lOzckIzaeuAKlr1eyfcEW2kVG35b5oY/u+LnSx84e0OS9iW7s0itk6NyRDyybpGV77
lEWRYcTj11q56gDg1sD96/IQjnR/hPUoMaxcoR+chpPsJhB5/aTPUAQSyIJOD6XbF1WMhhRBpDr1
Dh8OFLwm7te4y15j5t7tIWe+FnVsSuzPSwG4Uxk8/DOnKKMs53zBW4jveOpkewUqJVS1TB/zLBFf
6LzNe0Q7/qHR/WrvSje/0XK9A6/jpE/QDD7h3qahSuG2d404f24mY2gCG5rhs6nH3ZkyTKBPcTfn
XpjRHD2LpcGHTnQ63Nk8hhS75nVOWXI2TiL7VqSm+6WIE/EE+G66GJncRrZsm5NJy/iR5jssP+5p
swzMXG8vnTg2Obdivd0WofXNKrZieKmr7ak9G/1LAxcBX6BDOERAM7lxTrVdZ00IFW8emDWtDc1C
d8pFaJbcRwK8ULl9WcreeElJzygCo+Q9BHnpph4MlqoNaX+xJlKoD6fKUYYbgUwc4aNqPL7PKtkM
nyVVWxoW0jT1Lzx4py7wNWhQR20onGiQuXbEbGl82nQDe7GOhQqyRZPXtj3nL2r0JI8HKs99o2LU
UE1smxeM7rpzuSAqCbqEI83F3Cv5UhjDnIU9bcYxyMZy/jYMC3uFTUmdpiRdzFf4A/whE7lxV+ej
eUaTGt/hlEHLP26y0e8WEtJ4X7npgM2Q+i3QOI4MURm3mr3TWnAEob6O9iPcwfLZleOMu9jsiR3Q
Wv1KTZg/ma55PqogznCBM0xpeZg4VJ1x96vxBLZpmnOU8zl6ouLQGqCEk9BCFW9KvKXSbbnr5IjD
AEUKiyjcbGe5VYz7ZHQYpQCSB+wwYAzbyligg0ubGZypTfIunupe1cW10Yipj6gqYvIHWLzNKsNO
qKSEDgkKs7auHQIPvKAQbWZ+LZGNanU4at6cx3sGZsWsXxZp4zR+SLU9W9Ar17SCQepi57aXKGV+
Re6HQs1tLVE9LnFVnC9ebJh62CsKMJhYI90hM5iReftq3ynZZk9JUlhNEk1sFcYouHHMugvGuW2c
YZ9wVqtBNCgN9Fbbz6MNiqHIqnpnt8za7klRYfZykAilsOl3i4Ur/iZXsuB7IPqgzzDXK8UMAC90
x8f/jhPV1bmOfV4vkS/T2X6ymTKl9z+btZrcBg5D6W+tUUPEszwnsGsb3aMX2KYV7MPVfYXLpc/O
AV31yn5rRe9nz1ieUw2EmkejS6OyjfPJ4RHB7Xh4VCkNBe9i4EA5X4H30BcrVEmv2uKwMt3i2+KR
lzf5i+mpeqwiuxzUUp+bio+3BlmDyqIHNNKbVXxvDkDXnJ2DUDUzz3Sl2qVBh5QNnHGoHZJ2L6WX
cz/WgLQVqJAuDcRcHN2lzx1z8TOm5Z51yAa3gtJMF3akk5qFSKpUOVm7pJ6trNzJCcWNT++gbryL
laOftyMhxomZgo2xL1UgrNa3du6ymtZhI6c8Sk+VnzTUNQMpPpjPAkuxd3aoTapXvQaRyZRGJ81j
1zi9n0Zjh05lDlbgcbcYhhQgWVT2Z36WjDfkNI1H+sDZBWhWMwQzqS5zsSzVTpoVYq0RsKYptfIe
Lu3knlpwAG5g1nKxAri9RX3oBh0V4+zJqcacMxavctXjglurhQ3a4TmqosFcl7s+06aZA4JW7jiB
UiHGubTtQ+dYQxXFlTe/aGs8L5jWE7gEd16RFXY0ZTXMV50BdtDnI6VBvWoj1UiXixQaLgKpo0rt
YnxNtHnruHCiNmqIx2myx6c1xtq+UsJDnGO0fh3GutU0O2vR+6PoG/cZpKcl+tCNjaQJaShmNhWq
u/RXlefoKjJ0Ww1PSB+QTQSdRGUXouloRw5IwkBXRHPrKqHyrgKr5Rx+OTNwm4PJBDLnFk55piUA
MHqE15gr0NbJCumGsag+8mrbZySlDekB3wJfDKRWLQAs1R5xxRPkoWiYvawIFlgbsX+rNL3hc64S
QB5gFoBFc2T5sQe6Bm3Fdw3xEs3DXCYXGrfh/gvF5ZTeunnVbacuE143JxjnrIPrlb1wizSXgzla
+V0zmfElMsnkNekEV96b1hm5WkywRbGu2RzITJ8+ebOtbqYOZuOVxMbGdNitGu6mLvzCubD9O0H7
EGN2Dqpb0LTIogltzOfJtPAR2kVvHWsrJ5xk6uz7Nk6a/WDU+pPT9SLwXXSIaVeuKPT7dQmwHC1X
eCqB2xmqHzF1lTUCeT8b/fGUOB3qtL4GpUi4xjTzdn2YjVNHNRzK2l2MPRMi5qyQMLM+SkZz5Nar
4XfAVU7SkwrMpG83+t3SX5pKqovEEBilQc9Ld48QQj5MszugOh5qPiVqAPcLBnoP4gMH8OtW2068
PUFmdcCZegGtQiYOcpSizdKIB3qO8op2yc1a0QEIVkdClS5GBHaRqVfZbm1nfiexkdMhG6lkNJry
x9SnOMfjfgbkai/PLneL8Xwe6k5GZTt6d73dDZBqNNtuKQgyukCV0VyaZWyce2lZuMiE4gW3PbjH
c01LjZelzIqzWZM9xnTw0GjAjK+4YlTNnMEFTZ7Zfd6FWNKzJVLTAiO87Lwh3qk080ruv51ZnufC
WOz94Ez2oxancr6ic1WYNAOaaglKWYnnzEfxEEDz70B4+72+cyd7oSjwDVwNbaxDQalEnj4U9txN
Ic9NTnWcz6MUwoK3XTfnejIn2tCm0cSwtyrzqUVlkQSjKp/NvmqeugHudJrV9B5RVCKUSkaWfNk9
J9jsE85WsxZqnDwuO4W9p6fv8qVOlHbqSAsqoy4r3OtBDc3ZYJODREVeXNAXcI9arHuPdIwzl2WQ
OC/SWE0IAXp/N3aLcSp6sE5hPnrTdlrTK6QzNS0et++9Y2+mtROtvsbBqSK64VDbxlje4ZbNQB6s
fdSx1K2wNW214/gizuulSdEGTuIpjZf5yY8HQtJ6pWOdtAt4Z2X8A1mxHgGFGD55HPcPworFS4MC
/UnnV2zQo1w4JP9PeG68y5kh/0GOA7vOU18RKA83UsFgCryh0QX7YL3xEw2jeCes6sDzoIMN4vVm
hLP/nC6adjG1RveZGBwReTOFClSLeg3mVDSPmlda93lqWlVo0dU/SVkLRmEoLQvT/LYouv/dDra+
1XYvPKCKaoTQhJ/FfaKibSp511k96WLXQw7kZ971nrdpk7oW/zMigXnJq5ZZAwPH5toCwI78ZDLw
ahiR2ejzAG1bpVW+nhByL8OnOJsn+5tdW01xzBuvGoC1Wp0+bCRY25o6bl4FahZmWugjcgLBHD1C
eCdWjo2evmRhVzjQvE4k4dHFhIA023vLqifvi1MDFwXAL4sS0s/k2qluR5zz0ClE2uIkCYIWC40V
cmSO8aiqFrzQbBpk7BaxfWMqm+96qy1uHzHQRKi36+UEaYuJZZYUqIVkQjSZEbIGwSMdkjxZ9fZ2
NL2BEiYzZ6frHhtvIpIrYhDrUfdhGcpmEEd506sm6icCl8VOl6bq2xdFzJhYCGAgvGwJp8biSBas
xOu1I0hUqmI/pGO9fRLLSXS/PKTJPLrtZ/gSq2EHWextPCO08K4D533oKZjPc6AdpQP3zPfccf/7
oaN4bxBh+IeB2scry5ATmR7Ch/fDuVqn5shn6X/Tc1wk/5h6G05hM37qzCpB7Tl54AVDvbI6g3iv
rsSIFIBH4ik8mPXsfsrfBl2/f1/vp8u8LZc5PXZVn/krKvCPGMnMXrAmJZn7WjRyG7RUP4UfVeGX
LEStYVz2h/Hr+5n89oqOgCG5qRwYzOMHfX8haBp6g45f4nv18xXHn6oa0647RvOAuCyFCG7UZwje
aZYzrPz5VfwfzeEnzeFdcu6vNAfX9ZkI/0s+8zfQNqbC+vu3Ifumhr//2r8BrPBGdYZuBvXRBmf4
J81BIxvKRbyqM3z+SWdFjPNPAKvx1zZnN7Boo8TAKMX7YJz8Fpyq/wUUG+M2CIhNOOL/d8Gpb6vn
lxm4hVrGhBaCjw6PsY575v3qsg1EanD9x2ODnZBoAEqIdK390B6GJ8JJX4Ao5cwRQEbXVIJhkTt9
MM9LceaJQob64D14RAydESFaXM6qvBi9reumOVdGC+uOGhomYz7SOd6OsxRJ694yKx3KHZ4ZpqH+
XsLJCkEV+aHrG7cyHvWIBxbtCMsrdqKl1EgEr8ngA968qHlNvYXtVfRPY+k/KDsDBSQbY8M5vjia
1KMSmxeV8ErvaXS7kxy7JwHiJFzt0aRLbGs7FI2PPPnvMFW9jGQP8rvyqWyyH00yUOOiCQgJN7oV
KcELRs3nwVZEm7trnxyR41Xo3DqYND4e6bOMMmkDRKPmnrrOO6HnGXZxz6UZ/XiXDBXOoLz4YRTa
HDgOl7Lxuj7SW/5SHHdmYBXJJz4Cl0H3TlXW91Hc8VOjznsYpaXtUppbOGeN5phbndyTWlhGTuvw
p4V1O3lq2G2/mUMFCjKfonmFnxWgPCSRh5Hpzh7Eeps05a1P5sCu7HnJkiPDuW3B+K4nMhFUyxsy
JeE+oE0/oXmik+UCqfSb+sdSt82xNTv6ozHBEVOxGLD4yuRbXGqC6+A/EP477N6Y273OuXx78O6t
gQSqRh+NsMv9/oHmZkH/3WH2opXrnopuPU4eV8/sedHJdk+e0B7eFknWLhBcrbaPpMs6EIt5W40e
z2DdZxYqxtCA2UYQiX07ZrypJC+sE0xFn0QdKiG4gvOZ6xNzMcptFQ38LNXeVdaLAjMPEUfuBn93
YmcrX1lYqqxkCNn9ivX8Y/Y5lhroH4Jyyl7Qw/Ddr/xbDpcowMxLRsrgUd+NDb9TcZV6AW4Wu9F6
yfiWzM2+e3r7vitSCYOxZFkhfFz3JA779GwgwDctBYNyvPJMF8kPNjmr2uFnvZTVCTaXtJxtLyTt
sHwq8cwHpJ6+mII3ws7zAlIPsyta3SfXch+WlW9+atkn+FnjswnZ+2Xqsjt8t39yaa6HDmo9NhyL
CWrq1dvFAJ0IN1LjR2VRvaDKJTKY7v9ZaSCxhv4lw7Lo47Ol9sUdB34Z4ipkktABZjcHKdH1Gsau
Kxo9qjqLS6qTKzslaX/u9dp8ILxFXJhtjH92i9koGNthsDSZV+WAq1TDKqv5w3mqi0sw6/pWyTB9
HEn4hRZf7nT2iV6O2e2Y2ldv28vMV+I1kHRzqi4xPTUA3VGBNIFe8XVbqV+cwbaqD7NuFjtamGzD
wmvCt+9Wq/j4WlxfOFgBuIWwBGqabSGDTEnhx/eHrnXdN7LzD30CwhxDiL9HsVJGdBXICtoWwLbC
2eK3mbUyX1y4jfnUkTuLCN3j29c8IMzjp1hGM53K3Ug81leZ2drRTvmoK8BVBpJCA6ZpcveiYEb/
xlcgCnJDeX++ye7RNXZzhWUrNGoRn+mdqgmApN9kz/bBm/IXDao7kQKED8SFsbHW2RFq1bVjYrNP
m9UWF4tL1K3rsMhqWAsXGn0tEkq4fVG3f2VMSQ4J8OFstg5+WiKxIL/0IhaEtli96YTuoJtMEkjx
gvTQnSZMkJFLsms0Z5V+BA5novJNuCkmgpvbxFenuYV/iJVxm5KpdFgFWV9y4GYirXEM7ZaPjRUl
wyFOJixbpDlWHnewCi7Wz3uT4RNx97ZpadCP+OdJOxBDegO8hxQR27o1lnw5OLHmBfZA27LIJxZT
O0ukv0zsioZSJ2114hgca75SbvED5AqXZmEHvF1rxycHBi5cesMs0t9btVPsoML2kebZ3AItm5YJ
4IAbQ6wVMTttefDi9kfr8p9BMu7Y9LD7Mu4nllZmezwC3zyEFju4H2i+WvexaggILbQUVLC6chvi
9MzJS86WbN6Ax2VfiojWGNKTgnSdoJ4hv0U4gKHabN4NABaWs/M90eMoWLv8xQAXFgmZ+3ZIW/HB
Thha9B5BC5cL3cazDB+nFzBroLHN3ID8362iAA+bDTdwS5w4CRzg++6+o9Oah0uB6AV2ZdfvViuV
pOK0rXYmY/WV1mLz2vvjNyvTGxUk5lz88FpTW0EXatSdIRtjOtIyaPb0pWefzHA6PKHMGXVWuTVq
wOQMJjnCiy/9qVlh+Zn11F8VOHvdU+1bfXXECTVoTwtSlDBVyVhexKlvDkEHDtkJ24UOx5U9OsaC
I6iOtbsa38NZ6joPvxzFbn6eYH6NhN+0ex/ONZaDRNJx3E3Q+1E9XPoYATCLqKObLQsCv/RHVvBw
MWvvQXWNybJi11kZK/33r7uVJX97XeaQCMQ83aV4eX+eIhjOWCAKqqOY3m527EEzK17Jji2CWRY/
fv9q76sRjoguMu1Nk25Y2Kz9j3rddcJ8ma21OpYLC2Q7CfhFrO3wqeo/P9f/FQF/KAJsUO+/fCd/
LwK+QupihpKh4v030O3nb/2jBhDC+kuYYAH0DW+0xVX+qwaAzf6XpXPupsJ/42pQBf9SAwgEph4a
X+BcSH7/VQOYcOBM/kLX0wn2ob74r2qAD5U2PXk4YYAYN529DrfA2hbZL6L/AYew3Ei2V5wHQTxN
tOmCxsSPGRbuNN46mr2c5fNYFztdL4bnobHGT4AtZ8wlft1+/uXq/Yd9+xGx/yanhlq2Fdo6JdCW
gPHru7Fqgu/9VI0UELW4SoDmQ4J2G6aN88ijIBgnSz27IyjUoKs8kJU4LuhT4d4k9t7z3frVHwb9
mr8jpeteluITR35PHBbHjr8LzKPzz/L4/0v1Mqz3W/7tHbMJcQ1gk9G9jyWUlTE3xd00XGGPTpLI
weT9adyCcveDuzQ2nKRZ5FHmskNX16FvuxS6eahoEsI3HZvhNZ37XoBVlXYEspjAnKFKgQC7HWHz
u6TJ05tCIXth+tJH1JP+Y5+25xjCYccCvXMusw4y8OH338P7rsO2KGh06JRcVDqCynX70L8sCnfR
mK7Isr+CguQ/NgmVLcWKwdKQFII300yqvYxF+fT7l/1wQwOZ7qJvdylJWYv8Y3tbv7wsk/jEkn0C
D9ojKQO7q7pCXYyBOE4ff/9KHx4Qb6/kU+9u5hGACd6HdSZr7FItwp8rtKTWV3gHgIrjwVuMoJDp
Tm9xYoamvnCeRCU4VX9aNNtz4JfnBC/PQjFsOH2WA1Dx48ujts/o6SAnc4lKgJul7K9Fub0HPNj9
julEEyzkl6eHqWwnlIJF435nvIl9nkcMxx4GlJxlc6RHOfLfT0haDDNKvWX5LuG/RoSdVJie0QcS
umk6q/pDU0r8/YvCWcFtA08AnA/aU++/KN1Rdm3bsXYpVFx9zejqE7SgFUNtBeYCmuhsSrPiJfF8
hKBrizORjmMWMiNxfwzuujbhkiYu/eF8/J7hZ3sdbZm6Z7//ijGsfLzKIEFYRGS/QtJkd5rv36XT
eZmOOdW8zC1MTD5ho2QiHzZYg096lCIuEy3V7VgttgL5l7pM1etDb3TyUFoSTFTZVncSNOXMaXFK
Pk951ZxgwA+BtFv5CRGfF8XY7ULV5HkGd8VkbhPnfX01Sa1nysNAIEmEz5FwRccfGmNaHRF7lXck
dN4kiPfmoFRuezXE7cNgVJoJBZgSW2SLwb3BUusa6JOXX5Sp7T3HOtKS1PHExUpv1g8nPaXFzqLL
TppHekUwLd4aicnWojWfv8keoaTC68dYqxrcfdy36gTq0HggdmoCQ+FqIgvWtICyDp0DfUXdal9U
hchXog05YWaVJ9H65Ws2Sod9b1bFPSkdsxuMNLbPSIpS4cJ1YNRg+NeImeYdDfV2L8Qs6DXQvkJN
OEEyCEcjjXdVb5JeIf3rNKaZE+HJHI48aowpxJHN+XNwy6e50tNzo/Plvc24/KD8XDM48lfrV89p
ul2vz/QXKPKSvUbH/yu6n+kH/gxpU/QRw0pDxhiT/QzlmM0xTbslGZW375p4g5Ob1ZEoFqTVjtU1
XGjkvUHe57nG0HaigdzY8xpYQxlT7Wp1xTS52CWb1+l2MoUVZX2HlD9nJQ17c5hIiZtNd74g1mUt
Yxxa7VBVAVIxlHivaZwaxvrcT9q8TTZ9iqui+WYsVT6YxAwPSkn9aigGzthMztv1gLdjiBHJZ+ik
c6Ns7nXQbiTlmkCCFd9BjFpM34rWFOFlVMeEQeI0LqZ2BwwtISa1HER8TUnkIHsuFhcc9DKX/nDh
9NRlwC3jRoDBVjwL946W5vH1yNZxkrAlNIcFZ8Jy25NM0fkBEwHmwbuZyizUYl/4DCtiDKY4YWLs
56kPlnA/lS6BL33MqWBv10m1ht5KNEFYE/SqwirdIMtjT/Fyw6ge42aTZN4PTY0UtpHeGAPOAE95
VzbyxPisNt3BtfOwnvt2XY69zt0NJV2Sunhv+5HYD0qZGn556VTLUe976m0al2S4uLO9lIcO8oZG
D9EyPmuygsiOVqWgrCsqXbtGu6XRQSHt/TMxIn51Mjt/oOWAq/OOJoqJ8pc5vzhPp7Snr+emRjoc
aMLJ+p6HsXnG2MUo9kryDnbNQPNs54l5ZVqSE1NyWXmI+3caW6XDNiLUWUfftozIn0vUVkPzdWZv
2OUaMOv6nQmY7yDuGhC+wSBK25PQM+vIPIFMDZwVrRllTRZHK4G+jOymTvpASqbcCk2cpStT0nzV
zsF5W3shY+TN1P2u3AnIis0pzcSU7MjcSGGe8XOB8JmtsnwSHHcziQdrgJhK+9IxTFyww7OPjCv6
AsTRBN5oaebDUk6GunKkvxATyNDt0lY1j6SEwQq/4KPwMfcQY0T9jEyL3JKWpsm87yd7zc6BVg0P
FrOar/Yco9bw6N6ZuOdnbGk94d68eey9mJVMaF0hc6tdBjHluZwmThZ5ko/3zJSmF9mlJrKtKYmJ
/rHhgteENZp7u2xg5rwFDCGMM63bfgsrEgPyp2BywPKEA6SReQefIc+OHfpCdL5E7xnXb3T+Wm+3
xZnnbU+wQQ/cfF5oU4Z6O3F2TKeaN9YgCBfnPMH8RyZ/rO6Ku2QXecKfm9PQ+7Fxk3dI/u8Mj0L3
NFv5pC6HedgOn+ky39gFsTu7Zqp46aZZQf3PRjWsqNbd7cN3ZCNN3J94X0y9SVGp+RSqxV5P5gPZ
NqFfjGwdWSZFdlsDlEHRqTgV/My9EcZQp9etsBYGsaZMdb5ukFXqsqLH1AeZrlo0jJh7zd0ytph8
+HcUt3wibiAouLZz8lBXpH6Z/hk2zox0Q7QurAuksV+nGoFSMHf5cmcOs96fJxxz8/NGYi6893ha
HPpaF1etn7TPIAIdIhWtNDPOSDbx1TkMSAbqS+e2KC9xjx6kwWXddMXLt6Is7JtZ9WhOWhCyBTnv
VdIf0XJWP2BObPeQrCXHgTrAM3cZVhnyFuBsftb0uNpXk0zoyFjc5pZuSu8yLFnnNCZyO7KNzsAM
X9oWj6PU8B87WKPJrjRqtsmqxaZ/supGtN8rbsgL0wqW1A4ZPmskt1F/7dGDjTseMlN7Tjwugbix
Xw4jT1pz1Dl6t/mXzsfjpC0c0wkcHjrxiueGXPRKCHdE0k8HeTdXYnNqTFgWT5KvZQo1psmwncZx
uJwXF6XT2LeB5/ZHq2LielynzYGFWLZfD7IkcvGydmbrQhtQE+3Stq7G8wQ4URp6dl+lD5xEiB3B
XIcNy836LY63n9CwTKPX8hRY2vsS9XH2JBqSKsYAp0CxfKITp/n8ZbgTdiloqORMi+X0kiY6kZGl
S9f9RB6quJ17LV4PHQLfbJetikWaGUNu3sxFudpXlSM3FTGddOfSEin2KDJRpn5H/5RvbfIIcELu
6JKy4PV9uROzOXfRWOIWOJBExeovrDlxoyVGIRXGEs3uZ3Qd4iFPO9YaTzr/kbVe9Te1X4MeVob0
QWJUKerrWT3DPKLhHxTF6H4i2oSwnwnjpYUPpITM1sawWnm4s6J3MjP5NikclvkiM4eiuXA7mZo3
SOZL5wSADDFcNs9acll02hZY0qM9JP6oUsNlWca8/w7IyL5PPUJTp1nXT0trse8XOkuEYcWpe/l2
Kv2/TsofOimmzZjzlwP831opn7/Csq6Toal/baX849f+1UsBjy9M22EC+kbBp0D8R6Dl1ktx/zFk
pVr5ZxvF/4uppmX5Or+EsGLLTv7nKNX+ywatbPrwT0CbAs77b+D47wsixGREHmJABB8g6PP8jfq4
NmurtF45TKxKjkN1NqtbJAmDE8xT23/55cL8hy7J+7rm7cWoaFC86hB54FIwVf61TE5sBiLoma1b
iGDyGXGL8bCgrnwssqFzEKno8jmh8v3qj3l3/B9eehNlbNGSDhf1/UtnGp7moRHW7eoDqKkBhtAz
WiZuhq5yxAOkDJ7nvd6R3NPHAKH+UHhuf/2/6+btk7uGBS1hi4bmi/v48oaZJTXp8uYtCcmAdTwU
nC1jaLXKs4x+dBbMmzPp9x/5b7DStxdlqVjCBcDxNxRFLetYJZLxNLci46Gm7XwyKofbzmYvf5QD
iVIW7hoiRoTqeqxvanh15OZd1hyuQ8uA/SDdJJ+PPay0eLeupDERM8kTOrZHvEqjjGkGZSt81qCX
okqjuawJifr953jf0/l57aAGk5NpQJQwrQ+9aW/yTDVzwL0VSmOtqJJTTKnAv3v9LB5KsoPP0WD2
r79/1a0T8PEbY9ziM9RgY/D/7xeMo+luPtuduM3FKB5qbQXK6dbpDz2f29u3PFLbkuKK2OcUb+yW
UvP71//7xnRNDg+0K/Qt/vXjXhl9H1Ulzlsamc58l20bZvFpYSVjK/6ATxFb0+jDZzVpxNNT2jAG
IG7ff1Y0bAO0SCVuLUR9d5pMKY/GbDMwc4jtX+fCwiOqO9vu3FBeONDZLBp+5Zu8SLU/fN3/6YOj
F+JuibQDMe2Hm4SBjt5v9Vi/VUPLJrHcuGwujKGitZjVhf8/bBKX2x77kv+5dLbef3amV3qmmaNx
26FTj2rcuZyMtoQZtSV9Vl3OrH7sCf+iWCtREdDfq0Yfx+GSC20KRL4255ozzqDB7Zk6RjcQ3hej
vxMD+aBpOnIIqJecXWZ79TyRIaKr8g9tuTdV2Ycv0N16grrgUUFX8MMWyUGD4vfyxW0cM2Lbry5B
ZW/rZh4q+dx1lRaWzOWe64UL+JZblsCzx6GykFcvly1BNCssxonrtJKLJmK9f8U/+adko/9wF2Ty
Y4HrAdjDYOHD29RmQ41ObIlbGwQ8p5TtMost0kfoRBUSr/anlW18XEwOnBoYGXSChL2ReT68YjUk
Rq4XS387obs8t4fK/hr78/YPoGTEOZrzTWc6ZGrEWcy5E9VQikhmWvz7TOGhR+W/DK+gSFnpOncA
ht7yOQNGc2Fta+LtEvU8NRx6X1tEHqbf84W26YUGUvBkuHygdVHN+e9vDXyCDxuWhzV9Ztdk5dLG
BDvyftGuXuG7bbYktw2rBNPssnZR7mr5dWuWy3Csx3Sc6LCOORhOGx9FiD80Tvd+mmQ56iYdh8yC
SDE0/h97Z7YjN5Jl21+5P0CBNNJIGtC4QNPnCI95kEIvREghcZ5nfv1d5lJ3DoXb1fVeL4lMpcLD
nU6aHTtn77VTMe5we3v7ESduf4zdbrBQ+EeLViHIcN0CQVB40+PJeKmNIuq3pldVbTBFiw5IUx69
fbrVPBlpNw07tgBabllKoJfj1+UD9LAYmUWRnkXhV7djGnrN1q9ael61yI0vHH6zOwvK2Xcz66xt
Th2AtW9ZMQot8xh/LLJa3Kt+icttwpm1ugI2hcKksdP6vjFjohjmGIlO4FRMDiUDjYYDh2fUr0MJ
hGJrh573pFQTm+BBo8wNWjHiXShk1JLuzPADxGkv/G/kK+BFL4uuz47rvPY0rofBaU+iWRLjFBKO
chbRoIcII0oH2rZPyzRaGJGAM7YPhu6zEWXYl3JD6EwW00iiuXfvRUUOeJLGRghoeFKvUTyw7aIw
ufaWgUfOrYiWbmBfA7HNmWF5Vs8BpMCI+d4phzLhMk2gBGQhppc54x9Z+DGktxw9Qx1O4aNkxYRi
YYI7+5mXDezMVmz5yMbKAbD+lR0RUnLj2lVzNmYm9/toqYoY82ky+ycnSmLoiqr/7peZW2EVjM2D
maQtkKQium2F0+5bDDxVU8H0I9bliwU790qM/rxlAojSnrn8Ria6O0Hq5R4hefW1UB3MXIiOQePW
8Qc3yvwjGsK0pwkYlVtz4OvZxGGPayZiclRwKt1wYxWmTUOinGc/WAwSlXwGTA59wc0sk6h+NiS8
1OsRbUjmXJUlHNVnbwwxPnID5MTjAD8oCGMP+oXxo5sFwM7J0sjgzU0CwHPmEFETazMf9ETCM0gg
+ILv0rV5u1mKB3mhJ+TvDVMXP6skBTnLuNJwzqtrM0Lty2pvMG7xJ90WyieQ+UUU5i/ku/KNLcja
b3E30bMYPR2PqaDQHZKFuxKxIBwFhBwNrwEHpH6jJ8g361orX2qSVgbCQGi6E3ToWgvz+Oox5b+1
iRM9DJ6/9pt1IZI4lBN80MSkXiWzl9WoIE75Eog+4dX66IhTPbmItM4G+qKz5xSKfEbO0jgoY7pM
RWHz8ksjeXOcOEiwhgz8OuiMvGwBgpGVGf11U+q/VOXq3Pcj6zPLWRiiOlFFRN+7508iEgY6cHEU
PlDu+QPUSFW29yUXBzUzH6kHg9qBqbTSWxCULDGwOfxz1OgcZa+aHxFFs6knBivqZY2khvPPuPx5
JtKmPYaV3300Sl9K1TrWc9cN/Ovl3RbDgEjFbpz5vqLsFPi7kuUehyj/CvDVae/KImuPUUTHalj5
RkaHynARk/U8WiupX4I+0YCN5tXOU/GchoLtuZ85W19CdBfBtbfAIhJ/yvOb0rMYu4+E7vpjqv+N
uScdqyil+jSx+737EIt3SpdHtY4FvTSZUjyuNsibbnm8FApr1tDEucTpiZn6Pu1yvtqGNzMLP/1w
gP5xLZC6nqrGMG/NmEfaJXXstmtpspy5jfjuhH63ZdWw8XRVe+wQ9j2aqUkRTtYVoQoIWt+wK7Gb
L5kgoTwUiiq9W2lXjJW74BfsaMegzUypoKpqouHQgAcoNpcCZ9ClSram/cevw88lXA/+u255ysUh
mszI0Ox4GBWdGzoh/jkupPMee8CcD2w7vMFaMN5AiFNO6Y4eYfgtN2J+eXl5hKxQ0gEd51aXQew8
OCKmB+iYxHarju+oDn2KO/5TRRYbcOlI1rZKH1WyuEgO1mJRGNBZP7l80wxVbe/Ex6mu7dFwH5Nl
WNCYxTnvdhyS9jhN7Lik5lCXl7l1a0YpOxOtfV45HSlXHdrfw02N/iQ+Fgx0qNJAyeIh1Qi7HfmI
vJlQ03wIgeaa9ZavXpkoeM9p5jf5rgewcvgVkZvHuXyPi4lrChOFz39ZBLLcnh8XEpV8NImJOrsL
Ucl4ZXngXP3rC8SYG4wOlGO9Vb+lVlVdK53/TbmP8S20+VYTgbonZyPnOkyUoJcQdcI4Z5q/ND1b
rC7XGY1e2KvJSt56BBucXJeOd3K5E505tbrrKWEJkBY1+s5qcxYfnJpRd6/mkFauX+kvKG0clibc
R82R3CP1mvTrjEyY4ygCLLenKKKdRQ0kpqh4InZcvttpaj0Lw+cMoFKOIbBerOfJ1lMTWyzWGLDO
k2i+JKp+c6Nad2+tiUh6/QnZiaiRASDQf6va5HA58K4M62nK2zyiEUfUhKXbDCaOtM9Dwx9WqMzt
HTK/+X6l9Y7JQ1eMl21zWWmCb+uccZMN3J4moqzVuRRQU9JBFFua0Jxk9FXDxDyrLR6kHNK+fjux
y6cg+Mh5r/UgZVPqHNE8K3ms1sUOt569MgFAC4eKr4tYjhLiRjdI0Vkd465FiMf4b2Zql5FJHyeh
a8Mh85oj/ChajMBac/mI56tsN+WkA3SN1tTZ7npl4W+r13I2ObZiuCeWvjKqnSItOr8qRpefztFM
N0+QKSZukTDjQq96c4Faqde+mfiLQxWRqx1TikT6SM7gb0W/zD1xuQC/1iJ9cB9TwbqgF9Y28thx
LvduSFwB1IS+JrcDhdm3lm3o4XJ/OmIIDymNgMNY0ki8QUvNLQIfsD0iURyv4mhp/d83RDEV/k+k
zviImQ+05LqWChFjTdcf0cDz5a5wsQ+tQSaAJ5KPxIOsZTGp1N2GrDOw+eNDwr3fS4xHm2XNmGbi
zIJpJ3WydKI/kDEV3H1JK0nmYkLbHRYKoRb6iEBi4fARuOWsZxm71bRFRsiT5ZEM8ijwNNgoZLlp
EN2y2tuJdSc9sT5wUuemNg2LXnY/sWhfVkAn65m6VSFeqk0PWZ/tu0+5SrY38djoDYjgkwjs9wbj
GYtCFYHp3jcGVG7MBfrdpkPPY2Y3enIU1cv8WCxO6zJst9Wr0mHckYz43MMy+tzdwsHFhSp+Bk5G
LbQ+jZYPJqQfRkYlVgdg69eoBSs370L6Pb8hSirudtMCqvncy4EiBJebejWnOjnAItGf11PTvQP0
4Gnw5+JO2PJ7DPQKhkXaHWUOosOD6nXN3Cj9GdmYcmHAEVjjcqTejBWIMXtme0yTmh0JBtq66Wl5
ArZPF/cVVCPXOWE4F1QSf+zBGFJ7b5b+MgZY38B4jXNxSsBi3tjwbNEEVbI4cbKfj6VVl8smr+vy
Jqzs6qeawc7ssaOxGFJkMizqRO/v5rmDFtboxf8qDfVcFh0UNdXgVJxg8jI/6WHnc0mXjfTZnECU
pygVfD1omPlngwEOIyX5R/d0AMnEsicWHEYrTAJGahyo6fNjQ4rLIxynC5oPzgHamevLQTkjSPoa
DZkeZjHLCLFW8/bC1aPZJCrqAyeceKdIZHk9MLOsWHgfsh/VJQY4UzUeZL2HA/INX7ENcAddDoYR
LJz6Ks8xJQetnvtV7uyF1/TT2qMXV2QXq8g5TbVCLzZL9WrhT/sQK3JP0iqcE2cwvtfSFeyfbcrm
NhQRq9XqJuIZl0a+uayb8PpYHBUb5m5pSp6JXNebWjSC29OHshjWtK8m6AlvGP6Avvese23DI4TZ
lyI1NHDBVHLvRnplRuHCDsTZLj4KTJ0/nNFlrCbrgSfuMrRk9qbOxq8Ko6FHYrAzF1npOyfPW03v
xIFt7o8d5xtE/AOhiD25KrkjhM9ZpZfvZrZaz+S10rKTME029Hm4JF5qsG2EoeAkUbhsLC5xAc9w
FzGbNp59quVs3bZrpJeDS8kszeInKesz+aBlYe4jKDb+Dsai2POb4+cYWtvLHLvrOXaW5KUeomyL
2V2xOnPaAUOXiwHlhFtg219gtt23hlvhxl9V6e/s1p6PIpLG96G25UeqBgbgVJU/q3zuXicx5VFA
XSXoXHQmcRBddchprnxxeLsoRcIQQ3bTkKG6a6q5uZL2nNwmHqaLKHWTz0XdR08ocHC1Dsz4tlkn
TcIi8Xwruw5fYiTq36tm4ZVkaSYdlXKpovsVhCnEPTOaLC17RzDPlM99u7QV/j3h+WcTHhtF2586
MP8w4Xn+gWOu6378+MuA59dP/R7w+NYnoo91IxHrGy/2e7ijzE80+1FyYaHzdPIwndffEx7b/cTk
BZG3Q9iuRXuKZtnvCY/tYJZDoaYob3DMgbf+VyY8+In/0i1Cbq0B0ZaiO0hODtXE39q73tLaRjzJ
8kRsF/afA8c6hAsANiYkejRWmVhaOAGncy+WZVN0zbK1utk+cEb0jk3hJGDYwo56U3rWbdc47vOc
mdmOAFTCiiO3I1OvtXdF5M5fCjLvm+1iS/tdRaV1ErWZbwYlp02D4n/nhd4HBKP+NNpddJCM1QBj
Mc63QromK9yPwzKabFXKBoPPpKbbyxjzel76GR2mpfri1I3/joO0OIF2Wvdm4lKped7WxEm6GeEi
3VktSfMlgqZnwUw8Qc7j9Gzmwq2+xNbQHMRorFcdJrx4GwnX/Rb6ADMZv9Q5vIM2im6qFv91lvb+
mWON+ThMreDk4j2Mg6VuzBRSq19E0Vei5lFIQb45rt4wbrOE7ZTma3tovbA8TomzyVp7eajqCotd
KUr0S9kSrMNo3ZWeuorKbMtamd0bfmgE4DfoVSwTsRUamDFkjXxqTbvEK+WYYH4ch/CQuTsN3Yor
x1itK4fG+1XelfUuEw0VoJGuW1073DQuMbk7oKoGHqhpeLaS2tmRLuGdSXuUB2YWxR6yqORVu/Wh
HkV34yVGGGSDeHbnYv6+ZIO76ybCtkIv6x5WyDJI9Nx87w64PYx6Xh6dJPW+DeG8YXP/CtihO1i1
nR6HMRL6eBS+4n6r9mkauh/EY2bLzbCI9CaSsAhzv57RRNOX3vlFPm5JuYErgCl837ggLxbTEjuw
9iKI/B6k0tKqbzCTpp8RPdn9apazv2lCzeMBUv7gLFOXn5e0fokR6UDpqJZ3w2WGFJSrNG8A9I/X
RCOKoCpMvuRExTX6LLwNrgj9bbxm/lVouuWdbY3VDenzL0T21T1MU6c5+kOVPcycy68IphrvRNGq
a6dJMOHVuQM/IrGMwjsOxpAs+FewqQcKKEC2WQea/G6y7kkJJNdmncnti52ac7zVROwMlSh0ag2y
sZVIpEA4g1lu2I9QVk3rKLZpg/ygI44bHc5a0CSRRyWbLIhpp9y0rniv8sYLz5wP5/i6tvLPLlHA
ZJvJA7YjyzjBIEIteUA3mGZoTNRUqu8rcRvJLiIu5W4d5+6+G4RffFelHa5np+Qk4/fDi6SOvG99
4k6HHViNZyfs0p1qB2sX5eALp8oTBRzTjk2rpsv7WM8GZIdNsozRsXa8rH0RAH2yeSvNjLbvtkTT
512VnfQ7Y1vIVJh3LJRc92Ks133opqXbIrALzbcVYAJQ6dqIbpvFK7zPJjnUDbpJhBcP5ayG8CMN
G8iEyaoCVrggthzD2ZlD9cSdK7PAJ1mIhCkaRhly+5wywexV+s0DDGIc/XKkpJZVPhnYWIcho1Vw
kd7PsW5pRIV6LfTZJWOKyp1iLlZEykzPkRL9xnxf9p7zsThINA4inMf6SCC7V27pjynajVYYql0p
9ahgzSOK/kIf7uxopTUN/IxD26VGZ+2jlu8zigOQxUhkSJxIUkiEKN2qOw/5duXiNW5iu78o5M1t
VY1GEHkzfAXaQu7dPLrzHvID/4nbkP1fco1pI4bLcw5v97pFTdYGWQUJEYqymg6pY7s3KL6aE40I
nvtZhluZ5Q6JlIPtHQZLxIfSG/1DBSTpvhQ58lwalEEL9OI8xzK+DmuYMCTdcNjMtaUn0LrAZjtg
DQz61BVXvtceSFZO9bOasn5FbrIDlWwbe3zA5hM8xnTnim6F4Ia6N3CNsrz14qF69EePaEe3Gd8k
bTggiLa6XihhEXG21hbUV3Qgd2aFILMOuRkU3bp8JwX5G3tUewuIwt1PHmebZEzgPgmM1U/RaoUI
yVL/RZIZ8uA4RsjmwLkBe1l3VxGQus+NxbwaSzP8jtlY3i+ALDsPARRLZ3gkBtv8knlWsu0K5b8R
hkQEYB+K+pjKZr72Vm+9caTwOe/M2RbgRfo1FrZ1JZsKdmo075He0ojvzTXd9DZnhACmGzTnJVzv
XZWmYMQwbELyIVqv6k+LOw4H+KfrQY4Fpr4UivAGCBsmy7yK79Ctw3tEDuhfJ3CmdjgOYHS0HEQn
fv8TIwUZCCZOdOzD+L5eomkzoojeOamKDsjQ/H1NhZkH1uTELI2r88W2m5a9UKr6ffRFf2N5q/Vj
HES1lxhpdpkVWke3a+zPWCzrnVAA0mqri/YcCMHAkfZwm5lT8zrwHN4Mbd/eS5K/z6RoQpqKyxQu
5sx83IaPlFVyReaau8d8Hb/CvkrOC4zrz2E1mLfwSBUv0rlUAsVK382vTOiINh3PmSYGLkLp30ua
VgeyLtp33yuZqGC3thnKMKCVM5wpwFQnhgzqQUcVXVtpVn0jsg6yMCpsLLmVeYrN6HPYlu7G4nBA
8eABfzQWrdPL6GGYlvFlLkNz5zCAuJFJYl7bRpfkevdvtrNh11stHEsZq/QvhhiYCg+0gbrA4ZAP
+gae1Ti7atNI0wP34+OMQR/ZbxrMoh7thcy1Il4NATziNh5qAJd0FxL5fmkBz07MMdozU1YCwpgB
2ZajjiZ74rjqR2x5UZFE8XPnLnXy8O/6vuyTfvkn9b2elf5P5f1/5u/f3ov3Pxf3v37kv2p75xPS
AIRWrmXBoUcq9d/1ve9/ctgVmMNqyxf/pLT+r/peouDykH+gqcArQ8zMH/W9+UkIx1aMPhCEMcj9
lxRcetb7x+xfshS4OpDFwpejIyH+Xt2nVi2wQzvGURkGdy0dm/U4YGl9/tM1uf/1gn92pv51kv7r
11B3g2mE5uJzYP/byNnqMNSvo3EkwYX2KRysrT2Y/l0xEUv/L6mlLr9LWZaNq48ht4uk4a+/i+8i
xe1rh8fFqtQdx+rxBtSOfeWs5nyPzpaV73/+cBzK/uEq4t5yEQlwhLOIKNcSmT85uGbO4Y3lteEx
WVp8ySFtrTM+3Aj+NcxpiUWPAS5mSFvsTezBoE9p7OD1hkZQHhoZDRs5js4E84BmZ63bNaqaafph
Zza/lSSRwJLo1AH4mzpMK/3vghbChhi78grqV/GQZ6TH50bbv6AbKa/UCDXDQOZ5Gy59wg6TSsLl
ojI+YKig1xZ1JOP2XfEgCEb7QeLB+hpnTvvq1dGNOSzJbvJyNPTQtI+rsLMbx8H4u4lTe3gQ3VD8
XO21ultxYr0IBr4Bu2K+xwBfQksrRnxB5YSBPiRqfm3EwaeACtpmmXZWPNcBpWV3zay6um1rn6w4
3AHvZh4Zx9zVvN7WmI7NAhgqcGYVumjdRPW9Y2Zwdtdihv2+xkNgNvjOg9Z39ia+pbckM9SUbee4
9dAde8tEfN6bkkIu3Tku63TvcWYqN1PIfb5h7g9M2LSL8tvQMlGlN+5/TlUmHhUIqBiDUac+Up8c
XawEGnpSiKXK0CslNNJowTICJTriWxbnPr710snvqKgYmROXgQqXrN7rBYTnq7+spKSHSQsBWJP4
0zViD4BBe5fY1iP7nbkJdc80BhKy6yyzfSMzetxXs9nv/RH7KUgWt/hoiyI+xGX8fWnTehuR2XUd
KX+A8bjKGB05FydmBHXTIL/8jC3MeLCxNpzNlXy4AIFbBr54NA0OmGloBkZFEJqbyFOIxgaUVNnt
7CXJzmYaDR9MV/pvmbWk+W6NVrfcGX2irrgE3TYO3e9Nn28miwqKORxTKy//YLAyBW7mXIdGP6Na
jl4UvXlu0jo/GLUfo0gvZshyU0kaJQdRcnddRoH9dWq0DsiZPiInyfTTdyKZQv6y99UOB/x8tMdA
z7vNYzjl4uziW5DzNFmB73sOtzZPzww47oYuJ1kj1vhjLjxjL1ujvyFlfP3Wc47b8M3KbzVBBXfU
yOQwrX3/2Mje2BD88dg0KtkNcv1iDK19K9ZY7FCNdLcGHr3dpNzpqSzVsMHDNu6Xwnkop+KzZ4eV
OCbAmkcn6AFoL99LNyEVJMRRh7EKRWHK7MqvBTgaSJvbLCoySQE7LNlmyRu6icxplvmUKzNacBTB
MTeD0IA09pp1E1IQTmxDN9FFNSrK5GXs0mfn965OUqA/Ts/e0sc7ZXVetJUwfSGch+QtBZIJJ1MH
vywP07i63pfZcMgtJsRLgDL2J8QtCeWrv+9SfAcONUJPiGU2rdHjmEmdcFwnY3TrNu1AzmLBefk+
AoVMQV27TRdfqxAhA/P8cJJvogaQz7EEiEG8m9pZidd0mAy5bwg38T68GQpwEPdxb1xlSx0N7VNW
IDuHzKe67M2QdfakRiazrVmyDFeFJ4+j2eevHmctHRsowiWYBte+kvMIQ4Iz7TQE0ojVQTJsuyIj
pzlb8yyPokBiCT1zAcNYrIrBIoaMNOiYhNObDd3waVmG6bsLbsEPmBXVe6DoTMpzImWCwYGne5GC
0oQtr6DlqV1fDGu5KZoQ9Krh091vHIdutjd61t5yu2qbtwmNg1r1m7IzgbIQdQIYkRPcV1D6BU4T
o3xaO7LHA1kaA3TKcSoeZtupfzguki/eSBLtM+EwzV1UsW4JYc3jXbtM1QnnjbrLZeK+5wUsTKKM
RwvrolegDkKXs8kg3ZQb1GP8P2n0xU8MB/mrbfbzfQ6ciiTytaieoiLmINnRJrRYPDLgG3GYb/9d
Bf6vqkAORX8qCv6hyfufLTrl8q9V4OVHfleBlokkH+gBod0Ic7Uk/7+rQAtSgk95iNZQo82QC/9R
BXpUgfzUL+CBFhL/UQVanyCr+aCcsFFL0uv+lSavEH/VK0soGviELU1dM3k/HO7/WsAUjdd1c+ZO
TCRqsqdwpk59kYNpkm5l4oni2Fds0sbr1+GQiYLEwM8kKEFazDB2dc+icPq1DVAkk/Sdt2kLQ4lH
BwmP/5S4EGjdfjOkZYLqrWaaVMJDm5jcsswux5RGsgEYWApRjCe4zkU3cnaHuNrXN2W+pLRLxoTt
TKEJPEv4iFcUVaN5ShN3uVmcMHymrVoTGeV+MbpqPEwg0KCbM7bnHFyf0wJZVpHOPBVSIlSKaa+V
myRm2cLdp61wfouKZbIbhqQ5c6IqcHPkcqvW6Zi1YD0o+268SSC0tTsR96xILXoRNICoEvJDSc/o
MI8tsCas58kJr1fj3SrVA6XpFiQfpPlgbHfrpacvkY0DqBwjZ+ruZMc6bKd9urYehzoUMPTSnJTG
aDGG9AxlWL7102I9Tm5cjgzD0GPGXcdOwZgYzH8XLWvQZQXiTdmMX/rWWV7DtfLcDUfRej7NoKM0
RlryQUGAD+JLmKcNUfdWjt2b9hkNr3GH0qKx4Hq156mqLB0pRUIYkhnkCkk2yZPLOvSqUnQ/CG3w
/yYXLzBKBnzBo7YIG7Z2Czf4hsXFQWxrM7GL8mkNUJB6pMVqtzGdCpzHsP9wIWPpluwtY3EkNhXV
/8WvLLR1edImZjCX+JkXob3NHLJrubG05dkLE/Md7hOLqORp3OviaodFd3kvNEsEuywNaprM9ZNV
tvF1huP8S6VN1qE5Wozfjag/5iOGsK1ovTuCixm3aYs2OASm1kBBcW6bFxd3FOXNnsbkjJOsVXez
tns32vg9aAt4fHGDV9oY7uY2yCQZDxRDGGpPJHeKU6/N5Ix7wq88DTjMy9RS38JixHe+dP2YHaK+
Ec9hngynqS28PUEEuNVVGXZPsIu/mzS7tqM2tYcXfztPQHKqvNpG6BDNOOAjbYYv3Ny5yrRBXh8q
DmMXo2OVNMusrdRm+o790d52OOxJ6WpvG99cv+V9EW4xxi6v6HKKY3hx5xuGiVO/1qb9Udv3l2ou
b1H64envL/5+MSbhRmrTvxWH1YsbNX0wGaoEfJREn3sKTxCHfZg/Zhoe0K0EHJHJcegrYgQZZjhs
305mPjCJwTh/YRBUpSOYssvQCq8v9PdB9vUdBjm171wz/4EzbkH21FWoMxGPjWgggjLsvyO1dzAQ
0+tCzukc01ypTeWI93laPpNaLTdlFql5q0aU04DabLgkOaZgwFyDez/h+4v4tYRWD0v76wD479nn
P+mNCFZ4jrr/f1robUW83//ZvLdVnvx1d/z9o7+3R09+ov/pIlXnwRA0UP/UJHHY6HTfhLM1dRIA
4j+2R/cTWyOCeA4ItuDH/jQEtT/xVxHY0QPgVK7Yb//vf/yFbtP97b//3L3wzH844COVt2knSD2L
BV76t56Cl81NgbEtPc69FnJZKou97UrjcNqKkeiyXT/WHHOhY8X4LwUgsBNTO+Vv3JUwi42YXHQY
9joXJArIKmqORk68RYsOiyYjAnmEoIQJ+uclRIpL1oh1S86yc+odOu0B4y884zViiV+2millA0G1
yvGL0tc/Kx7MN1SD9VvNwa+FyNdRCE6l5Z+tWDhMPBG1QgEgHwPgqesGQyX8+iBw0zEmyQz9I7bG
HGQpmljR9HRZbYtfPNVapdt3SF8uGpMiseZHwjztkxaXIQCqZ6+9A2mWVVeVbCv/ylUeemJfS9TQ
08JY0KJUq4yQwNUOcjpgyyhyIfvQwKyV1jkJEbVHZs/WM4Nu+e5pcU9VGcPRHmP7ZZ2QK5e2Vq7a
JspKt0D2GQkk98FF1kvcEi+NuwZpFeLprjvUau0+0gtT4mIRTLRq1g7hNgaz3fLXnBn9CE0Z+b5E
/FwwRLwBie0dYIQWRyMl1/pebQ8YbJrEgatmPrWT8Tv9zK7fgCvw2VUumdoNk2kjUUuK65LB6a2d
GenZH0PEWWSx3KRhMp7sSmWnMvH4Gc/Q19Mltx4kPrEBLgYJwZ/8+kIRaGDBjbTITwz6Gx4XHFt8
pV33BSUuO/B0ccxBXUSxanZoRB+MQvARqotDqB5jXssn0IUWej5wXabU4D0ylsRXPxE3Qoyt4UVU
JDhZxiM8zNj83LqdY+9pHxgVmKn1Zxxqc4E5QgSAjPDYr53cL2XsOigKk/B1FV364AHLcALqRGPD
QBh9scMNqI9+3LVUWntmMEO45/zHK60MpyOQDSHvjQAT9XoRZOJ45r+9fuRuQLjHN6vsHmGa0pJX
OnjM1nLPQwJaRx03nyG0ZwGiSh14U91/MOLQs6weqW5M9M209dTMF1zVIOqY59HK0GkOqKdLOjsJ
MrYcdeTILYrVhsfyXNWAM45eGtongzA8BPqTzfv+ZQgvtDLTRn6FCnkquGNCa8DGNuvxGekZfHej
vk8WhRV00F+Rb/fomORQv/mwy4mp00Jf+k94MrR4cRkpL2sH5ReZh+Hr5Ra+ABoWaPnXlX7YL9Lu
0MUHNtlask6Q2XI/RzwKxSqqa7r+WmvrOugRBbhUtuYaMVed+9wwFxliXhJw9OuRGLQyy00WLt7F
WEh3wD5dsBMXvVojawaIqP2RWk5V+EroE7NCImZiaPVNhFyCXTv/5S5ZhY/eLZbTSLQQimCPHfiU
cFAgowBuPs8Dto6RiTcPOSMjrg+hJahxiU47LObKCoJ8xT5d5GqTdgas6AvqoL8YUaoa91uQQ/Eh
yNEjoes+bUam14QbLqyn0aq2pFd6R1e25t7MU3VmlmYw546NVp9v+by476Npv3aotphypTxhoi14
Q4xOkFGKCnrC0s31TZQOapcwxT7YC88yyVzOCdMKAu7CglkL/b1ATpuh9Ut7XMWm9pMRXIMfhvbP
zKya4IBAxFnzlpnonWnBRGCzYvHs2dzzhG0Bh/HjtF2fOtr2znEmHOtkr3xgOlAcFAzF7GibC8N6
Dk3sSVekysIxI6gXxWIRpsnh4g8bHIGKcNTa0lwLjDsSWNodQ1ruqRBbHF4Rd+VrbUknfjfJ7gAs
W2qF+6ARA3KZaGq0oFCDgmjIbG91vdpVJXfppEaeiIs2Duyy9VwUFu+HbE00wKPSd45nEf9Hl7Ll
5UUUdh8ROYCHJJbc3TTbn21977UJkvBrp0bVO1geTsHLPe8gSb24kXmXSPD45wBE6/bilWDOp7Wt
pl72xslq+oexkXhv0aaxvrXaMwl7Qt+PatFegAbFvGFr88GvJS3t6CjDRZ64lST18HCiM9uQv06z
vN3VlmHdOy5PV56jVN0ME5cXZQO1O38GRNl5ncp+tjZzI9t4f1lZqyq23MOE1+vVYjpavk5RtGSf
JaEzySZ39CpljVNycGL0hkq7NNKhKcBik5fnR+VHGZMD19ZQnQO/QW6Ccl8LCy+GDRIJWMhy6odh
41d+TRsmjksrvoPwsZCxK+0CrXHETJDZKzFzMEqrVV0XZUckhfDCmZ52l6j8gQTfH1S7QG9R+hvR
68WaUvay4CuCG4UyekDSWPFMkn/IElNBzSGSacOY1v2oIJ6g8m6vOKcMyFkXf0L24trtMyL0U6X0
RtS5Zf6MA7C+Zo/x763SM0Oe3dHet42NhQW/zi2jp+q6G3J4Vn4UvyReI2lwluFXkuZ3dOWbc4ef
jnxnD+pJyjMQDIVV0L7v++XUxUONMJMzWXgPsavacB7+XDbDvobQtTcYeN2DzSW5zXsMBV7Pz0iE
OKHBoyrc8AQmq2BVhS6mh2Pb1ebwuq3NugCZIji8e4hBMcA1TrqBgl4crYs4JtE6GYM23z67iGcg
0DBtQU8jiaGjWepNKI4FCXjLfnEZMRwVtyVpv90A7FoAFbrubWe98+feu+rwsDx4ydwck4uop0De
42idj6EVP4nW/pCKx91raVJ67BPc6KeIhMx6BuyTeQN5IaN549EhsIPOkPN7DvbtBX3Ki5N6TX4m
3sJ5aDLCa9DtkkjsrBC9/dEef3ZatRRr/VI3KRGsWtPUSC/Zchxs94uRqqM5NrBntAqq8LUgynEQ
UAx2l974bYxjj+vlfqBBIyEVbhX7eGLuyDp8IZ+73mcJwgvgX19hRCOKQYuFKoBBhFxKhPCN2BO/
RCJXL9uHzkRz5KrS3TE7n7+niLzwbYcoA7ruxk/i9aFYF7mpvKHYQ1dyDqEavXOtEpK5mu65UQMy
svYiKeuKprrp15AlKkOgLTGskd7lhFcD7pEr0bXgo1XVnTJ0UOfKXs0NF63cjVrLNrv0T3T45M5Q
K3F/rFgBd0h27zTp1qPqNNbMumMTWOifjOU+Av59yrV+DjnJxi7t8ijQtxx8vUPYSz3SclDDUcI8
DDBFGm9dODfbFCr2zZrKhyEpxBZ0lvmY0X8/4y/tX8QsjDPJysj8jIvkb6J2/dZfhIDQ5f4fe+fR
HDfSZdFfhC9gE8Byyhu6oqc2CIqS4H0m3K+fA3b3hFjSUNGznoUUrQ6JqIJJvHzv3nOngxwK0hhj
WT4nlO+UdwpRCPe3mcKzQVPo9pZ2pQv0Nbx53VXK7Eq5zrgBZpjve911X7U0p3NfI1U0wIwtu6Zp
N5rLbYNlsydNh47YllywiN0vmkcW/3AFfYwXURihiCycb9WskTQlvQ5j1k2yWhn7MWms16DRUd4E
ZTs8A81YU12zWUZjU+BdQ4kpazSZeB+MK1b+Jl/HJa0KLTbdnT7rOHMskqt21nY6hPD2F5HSXHJ4
LMK7FAuJB01wJR39tuvTDLUXO3F4QW49DcltHBg4XQBg2dnOnehcfWPxD4kBN5n0eTSbmCwArw4j
nAk4I6xgK0WksTA1sdh5qeoftbRFNjMK7JiLWBnRqqkkO5CoXgP+Li/jlucitmT/WIGY309oIRBy
jekGNehEJJPOHxM3xjKQ6Q99OHjc4hYYazK4nbnwYyEliegN6EY4uwyvok62T0wbFNZ971KkRbvk
5RXc5crUn/0epeFCsXeRh7TG3PvUikrpKNiFLw8a8Tmm2rFq+RvoKxgEGE5pVE4hG7fgOpB+TzXb
ATrFk1oCNqwz/IYBjRbsoFo/6j4NHKOZEM5i8ZocnHu2pi/CVtP7cBk6urJevCjnrWsqbBVLL/as
cAMH38mPtd7w/2HUg4HTnRwvS9eYGEwcRQ0aNRH1GsBqChHR2bybYjLSxoNuTMPtu8FRc/2MyQdy
NWJRqc9+2vH/ZvQ/j/Y/KAygCrCxN9lAm0icz0f/iiFEXMk4wZ1J/NQqL0treJrsSbXP0EjhiWA3
pRopCyfDY92nvHw//wBz3Mj5J/DoRPoG7l3ImOeQhj4SoKJMGe4cTMyzT7gN45XyjQASnNZGIcVm
UG3jGU56lFUwFetKtMFVWEjcBjruBXKUqCo//1S/OS2zr8LRKdsFMNH5Q/8kGSgsFZQkYoa7v+Ag
A2//9RCX1KTv9gwZm1Q+Kp8ojmB8VX+p9T90OH7uaJwxHxBJcD4sT8y/KMGNcyxKgXWe8EbSQmEJ
shVKjHokV76tvTzhgkQjijsG/J51n6KV2xtz+c2s206OHVBR89oWcM3gdKYyjHZy3kFXdVgkP979
pX+R1T4/Xb+5iLNCnikFwS2AZM/PV+eHgDZI2doVQZeTvDoCWFtGIp3tMQ4a1yWDiGIthrZ+pbM+
3taSXgWycXyB5dDc5kW9/MMnmns+H2/sWX5jQ19CNI8G/+wKag6oUyxT0Q6rEGXjOzHj3fPZ0uJp
sbTO2993g7WNvJ9MFvYXRT/jbo2GVzLmsGreg3FmP/9g1u8+GLoXX9AJZqx0niJFikjV5E0d7SoR
UqGGJXsvBT+tb8j/cGOrLe5od+O6wa3NikFMe5seOtvsbpXd+bjOu1mtoo/slu33utiQbGO1mE1U
aE+U7whIqLmDGdzTzL2ewtd5suegQEpTdyb0jTQGv/21KY3zfrhV8CRZhMYKzyNzULq6CXaruY57
fceyFHiV03ThuBU7oM9Ph/mRADTf6tgPXPRX7yos4rU+PmmRoQG76Fxta0VogMn7nKA4eugQuWdm
vS0Lv38xmh4pqoVJXsFyyCM+1hirCbGk4GyFFuiCpTMxtsHBzX9ysvgdEcQYrt/bQ5ZZzRcbmOBw
gQYkjHcluuccezZOS/K2MadPhOZNC8dMad6gamfG5bEh+Pb+Zf+/E/2HTjQd3k8b0f/VpER+vLYf
ZHrv/+YfmZ7/Hx4ZoeObsenxMob9nwGtb/9HGARCCWAp7yR7NHT/yPToQPNPuLugarMUzOadf2w4
1n8YpXoOYCBkb+9xVmcd58860EjUP642BgsMG8d5SGw4ENwEH+Ln90Ud1yYDFmy/TubRMHG07gpl
bbedgmg4AEQEs6iVybgs4c98Y/1xL5zUJp3ZM4z+tkQ+u1Btpb2CsCUXmYfmCsa8dS9AOLOTqgRe
nNZ2r6Ksa2/HpIvv89bJtqnq4j3WHONLidV+nSVuckDLuJYj6XooVOiH078BAp3ARl+0qpre9Ao3
bhyEwkTglJp37GjTAyGQxTFwrWzLLoW2jSwuS8ckAgsW4UpL8uhgdC2Q0DinC01f1FqZWuge8hoN
2iLIhms6exnsSI8HtQ0RsLtiME+DpvwrN071S2OM9cvRGrUOaoFFiUQ/Y2uUZvhsgIPlLZ/eGAO5
vAE2UAJjy5UhSDPFquxriMkq6wf47pkYPddVRlcQ4pQ38sYfIbNggrfWlu0McCmY2W2dTK++9UyL
N1j90kUds54T9JM+sBuFETrwjtxW+ZDs/FbKVW/3tGrd0QDVaqqn0osDYjWj/iTLeHrzadk8E2Vs
ncLUG3cW1ToC9WQ4MYbA3UiK64aceXXUB1F/zeGYrUjUdjdVl3Vb10j5GrQIIdQX2a4r3oHptvqm
+dZsex6Xll8dzSIEf60NaxUjhU/pC61aJ7jM0yqHn63tsWqkK1y4iMe6pt7Wdef8CAmiJSxYxkcp
7H6LZSKA/BblNwY6duasWkJ2CSmI2tqaEnWkr588hrj2X9xa5Gum8hVZ8Iioqq6v7/3Aji8nXeiX
6JAGGuaNFT8F0m4vEqVnd3ZpV9t89qAt+rrUqdAyNp+AEKzTNLrxZcgLZzO6LlROJGXuLVBQQAGF
rD3Q1FZ3IfpYv/HxqB+IMSNtK5ns7E0NQ3UVCJHtKBKso5AI0vJKxC/Kc+PnuoqMqwJ6zCn3smk3
4PK/0rXOOpq9U+4aVYbXEvbKfTJZ8GHyNtvnmtpDw+tp+heOR0ZDZcIANMRljTGD1mqGzp/3Qk7i
bZttUM0711nVH82ot7kdWfo1Eo9UFMrXSHn6uBiH1FibVeC+1lb/na5mvg/ZlS7yMXdgeQT2xgVQ
vRrdwny07PSN5nQVLrXQNl9cr7gvO2t6pHgYyT4u9FMZCdLPBhrsB4cIlNlW5unsZAzHWPaaqF9B
oiY3LtlLEBAsy38j1hLzRjdHpk1x9gAtnt2mBfsDy3h+TEIuYo/tfS9UBrbZzvI712olad/ISnGh
0Botiz2zVHEoiVwtCga9qM5yopayJD0xOMpunSDbibGXB0E1vbfTnGTOStGjYLEkS8OP9y4M4A3Z
7/WKIoD0tYLtImIs+/tElvrSShMcfdHIZr9y0mdX14YHgr60U2XmmP9l5epQYlJzVQujutGaATa3
qI81As2EVhO2hCTfBm2vX0L3yrZ1duqCoHvWgp6UcWGB5dNDC3u5p7fLDArHVaF3zZslRz6Jra96
fXC3zOdAK2dgA5EBWN6zxLoDw0mHfEbw6VgyCxjD66kt0602SHDS4+jA0n9X93uz0B/H1JrsP7T/
U6nmcDm/ewinEZU13UriiWfDAH0J1P5+1ehHdBjVJf01fW3gMUje3QZhyFw+znyUbnPrwJ9tCTSs
n5Ah6vtMJzcYhUO9MGcbQzYbGthT+CdnNjm0736Hmct1iqWWrlzcEA5KnFcxGySS2SqhtwLXRDUb
KLrZSuG9uypMLxPrnKnVoz+bLghTip6Q2sYXdNa/+JMUO96IE0ijtrsiRAyEQNcnF20iiqUcNf8C
231zI2erRzKbPrQgzq5QqVRrYOzhxpjNIRODnLUzG0bSPjd3YjaR0CQpN9GQmN8nN1TAYjCb2O++
E+ow+znKs/hBmga+FGSXbLFns4qabSvlbGDRDKwsxmxq6ZFlLbrZ6KIrTn0ROdNqHGW1bmdDjPfu
jQEjEGEnw39mpbRLfM12cIDoatqCalBbMKaSRtRUPWRgLWIgfzhDsOKksymHMh798Pju1VGzbcfB
vyNmI4+BgfHgG2H6pa9NQv5MQX6dwes25hE/trMdCA8AzqC0bvyXVIh4lRe9/pwFCMdZmaJ9IM3V
ONuLJpVob5Xt6odqNh/lsw3JmA1JzmxNQmrcnjL8ng9h7wUbY7YwRe9uJry52nIcNbGxkK5cNWP9
tWixP+nvTihKXlxR2WyQGhhc0FdF42m22hGzuEkofNHQ8GQ43Ds5DTYQYDErWqyfZh0L7/4kCYme
pBABWVEDjissX57qsM52JTwCHIeVSwk/tcBLUGB69Q+/qdJ9l0WMgYZeu4jNfD16RX7TAdDfAaJ4
cRrauKy1RASCPlZfUylenDh61QP1w82mFw/kU2EQT61NPaFyVp3vG2LK100d35ukaR6Iz3DvyQg0
oUz0xRsa/eGpCfiHHfMwbnWmYE16YA4JK/xQ1W3dyS3arnoS9EhB+AsyEVPdwdtTSnsN+CS6GPAp
E+w9KO+mlljpn1sR/MCmaXmoh3ouHLpPE3U9boYlCLEtE8BqoklW0Y2qaq18qVhAqb38bmUMQbqp
yfnLD9DFmhW2WHNFkZceQeQVB9XE7oszOvUXKAZhchMAIzu6EU2ge4hCUQBLDCh1sRzaHrDCIpRO
8s2LhlZ7cOpgcJDTd0QhllqcQmliW7cqNJ3ULzIsN51on5AJ94tmIDpTR4WGZtl+Ii233wkoHcy1
pLribw4bf54yKOZQcWNfKN+kQaJrBPikIW8ZzcWyQS3yUEwkFkbCdA+8QbQ7Bs3hBdsfY0mTcbxC
VVVfNVzNwyTRDUVx/2qn/nho5k5ta2u41YqB5qyayy2LNtkCwUZzjON9GmxSV4yrrgzkzsssfM81
M8eWnfdyDGz6yyACk1oL95Mdyj18hODQMPM+SD28EEaWMXswqgsE6nI1hm79RVmC1ufgjNu47mJC
6dmpkryBzCvOynUf2BVxilHKiww899LhMu8UIj98CGa+dQBK/GB0TRldpUDuYjSHlvGNvErhPbW6
Ktz2TdlzeM1DUNtUHLTSsjj/O/z4/zdxf9zEMcT8aXP/i8r2kmbA949buPd/8fceToDJtoRjo3ib
XU2Ozx7pb5SCa/xHR3zD6g6onqwl9ml/b+FsF+mR55qeyxaO9uDs9vqHlc0WjqYTTjwURLptYsL6
N1u4jxs4PK4YoHR+DvcMXqHzDdwIlYACQ5t2ZbCG3OiMl15y/dPZ+E2r9Vyl5JHoJNiionfkIzvG
2R4x6JGNhCY5nV1gLdLJQ6OOhFdwSv9HwvV/OMr8KX7qXDYgUAeoYdPOLb602pdy+C6dP/Rs/vRF
zuTIblySY9BxCDWdXP00xliJvn7+LVhX55/ycwMP7Rg9IVqvM/wWPdPZ6WozrUreWzPYkJs3hLN6
v451AmLdnkM7QZrdEtcKs5My4GDx/G+G1hrWSLlIVhu6fhtXTfNoRpMFtAjTx4pZ6Ml08s5ZwTTq
L/xGxJuS6cvKkkO3MahB70i6xGUx523ejykuApct9bEVncvEuPrCOG+VeF67Rh3W7RSgAOedP6qx
21ilpBpdAkMaKSAUguK4gWbWqATHauYedW8SL0AFCvwXuEPI59XEkeDkcUlqaruONKc7yjBXOHUG
ma0mlSqW+3x6iCV/jKrIBPlaY5jI3UMQ5/DsNIaMrTvlW5pdF8SgyYehGO1THygDhpObrUtcp3s7
1+EyKMPeoBHFfTVUxqWnp2wELcKvB3Pobi0XQaidevLCnZJxXU4eru1ubI3LILB4HijllmGpolOQ
dP2bL/Px1E0W7V1B7hIy8oTjxdP3vhDBM2LOJlnlzNsfRC8ca9VjRW4aJE6IVG35Q6vtmRCRZPLR
N2Mv2gxC2idqNn7QfIId27gsR8eUixy48VKMjljlVSAvMhFYcgE4k/gdp3BByJKgDH+S8bbKEu0q
Ce3vstVshFRSfaN7+WBP5ne/8J0XSoZwaSstfpa4gPY6JruU7UltbEG4fZ9k2QAd6Otpl9T6sEiy
iosAHVc+ElRlz0KwapkMbnrIfad9hNXtLpFWucccmsJllffB2oIkvsUcFJ1wRCX7EKTEiuKq2fSm
p29L5o+0TgXBRn4wEiEzgNtbThnRrDAYzd1kCA5gTgSR1oncgl9L8aUn3V1aTuqOgQd/ufFbbgwv
dk4ZjNeFDj3uAF7cXsDTVkwkfPva8zmdi9oyglXeVObKZO28QhKeJPvEFPmG2Sil4VBD/l6qJjBu
eZGGpzHEy58U2KMWVR871xCmkm0UhvrWsJvgawDE2+cu0YIrs/fLYImu0lULm+qTEOrAvsbnRE0c
0pgZptA+jFVTA6B0jVuD7che+JW4CZgLbNs5/sI18vACAOBjkNfTSQIv7SHAdvpORfBB9nXDUB2y
XzYs0zgKcIqpee/VwyCzNAUbb4y8H4zSCW0KA7lstbY/Ni7q7cjXmWyq2jYoCDx9raGsWTDOms9H
gGV7xSjtGxN9ziTubgqlsNJ3RmuMuxyF6gX8J/teH9JpHYy0lziYY2xxp8M/oD/07JlB96UInOik
57W+62Ls7ytbkRwXuzHx7blteG9G2spDzVT5SmG7e20sq7gsVIg63Zise0Kv2Cu3raeth9pwju/6
MYsJzSasGu8GQ2nxCnK5PzUjIswhieQVgxKBlcodL9vad45pZRVbo3a6JT4FcVdR767kNE67utc8
4o11kwPU9LDAOZgBdnp4XQXihABMSIFPecU4stx0QU8BFQuZLyL2WHdsyJNvziTandGxCKVaDqMv
MJwVFnhnU8FERSgORIPuQNxi64vstdLt+pj1YpqjfuvofjJzHLVE6vIznSASq8R3g6XpFtOBTxve
m8z2DmM61kcgIcDinCCul2xGdXxYeeLvPSqGDUp2gbMh9PdO65cbKYZyXemhtqWJEGOiF6iGloxu
pw1VAunUY9PsAS9mfI3aGzcBzRWYAzMI1MSqtewCenho0CZ0I8UsUM2a+mtfS8ky1qWnrLS9bZTo
4xIgdf0ljv1pjSfF3UmT5D9XL6aNGeLkNPGl4VaJM3KJtKSC3VsaX6VbtOMi8+PgRwsM8hEBW38N
4z89vP91sxDOXR6Blx6HMEce4rj9dU/03XXrjYRxe2k5QnLgynMdPVgEIcOy90PGU5XaC9SeOHRH
MCK4zKT+NU2ZeLsDIdEdhtJmYTeWto5nZ01RhcnSbEPz1i6G4CWxo/Kxo0G7lb4qto4zEWY1Gfoi
0egf9QS1YblR6UGU6pUuj9x7kMfTRajILfKCVN8lPbvDfmy6Kx9nRzTvzLV1Q3+WOfvQXcKvC/0F
lu1hxxCUREqvMqx9Y1r4XXSvyw9owbCzEIoq1Qo77bSTTPyaBb3RaefHqbgzhlZ/lkSnEV3ecumq
nMxwp/KKrdvPGrepUhwWU0twGCb8REajOrQrtXZfxQJAsob3du1Zk3FRulazV5kVffNJND6kWSLu
8kY4xwBHOZnvbbti+9nNT7/mbalGm71VaeljT7OZhlgt7vxaaGvHbohMk8Cqw5Rg8GZ+2bWIB/8K
P+iFSwfVwNFR+i1U0EAMN1Yz2mCEgcUSvzHRPbPTw8QdvXR1W65zWy++J7zD92art/dtKqZHbqTw
BtEETUtEjndkenVLYeMVj5uq2HqNJZ4lBalcKMSEFxlhXOOyzQt/a9IVvpEynU6TpnffOxydD7lb
BUussomxQkLz93VK5RD8GHU+7IBra6PDgLpyMJTeh0E63lhWSlAuBKI1ep34pVCth0m7G6BhK+cJ
a5D91DWa/ZQ41XjFm0psojrSVmMca9Cg7GgHJLq8pE3V3IKVLdYmbOG1llrD1ftZR/MGyLb1vGv2
6UAji5IXX5scEZsb0JCikqj5qV+W3IibwcGq5mJDXxOWIvf5KK11VefI/xrd5iF22ZEqEvSuQbID
6WHInS7f72WkKOA9NRu4ECSH4wRQ88ptC9Ib8aEvDVt2NdaxIr3W6yTfi3EQzz7txK0MdHpNXszL
EMgWl3+qp0s0vdOlUbcYdXoYlUt9TCOWQAPTtxZ/bVK6zSwKI2yzoLh2m2ki/M5RcNlp6D7qA7p0
8FOwkCc1thua/MBl/TEB6uUm1xbYro2yzPRgq9w5Jj0zVMPtNaR71XCNh49XtxsVcuuChsVhPeV0
902YZsjCjQhlwZB1e7rlU0+bs60ue5kVAPvdorzHOFVsFAsONRDb3CNCDnldhzQ5GkVYfUiwxeXY
G9WhDkS/wbEBZb1OC+2+1fWyWXp5R8VsM9zJOpYNPWx5NJHQzmboGBqN19WA93E7bKVRZI+64nbK
q4my2o+Nr3poj5d2Xrcru+/1r6Pv0SJADEGMgN0Gh6jlwYwNxzxMQz+dmtR1D6K3x7Unx2YP/qgj
amHsKhBsPhrqhexKVjpoz9NJFwPPvGahbl0C6xruba0OJSCqqLtQUkto4aT2TWKBvVwQZhTsWiOx
tzFNCpSmAUJRNMPzN7p2o8GE1+JEhAfCWF4iErszhxQGlZcU66mKtK10StnAER3NL2MxemjoivrO
6qwRr0asHcOgu1HV6C5KuwYzkGjfvZroBMMuni2VGQuAEMEFXyNdQRRl5XTCttl4XtOvywwyWoCX
AFRMII924OBFA8rqrqkQo0M1ObBnI5wbFWTclKbum1tob+3kXA9ma23Moc/nuq3ee5FrLtwpvu9L
EtwaFAo7VqstJ6JbGrrNDDDIm42fes9aYTVLctEQ3sVtTQIBMtlFajUkOHhS2xcOWLgML3+zKCoc
ZguFyoUVu7gcquCyKqJwmcJkBvKX4RwvLXhF05REX0JFHFw6AFNeIJzv1oM3lXcVA1mE4KEOcD43
o2OUiOqmKNLqGQVFQTLomL+0WqXeKsBPd67R2MMKEFy6V904HUxIWls7i9ROi1JnWGGusW9sr5lu
mGQ0d1UYp+suV+4INq5h8j4JAV2gCZZBE0XbzJ+STVenbMn1LD6EiQF71JD1V7+Z8qPha9aOJpzj
Aw5Gn9ZXG08h6T62xVfKe+NlEIV3aRBjShip6ZSom5NGQ2GgegiwwNPJnvC3iUa+n/RAh5l5Tu84
RWSFaIV+mVoNgfPVjuwaBFM0jde2IZNT4chyQ8exeREN9RUkoci8GsnPhMFKXDBpBMUToTswE+pC
WY/6/IYURg7UIvKi3VAU6hjFnn0Z5S2aW2k5mJbq/pA5YXfstTF9k5hMIzBoXNySBNabzq3yb3nr
wkAUBrLzNilNHpHKPRipaV9g8XJQt7DBXoxdYbPXbW21HjVpP1gFaaVpAEWeZM0uuiq18Tvpdd6z
WbrFWvcnb4kJb9o4bZYsky4fEb9FE6/CKAfjobShX4mxYSVLsmSXMNfEFurqXF7etgc64ZCVI2ta
9Ab807aCURjn91oWQ2CS9YI5pVzQuEFV4wNyT43qqbESiwFP1scLnT6dgrPiy23pi/wenWV5IafM
3DdNQCm1DnOk25DN08pT2s5qew20HqAT7fsoM4V/qnH2hhLeo9TqAmi38rbsYvoFhp3gIbM0ecFL
MbuhVExeB8MqH5I6rZ8rhSdqWxEfbyziAPj3Ft13QDs1paSxNVmcsK1BxGjLePiSQuSbR6J9cuhM
9Z1uPiJq2jsX6NSKo0Vl+1ZUpFiMARAOCJBXZCwSjtJaWraVKa7Vnkt1QeJDz9SvruQV6rvwKqEY
WiR2lrRrz3PA/oUMRltsW7c8/9/IapoBCBK6oHLhRlqBnA4ob9VNqtNksIESPA5Na/Hico01DKzg
1JJ+89XSqi920vZf7HG4Q/fUMqUUUbfCtmxsk3piZa80a8mjlt2RSA+SL4rq5tbRszZfBqLdiEjp
m6nD/+xwx+80r7S3USTcCzMVI4tLo9x9hBSQWaoZfqUvzvCGlXDhWFq48cLBvWerw/sk9PMvQe7q
qyr0n2xcOUe9MswtP4Vx4FDLOzu2v7mZ11x3pRy/hlPQkZ7cexAsGLBf+v7Ub7tmttyWnretZ6Ay
Bg1OCnkvT24X2fdxVzabRMU8sI3PRImASqw0grGi5mzhs5GJ6ruPLMjp9VBN4lDXAtp/L8W6yorg
Fb/XhIum93YaUTNX2L2mAmwDuxizobodYAUtQ+Art8wGQypc7YTqQe6JYc9PQayJG7fWIZvCyLui
xW/9MMIC4x460XWj4vAQFJG6Lpwhusic1Lmzq8QvyJOaAk29JIUGYzqFg8xyi6EXGtlEtinBTgqi
Wl+pZUlYJI4kK7sj1hdNyAxsYzCpb5tM3YdqglTt6oLkl3LcQjn/EvmFu0vCiDcWheCBhVTb5Zbf
XVDKuYfeJukFF2RK/VsWP5REOULodPXVqpPqpQUMCXsyrKP0K3PKRD8alQqOsPiTFd0S0Nhha94r
UxvGJRYZx7+KGYqamBTrelhYTVnBFSmGia1Z1PhXxdhk90Xu429xRn8bxS2YOVpY91ACvw+DhAs0
Uao0tdUc9Kl/cx12DQ59/SVFFZukuoOgaqTJHsmvsWY7sdNI9Tjw/DvPbi4e4bKOS5xs4Y6qMFvR
7nhrzVitgDoGS4Jwbky8xzs1iFeXLQh41wucSSdqKEHnjDaRpjzjzcYzcrSxeqxFbdFISQsMkuDx
Ol8LfkTCcm4cXTNP7eD/qAdbewx59B5MHMvRymnLmolDMwSrFiDwQiucckv+tSKqoS5WAurMwivo
AHzeCP21C2r6OsZWhHFgJIDMfWznioH42A4Vz6635wAkjWZcXJXck/WW/Xj+BzHuL51dpBy6S5ol
tCtaUvZZz5Xs6oE6yW12Y0mSs97yW5zjEcrC6m9Wyf+qcf3doWa6GmwLE8nUufCY6TZmjMHgi0Ve
eD/ALSCApTMuof2mi8/P4bnEEHmXb5guEjAbrTiUs4/n0CC0ecwsDlU0hbpIM5KgBFpAFFC0COpw
yLdlx831+UF/9/2IMoZ05mGeBtL88aAO6npTK+N2R6wTREeb3wSDeqBC/Pb5oc7wIGSgmT4PNCMM
19bRK59JKFMW/wnPU7PLx8gi1IegAxY3L9mnJh3NjPbHTTUadBCzKbpUGaKkz48/3xUfO/Uc37KY
3whYKKZ+dtdgpyb9OQ3bnZejZaLoopFR9w+fH+RckT1/SeThuufo86zoXGGMLViO0jcbDEy0bkmT
p4oI4T5dZaY+Id8EGN8prN4l4rDN54f+3f1jMdg3AbG856l+vJR4BgcjNK1mbpKMa8DxOEiSuRGM
YxjLiRVSgY2RDNafH3a+Q85PK4mY1OZcWVMYjL5+nuRYrS9KBscECtRJdjDy7gEf3rQLBXet73L/
fn64392w4Ao93cbH7xnn2YwhdFlD80YOh+73vjZrbEjBsK4DV//DKmPMyXy/fDMstnDMHBaa8+Q+
H//HX9dSTFCg2vd7cwzUt0Fyb2qks1zSUta3wpv0V9wnNJN6WvGff93f3bTg1wUMQjwHRJp9PLup
a8mpD3WyJNzQPjmqpJsfssR+fpTfnVQu4Ty+wshrnpN77AHEhp2z9LyvAmTkMYpAHL8w7KT6w/X7
3Rey5xBaGwI7I8b5o/w0+EsHHANj1rOg9nW2Mvvyi/DKP4T8/ukYZ4ta7EhT8KJudoYpLyfRbG0v
P31+xn57c3D/GVwcbg/yhD9+D1xwHlh2iWeB2vUyVLp5MEuCRiaMn8+RxgpTA827DhvGLBUOvr0X
WH9a0X599DAOgRkHvqn7tC7OVjTbqZQ1R5XuQgKW8HNLseyNtL7ItATmcuUXq8+/9K/nleO5xAdT
R5nYDcyP37lmW+WNlUVYEzGiR+wbJzcy3D+UEr/eixYzdAeXhvBMyzt3RBDCBQUqzTBNSpCWbVXG
S9BRF27CLOPzr/ObI82RCBiLoG7ivzi7Tfw2jqdx9ModS1tB0dIerdG9r5rk8fPj/OYyGS4mdYNr
xcplzwv3T7e8qPLUAoFY7iYslE32igFlmaTgo+rg8PmRzhFcvGOtD4c6Wy7oUYkgFxxKdT6N+8LG
RNi7Ui4Gv1Pruiumh9GhHiO3OWhWtU13X2/q4EWwZV1L/E1r3LTF1mxpo+WNRQM8x6xxcPClHqQ1
aPuwj6ZLEFA09OvCgnvBtIh9lVxnpkzkwe2y4aovFR3sUSGioc0Guh9Y1h++KAnj52szb3DmejoP
ADm959Yj8BSa5SOZ3k1tJJ/8vNCRznm3ZM/Hr/mk3IPCzo3YOnhpIA1sXECCzKzFXiBMjXGILI26
SpemeoAsiOZQwA4r89uq9y5JRZxIwExrqCY9/cbYcuFfJRYeGKBgiwYy0EFLNLUc0B2TMzP1Kyk9
1N7ETYGl19yL1EbLkKR+sBxYr1c+0kLkiMPK5u3jc7ZMjX3j1OpfMdAWf3hp/eZeI/rGQMHBO4uS
/+xeAxFVU32MnJdEay86w7f2XPVhFyYNguwhsPrd57fcrwWPhSUPGJ2Npwq4zfmaUNowCqu83Pme
JBU7LvN1HTbyQliV3AbwpC8iWq/3NklDf8ig/c3jSzWnY6lAi/PrnqMJx06LlCh2tLnG5070Bqxv
3FB4mZLv//pLIvBgNaLXwa/z0pG5KPtNkKxA2humIt2cE8gkqMV2UDR7snRib9kyYIc7adK0//zg
v/me1FUWFjuHnQE6k4/Lh5uGirZTUZC7CE6h7ov7cAiReiT/IKj+xWbHnhcpw0Vh5PqknX88Ej2g
NixJct0BDXwaxwIukYf3tkFJ/69vU8oNBFMIo9h9oNz/eKSqxUwSdipDV6D61SRovFrJdd87YkPj
6du/PYE2phcS64ihZ4p8/toChV5hO0RiiqzG2mnVWJTMEJnptJmVtn8opX59ADkYpQ2lgcNA+/z1
VaMNiQS5Sjhp7PvI0p7qyfuWDNZ92Is/1CDzs/yxPuVQbEsFX43Xi3P26OVWFI+FhhDDqrK1Ra/U
h/e0cLNuWkxFd6BN+adq9PdH9ClF/VkAdw761uzK9cr5iLXRHdCfv5ZAQ6wmRfAbiYyAEPMPNsRf
733IlTpXb646OOLZHem07DskITA7TanDmHU724bGK/Q/HObXwmY+DFtDsuepPs4bChCZhzjmR+86
zdTuNbeAnzXwRvz8Pvx1qeQohk6xASFTUDd+vOkRzg4F8ZXpf7N3JstxY1fXfRXHP4fiogcG/wRI
ZMM+KZGUNEFQHfr2on/6b4FVsqkUiwx57IEdjpJVSDS3O2fvtfetTkWLSo+fp2iUS+uYNh0NdWfx
dfJiX7+o9vtKyVWZOLCdmTjSTocacvzO5diXkeEyUwUndYi1Dofk5eTSpV/IM/bIYM81wM4k+vj2
4pICLIW966YmOsCSxY3CtghGQ3Pr9hlOH/Abm6dtQVNp5jmyOOvOxcmxjzppvvHrX3wxDhwlmoGO
a5y+GCQJcU5nI99TnS7JsnDTM2Wizvn6M3rxK0NXSUkJG95vW87CaFhGogpbcGfnBNQOe4FDxbG7
t3YtLwxYHLXsbZmHsJKefACmnROl0WC00qaaxAsljA+TJabt63fz0gxksQVwNFx0FDvWZ/psu7mk
QpuiXskQD0k8sjbL1GT2XSBl/mVIjT/fRXNmRCbKkmGAajo9oRIOaQ0IrjLOjuG39dnBXTgWbfjw
+l29NHgAb1k2klwOBqef8SQzRPwVgycHcXeTzSotttAkFocAkTYyna8jWS8HqoXyjaXqpTkPRSz2
ahbf3w89lE4h6xlDRqyzdt2VyuOSRts6vSeL8j3T9RtXe+mD59iDeZR0Bue3IlnOPdoW0Sn7Oqqz
XWGZ9nHUUmXz+sP8zbnvIHnmIdoay5GOzPlkXnV70mNNSu5kTI3iPolFtVVQHBMfpg85vTl7vEtV
pwLD3w3XzVxmV2Zu67vYQdO5zLVFYxmUvNqEBDWNDnqMvk/fOt2qLz55mxM2I1PHrXgyXNpQCnMs
ClabyaBN0DWPaudWPqoyeUhs56GfqE4QnUYTo9ST+2wc5CF0q88xio7FqruzegTJRRWJyKZZga8U
cx+vP8gXxho9bbag9soUYH/461jLbX5DMrHdHsvlW72o3VbUiCnDHP3K/Pj6tV54HOqTxpjsMQrE
p9sYTZ3hPBO9vF9C9Zug4ECklXiUc17uSSYg58i0ujd2GC8MOgzD+P+5GuTo0+UXHvEMHa3i9lLz
Y5xEiq+h2qGPQRSkrs3NXdOSt4AaY9j/+b2qKlVMKlJsEE9nSkMhT6J1ZLXnrHbVWEAurTY/Uo2P
PEAk96RVRn++b+OCaxmAJDqXqezXN8lYGTtpNBU+ywhkm4pNsSz17jiSTbwvcEu9cb0X1hyuxx5K
Z2Fjs3gyAgsgd3FS8WinlRGcGy3hug3QfixF9n9zKVe4YDrYMDqni2htG0lXlBzRVMw6NyTxLl5r
d9Y5LBz1jenrpW9UZ0CtPoS10n+yJR2QxJULlYG9LHoMSNV302w+5JL3l0TN0QHH/ceHIyYwTBea
qWq0T04HoDrRayPfqyRjZEHjZ4+3bd9uauoAb1zohYkZwIkwdZ3KMzaO9X0+W1XrBXM6lrJyn0fm
A47pnbM0H17/6J9CZU429L9c4+SbWE3RqWFwDQT9KkEfSX0mTWneaj1g5jAfJU9RjJ45tvVmjTG/
q6BxIBaiV9s7RDmMq8+0LRM6vcaEAg4bbTA6c75P9K49WwwjPmpuNPnlPISfwlqUO3LNaEvjG4et
HYWH2HRoUgiQkRjIVuMs7fvbxS0QW5WqzLZVAQELcFiI0xrp6HWaC3aHVUL+VJa01/FkxzsV9OIh
N5FoDnpcXA5KO4BhciGoZNLnCWfbglpR68UIBfeIEwuvGpc6CPvYRCycjReVoUMdTdJ++/rjfenb
ZBW3Vb4TmMOn8ycxFE03W3ybyIQfm6l7BMJ7bRAVB8xpTSKt/othx56bzR7lexpCJ2PBjOey0fHo
7bsmXmtOV6OWHcaufGPz+ntbDaQtXUMKf9QI4Ej8+mEaUxbrZGiUe0Tkx7peYXSj87XJ7mhCXyJI
AfOgfY7a8o0jk/7ydanS8kQ5XJ9uyNy6aIqaSNd9Uc3Lx3gSuIRaQzlidBF5gGaGM06DQTvosqHZ
5GSt09wumcgbbTiYqPzNdFQOuuiVrdoZpR8iDOWDq3f0O+lgu+kXE1aeNxJ67Wf2Em3cDuhiMtjL
JlLD91pmSN9ZzMbLutQgB3GpoyDl92xIlf6O50O9SbHm7+ppbLY4uvjnZHD7sezSAICtdg/b+61X
8dKcbul8Y0TDMVGo6yN7NkckQppFmQ3lXnSPM51Cbx7FLlO7t7BPL81Fz65zujEa6qHIK2I19w4g
CR+ubu8XcRy8Plxe2tpYOpRNE/y1SkjwrzcjGq2uGqMt9zSdCJEzS4/D+EOVxWjq5fyG6ezFi62R
Xmx8cbedHiKslskISH2J/s4qOIkuu8GotyhA0VJ3yRsD86WJwKLsz2qBZe+3zW8+z7qVoqKCudQe
NUnWAXjUhypvv3cJmoXYeuNJ/pbsxW6b0wNH/rVMSof/5FEuss55vuzT0imPcXlp6pmztONBoxa/
Iawy3hMq3PlT7eq3iQjjPVBNuYuqpLx0IifbupUx39lYgrBnhMAs3ngeL322vGfwU5R11vb1r296
nEKpZDHbnLGpv+tudB9rw/tcR0fy+hf14nVs3PHsKF+glckB13ONHm/PSbSmmtM9lrMybqq+fWMh
fWnbSnEK0YZY/8s+GYc6VFszRHu57/CMxBKJ61ge28o8Sx31Oq+aD0XuvlGoeOkDfnbJ0w3rigxB
oyeKvTJOu6ivvrtGjrjdOmur4Y0zh/7S98uJlCYZ20fOwifnom50jHqZ7IJpRps/d3H9Y0xcywcz
4fiUb6F81EriEwNbBkmzeg0UdVVmtoj+YPg+GBRVHsLGkftew7GAqw2fUdy1JJi61cYp8UMXoXS2
kz06947JrOlZpUQwpchps2RrabPSfohRw85SOZupFp/Tqr9CilMHHVu+xBlgys868VjFrL2vEV2z
2GvmG1/TS0/BXZ26lDj4bk8bsHleS1niT9gv9XKA1EgirDAezNo8p2b6AB56fOOCL73i1ZmFUMam
2Hr62OsUw33DZmifNK6CLq4nH2/h9EsoXggbXa6a9NcHzJN24mRDiGJG4wZxmHLMPHnTkQJhFiZl
sbdg9PsxoVbvjVgdoBjM5nlc5fk9LBOA0wbKySe7gBOTg0UIVRd0SPp2pOKgXH/9R73w3NlsrBZo
fPwcJ04OSq41O0Wn6fl+JWADhpytyzJm2zinlXxIW3XZo4v88vo11ReKmKgSqPqss7b929mX4ICl
DgdGtFzI85v1yNgiSNW3YGnkjgBH3eNLQTlp5oEbtbE/05PBeWGom9d/iP7CHLb6wpFjkNJIo037
da4kNDWCd5IU+JZJMvSefA2Jni9HtNWlec6TsQ9dihoZixW4hZwiMind9FGTNh5uRn0U23kOxcfY
YOOtdYv4yLa43MUjnxSOqWyLqM/cIcn/DijWY8oeAsNK4wCtsLFplbLbx1ZjBwRH2xsnOteqTH+f
6eV0zbDFhDYzEB5ip3fPcmF/EuTGvXEwf+n+6YDhQV85inSlfr1/ym1pLjud+8+z6X2MLG0/WVPy
QBZ5vH39Wb90KYTXaA1wo7NsnKyaNJ2apliXJbfS403dOKubb6oBgcV59PD6tZ7e2+lIW6u/JH5S
ZfyN70fuU96PRcLhYIAR7nU0jDF7kTO6C+tq2JRgKs7VSoQ33aSNVxpksSNJRa5v6Hm9q0vRHp5+
0P/wDW/gG/76pP5NEviN3uBXedU+fqueAxz++jv/DknTCEmDIwX9Yz3kOUwlf/MbnvLTgN6t1er1
s7KZun4CHEA7IPOktPyknLM0PsafDD6AEOgyVw2Waeqcddw/ATg8CROefWhsSNaNCcInqrz0zE/r
TALIiwiVRTkn76gB8wuGwZn7j+3gGmV7RiqIzdEoYx2K0x0SN4I2L3Q3L0asBkCJ7M4zq9moozPD
DQkSuSwVxIgW8N+OUKq09hwSBqkGZCmGu93qxU6SCzMaB+g4uPXTsN+HzcK17oQJWY2SSdRj548v
VELAZxzgo2MrXgx6ylcGkCXF2do0I2xFH/MEsxaONfFJK1uczXgo23p+j2ofkVTgGNFoHyHL9LF7
nSQdKVyuQbgDidRK4Zs9/GwM/u2C48ueiZwERlzRrf9rbfrfqHlj1KziAD7mfx42D99l96/7pI2S
MqHs/P0prvDw7f//v7//5s8IJfsdUgMLoi+lUITIa07S34PH0d4hLV1bEv8ZIT8Hj3hnrf11mw/b
osi4Vv1+Dh77HYGAFqox6wl+Yv3R4OGQxvLybPQYHNbYAPCdQ7CEPXxaNY1mY8xLnAQHWYDHr5zS
1L1Sq1flVmFscqODcZT1hONKVfHmIiIEHQIPZjh13Gdxq6QBLgZ723Zu+56qLOF9eu7eJ06X78BW
R54On5Y4lclstj3rfOZTXTEPMlzsdtunfQh0XjFGklI5eZtAEwE/DO6cbUxojXuge2elA+7Sa+eo
JSLVie7UUsLkHky8Yq6Vgv8e7wmiC4HihnK+W7ph8bmleZsMitjgqeqPqIzUM+h4YMimUo5BFyr5
4C9K2NyapI9c8FeAnrfCHnZ1pRyTsE4J153ScW0r44IdwbWAGBEPS9sO56ku5g8hTvzt3Mr4Bss2
fEl3We88LzMZaAUEsQTNx5bpb8CihDDiPUphc6vpE8QHyR/bolHPXTW5qzKYTpHTDZcOXlgHO72v
NKLaRBDJiYtLjO59Vqf2TVip+pF6DrLuymoNFa5/zx3njrJs3J7ioWMPUObrQaUxgwqU35xtwAMa
vlERR68pNpKrSX+g21zv4bFd2Mas7dQ+vo6chSx7bRZGvsFmo/kG9AMsPtFiXHRUGtmGl1YHrmbp
vLDo9hRJujtDzinxdBjNA2XQWt9IZ70gJaM0eR9mfwFKZN+l4lOSauam515wo3X3YTmLM3ds7+AC
GL47i/IzHqv5TI1rm+ONg9cCmTVqRXOTp1F0Kw3muM1gVzlMnqK5ysu44FHnRWzjIq+s66iX1g0q
+HCjxPbwCWCbdpybKg3MyJou5qX+zrY6gnA1L1aA6yu6wcIrzyYXQHJqkUHgqBOEkQzpPOTRTV8q
4VHVu4+RrKDysWM5xBbB4edjR5j0cXKjqnlso0h+hqDX/0hwLRytguNRGjXsGS0j3SgmRgNTAnHw
uwGdgIeQq73sNfGZfM3+Sqk54mmj+G6UxWd7HCvpF2bZHGgi916e6OKa44m6CgVnIgSjuP+wKH2F
RS/MA6sJ895fir7nmGr0ZroNrarM/bwcx89xtFRig0sygainNCs1hIODt/CWA5Y4FHqlHMRxqNb4
axGLi7pxbd2f1Dk8DrV2Q/rkp0W6n0TLDhxRWtDaoqj3LlQydmQ2ljHCDPliRKRZD2znOIjX34XW
kwuc2jkWKPaAezMfBuc6zg3kDi4m/xQy2T5izrnl30CIiC7jK9kk547ljocJD5vkYzbiye8jOWqX
0pVLtHNC+mOQSupPRYK79Lbt8Oa2Qm4RCOKJ7FEatU0GknFABiwHa9r2wt3Nhh4TFbQMzVEjHqnY
96Fa4PLv5/Q800WaBYmsy9ybRGVeSlMPA1uvYoxtoRrg0CMw21aUjUpcwYPRFrNJ8fO8xFy/KjBi
Vv0cPr2lkWcdElbiinncEgmKD2HKs4+TqRN2nDbjuZPYW6OEiLEGgvVkflFFJazCPJJalgW1lQ2e
NRJK7AyZQWxr0Zylmb5QrulJZzRk4g+QUi7HwSRaoIel8KHJhXkwO6e9BIKgEIqzifv8vMdzsSly
amB0LyonmBS92Kb1ORb4j1o4WZuqldphWsKForGsz3NTVJfqU/kJUCG+OrpimtiYPZuzQ2YNDjNV
2xxR1OofqJDEvmXBOYV4F4/+XC/zLlTCyoYKnGWfljVewqCQcU4fPPWYID7nGabqeOhj8Dm2225X
eRUm9+EqX6L5B8w8ss7AbGxjM8KSbCd1v6M+9tUIrWZj2bGbebFVqptKE/0hLObcr4AzXSR5/5mF
xdri5Br25dLAeV3Z5ovX1eNo+UWRdF8JDdPzwDZsSEhrUOUQqe8jzvd7XSnEeSJQpbalk+5yW4EZ
shBXVzvCo0vqBKWN91wtlWEP20BAB7JVPyQ/8ICFHS+L7QgItQR8sGIT0V0L7aKHOXM+lXYSTFp+
G1rL7Nsysndj7UoHQWuy8gghQM2cvLyiZu4d4WJuqA42h8YFjOOl0F43YtJvWrXylWoCjGIyRC9j
7NBXiSAPKCNuB9Ng5m7gMKtnpIWF27Fvzid8X4FYJglDup38iD5BkFKwuSB+mzC33ogP7eJ+wY0M
tNZsvzVu1Ad9Nn4pCkzBQp3VoO9ZbtQ2PjitjPb9mOubInSuUF7edrLUr/RCo9+AE/w4Epy3bRV5
Fc3pbS+kchzj9GbiuZ4BONQYjflVZBcLEKcM29+URKYgw0JaW3OR7QbGYISzcug7H0/4fAf2HxVn
z3O9bXBKWmdL2s395UyMTRWARVNbT0smnQAyoc8k2xhjNYsAN9Eigjh06+V9kQhX+ThKbZo3iW0T
wpqYUvMB45ZE9ILtzXMjsDsVsk9tJu9Nu7XSzTIsbGVklhtXQ4aaH7uhClcTXib+P7Utvs+VOuF1
65fmWqtQEG9qmvAPOhioh6IS05kNcOO8b0q5ayiqdnho7YnC9pwNZ8LKRqb+HGTMNMTdfi7EEqgF
M6aTKdbjnDrphv0c/mHh9jp0ebu4dZY+OStEITfUggKodON2xhf8rdFgHMluNG/k7DTb0WlUGNZd
SnmwZHrNQAS0XjbD949FFN0bc0gacFp0HhhPuWYl68Y+aRdjgHZh9h5ScZWuj6VDk4DirJ+3dV/E
Qae1NYgTbe5dBy74IDB/s7Z5DnAl8Eh2z9kcH/sZeK0SEqwjh/4g4rk/z+NMOSh4adn4hQJYMNkL
7rVqKmRHV93SJOT+NgSaOe5C6pXeA0SLGvFJku5EhkEqUo4wbXNLcBPNVkpdeA+gxu9kEk5bUgos
9KoxAOoG2AyJm3Nrk1LTzt0DMbLuJpQuobqpU5jgjab546InxtaS5k7vwr7xEsJ3ZsyXq6g8Iw9X
gjTYE0hBvIuCDTVAXl9cGTN93XUH1FCFpQR8wIgsHsIwTv2Ig2PsR71OR6CejXLgc4EZkLRd95HJ
e4HwJa1zotm+GCtDdYZJWHi80bCBFSxw87htFnMu69OZupWp+V1nLbVvWHFxXTa4RX0ri/ugM7EY
mVAK3LHoLkYChg5kU9UrqtUxjzJv+yyQZpnvjJL4Z5eXdub0QFFp8Rnztwku9GeXPfedNlv2eWjE
0IbX5ASCvtiabcJIjdzLgj67r832x67Q5cMcEntgRaaxzZUl8rXJFDia56X1gcNbn/TaGEafZNKW
PrbNPJBr7iWgi/k7xK+IoMREfWQ+Tc6SUVGDmSCij8OQydknx84OtwQ3xGCoxIKAv8N0N0MzuO3V
Sg9MC8hsRYhJAA7B3blT0QfmNAzniz2MVzDix1tpQ/lMy3HyU2K/vYq0p8eZkBtwyVVlbNUEz41X
q3Ub0NXs/KIC94kZvgkUK7a2GrX1b1qpTRc1wTlXTrPU7+tRtUkZtqv0B6GN8oNbivxjpIo82phz
6p5BIg7PEgD7Z6IOG4wLZnMumsg66ks3+qOoq4O2CC6wkK5C16kO5tJW2fsLArbMEHO23cUZU3NR
bkerNnfkvJaHSbAXr7EVfyA6RIer01IgbtLrhGKpl8L7uUoRc5wzSQwbBiCDxR40NizMfHrWJn6s
NHWQFakVzIYKPTsb5sZb1QDsGMhzqRP2KOS540Ryu/xrnFkmZMc8BoWItPLHAJ/rm1VMMel8uTtd
Dpo26duxNaq/Sob/O/+/cf5Hz7CK9f/5/L9/HB+T5PnB/++/8rNqZhrvHBo9jB+T2j5iu38f/FF/
vdNIF0I8/9T50Cmo/X3w17R3GrIDxDDo0p4SL/598FeddyiOyFSm/ITiAt/Tn1TNTOoOz879K+3U
oVjGz7IEzVTjqS7wrLNOazUnVS3S3ktZ171XLwV8s0Hld8IoJHmlNqL2GOP8/wo/WvsQswzcam4z
70pDmWs/TxzTzyWkFZaFfNwoFlkKrgI/fBpADDzRhyyop5GnDFVyk7aUmckKIEa2iqds2xuaFpA0
6l5oilgDrnBGJGk2Q02cs9slBcnlRiwFpMT030l3JYgsNkbjWpmS+Hoqc+js6A7GRzeq50dbj0GR
RjGPzY+jAaZYm7Uw43LRgFpU6i+9FqePXTTONwoyVywY6fxpbpkNXRjUNhLxpfs+tJHqaTXpzhG+
s2MUW0e1U9DhVLnU7qD7LdlbnY+1s/Gf0svTKyALCHSdK1aD8VpXfS5uKJAPpUoorfdLq4PA03v6
LdpEvI9bTQoIEA0QkQee270haF67IEqCW+OIUpk+6RpkjBAqyEbCrA7u0g/YrMAgab1RfVOTTHko
G1PexjO2SdIE08ve7FR43ms3K89DZxfFNNt6qVfXwIzuuhwejVmPF9CptQ9arO3YmH9LGwIung2S
m7/u7nnCFXDek5s2kJ7yJmj7IfsyT6u1Ne3XKBR1ScZEEX5S17ePHFL9iGxxulFsyv59CuatSMcu
YKmDpVco3bKVUAAvp34SX+pM5TG45jhdk1SYnY2Vbr4PZ/5Xo2vadzQW6jnJxOM1Tib1Qgc5f2M6
4X1kTNrOTZL8PitHYGxZLvZJiVuM3FplB0Pe2qzpSMEiCr5pvRPDuVj0b6XVX+BKVfddH5r7mb1z
R6FJ3yBRzYLJhEorajfemsmnvEZKbxjV+DWJQWTlnT5+rYHLHew5b/dtB2EyjGNAjkO/7RLClxiU
2ZU9KAwm7E77TP8miiRFzhO2ltxk6WKeUwMmrCh0pn6TAHzyKrI7d2JpNR8ChrOxy3K6JeGQAhRR
UOllEevNxezk2sMMhe+7kzfgvsqxlaiLIdbup8VWt2Us5Z6Q5OQ87zpxGRK0ceOU6nBpZg03p0G9
wnAWL+l+JrXS9SF8a7dK0oEyZId9oWtJRCIz7cnRXMemki3HYhhpgscSPhPhWhfGCtgTKPreaNOf
zFkm/n8atwCNgCtwakJX8euA0SJQvdFgK7cxm4/jEyROofZ3P0/0jFu7p1Thrt9OC6EHBuviy06y
zTLGOf6W1tV0VVtaeNZ0onmwG4OshzgXO2rmHyfXyDasq8Ud2TYua3GL7ScdYG/mvPuLit2iJ8g+
ZpuGtHQuKu12Ei00M5tUUH/uFThpBGj5TFfzdgALsU6oVXbWmnWnBmanaBCMofN76TQAmoPwenz6
bOu0cf0nrGPbmOqFWlfhjyp3xEcHJOeDm6rygRy65iqRSZtypoTPxOmhTL6UIts1VUsjoJ9cGtJ6
31s7cvsyO8ic2Ll2UL7OwetD96kd/5/5an38OusOwjvU2WsDcR3az5aMsVGlEi1teMtZwlIQKduq
N7eN8j5d3PmyVVNN+FYjlQ/pnEBhNFHf1JdTSzbvziFaePZAD/NktByXroM17jEbLAx+bjOSo1LD
w/vUGsSFegIa7aFJkLH9+Q0Y6/KK0oN1WXtSiz67gXLJZKvGkX2bU80MplSdrpo6iraNFebkJJXM
M+Gat2ji3UWAuZIw6djUBB8I81wdSRxg7NEY1+bqUUcPR87NROiOBj5n2+RO+CG3G7JM4zKCHfr6
bz+t068P36CQgXxbQyZgnP72sWjXQ95o3lY90ENvlDL8wdccOvtWtvk9+LvlMp3kdJ3bK86vcLgD
rSytg1Mnw1m1QjdHfKzoSMf28ITX7KyCLfpodIC/mr685tCXXNga9z8Ccoa9L0f5Y2CZ4BUlxhcJ
x/xATDbY2ayBcNgbYwbDc7Bbv05NjuFayzTU9+GDFqtwSBzFOZPEYwUhvf9tLonFrPN4+tRa5bJr
xyE8JFCEsUvZpeN37F+/q094Qq0w4N7JWlODRa+JFKmyL2pB6SbWS5gbWV0fcgO1bWkz1NkTTDdP
Qy+k2fCtDZV4CKyMf9iXWQiYsNVuc40kcgp0+uC7WhN/E7VctqmIw098ecN3I0eMO/PrD+RoEXyb
lMulIRYeHxQl7Rb5JymvWpF9EPUqiDYaK4FLlH7Vq4KAhyieDhkWVb9ttcFXjFy7iKdRbnAmTVep
urCWvP4hsEn8ZQVlGCIFZ89AiBkBimwHT7YNzNVFL1GA3sa5Ct+IMjqVt6e5OecYtZtDOIY2aNyE
ilccbdmK1Y8WwojjghUmo+spDxw+7E2cQxdpErTk9HVEkvmDkiJ4iKJy2zWc9tBK2FAfR5HfMf13
X7TRGL73iW0oGxxZhb2RBCyTM8N27HIgBjuA/oUfbqJqn3u5nof5NlfJ4qA5UpDAGinThpK8fZiM
4m6iJaPzK/Fa+IqW7FYw6xGRyjxuZC/6b8SRM0VmJcmyFQ4CEGMSmiBIWTtP1i3n+l4BV3cPpN7v
TYXD02bSkiVw9flBretyo1eO7vF74oLMLAYEyho+1hQ+mg/Lxv5KE7bYtJxqz9B3if3i5rPiUTRp
dkujxdWlBsDD9QlHiu9ZB5J7qVBu85Z61B2vSor0QaLKA4+YNVa0x6IuJr/QmQ08CbP9m4LW41YZ
xnWD007VmXCmcqfIwtq0y8DRXI9xj3UTubHcbsaUl1eSB4Wqn/8NxZhlmziTJfQdwMB04RYVizKl
6ANoU1adRU31LxB/ktmPoIhn5wrEWLY/LtHKCC7xIFKC+YKilXm1a5AzzczsRDeXQHQjc8zOZj4E
Z3XfV+eKMWPuoTSmfwRsh+t6piJ2TEuXJDYVRMRty95y3ymlSz9KLssPzcqcg9MvSpD3ZOzSGQpV
fALtMgYY16m50+CihNyGtje2awJn0rDL9Kao3XSumSmeWYeCdOAl/2FjLugqsjpoZxtV6I0ZaUj5
mBVXtl3QWivs0WcxcHkyAHCOTwPpfyfbN062K+Tr2ZTzmx6EhLauTb52/6p+/AttSF98+bW//dff
/9neRsohXJy3gHRWZciq8viZ7UGjWsVkzBFYt1xcGByn/z7l6hxlXZBcAKc5B4AJ4Y9+trcdTs1s
7vhDnHhI9aw/OeX+JkLiZGWiXaH1zopp4TT5dcsyA5BV2eAK6KaVX0Q/8ki5nubwQJoDoa8o7RNx
Jomh4Wv/qPJtprp845Tn/nrQ5ozNT9DxpuqweXC5qOufP9t0VBgoa8eJxL5qZ3EVGh9nt76QQxaU
xTbKNPigHURMTqIl/VworfC9dwiey2DUPhkDdNt4Q8RadMmS5JFQve1omNS2etXEWFgMc/AIwlqz
iNeU+6+YVPg/QZIswetmn1OpkXUWe7NBZEAy38ml2iW03aQSzKa7NyqMFF6UWReNGEowfKKreno6
Utc3IutRBZYYw4B+8E0gSnO8gmYDO6zzqB85mabL0WCDjUKGkrKjXJpm6nBy0iWcjwtD6Y95XPbB
VK7VVzKpLPeTij+alsnjIvkFRQq3ny6sYdnEXLtwUuOgr/LNMBXQjbPbSQk/0FVrg0wWwdDVn4lB
Ejv6QjeRtM9TtfyygLPp0szHzpbvLKIVvJHUDE8vy6/FZGAUSB1i/cT4FWrLJrJ6eUH7n1KyqH2i
pLnYAhtBv44KFL7/m1yeFC5vTC54G1ex+z+XzbaIzZJvj7/Uzf76O3/PKI54x79idfXjrVsVZWxv
fgpmbFQx+EBW8RiisadY158zCmozoTKnsI6BG7B1pI1/zyia8Q7hDVMUzQR7tfOYfzKj/DaaLTRm
GFIQrvFtonD7dTRH4yQWp676vab1BE0RGUg0qqHF7oXR69D7bRNfUGaxi9y4McnSz57VC9WTE7EO
9AsyN1dEG6I3Snen7MQG8rc7LBNpIb02BPZcWIFKLgWZlOhn/4tLIbpBaEQh4jcTOsjeQVULs9sZ
agtsW6OpRP++DtBMNP/FXfEokZ5TFgJMwGrwfIZcCBCg+2KQATdNCRl4S0NkD0qhbrL7v0Sg/8hj
WX0Kz46wTw9Q555wbfJRQJ759VLT0PVwo3mABDm43jBrR3JerR/TYG2ikpwQG+/IqsnL/FoY1Z8Z
Hv++OMe49SumyXVyn+z3CNapu24HF8LyVEwDQakazRs2st+/EXiFUC9ZWC3806cOYxk5usRP2O9a
17CQ5mglVR2T5JohSMliL964qV/reSuQBd4MY4tzNeL138ihZjNoeqx2/Q5yX4eVuP0O5eyHE1WF
p+bFuRUioXz9y2Qon7xDrAKAJ6kdcjj6zSYHSDcdSTXp17RM+j6hm/Oy3OqNasf6Mn79UrgK6zVm
F4EM9Em2/mzZJiWHvUOT9Ts9AVCrK8pFpMjrmeO5Pwn6ka/f00tP8fnVTj4Ny8AiHZl5v8PpoZJh
g7RkoMVbp1ntVa5LszfLvrx+yVOMydObW+0uJgJD7HWnU9lMT8kZOf7vwOsY16C38vtI9OHBIglq
T95utumbW3uYHb8hXf2b1QnnjAL+vo/aagdycwj6SSPLcLTrr9OkK4cZdoZHCk1DQZusFDQ/Puy8
5Y2JSX3h/eMYJknNogYFj2P982dvxpGEWFcdwygZewQ2hsKxwSP7bAgURRdeItXGr51q3Og8vUAj
WPOzWGwqAqpTX9mEmtL3JaFHdfS/V/1/nF3MF38a8/M6wk3+c/LTUhcx2WLm3W7q4kAL8d9iUpj8
xrGAhTSRvJsSnRiGkebLpiJE8gx8TXshYYxlm2LC1Tjg+cSGmXoQIgQH8DrchCWSlVKLZnZdWnul
WYtywNRbbZphTbK2zdpvuta978dEue8GB1mkTtZOayj2lhN14g1667DXmc66rJXeqKAi60KTeKcc
x4uR3fWjI68yY4Yjry/ZttX7ZDMq3XXl2uQMJSgsZiMntgJLzgWSAPGgtM2wS0sCxUNz/pHN+m3n
dJnnEma8h/vWXfNvLrevf62/DxDKHWwMGPW4k2z7ZN2dIBL3Jru7XYKITOHI7CeOOKjJ9AE4do24
pVD/eEhyRZPJ2sQis843v35mAJ8HNA1ZRzJSeFAlwQpq9NUtAe/rJXmYrvXx9Tv8fd7GQMlsgxgY
aDD0qV+vJyN3KHk33S6d89rTBmM8RNWIDlxr583rl/r9M0XGhQuKJp+7ns5OPtOoN4d0BMO+c53B
PK+URj1UyBLeeIAvXgXjKdsUHUnL6SsrEOUXHXjynWK1AtHZ/7F3Zjt229q6fiItqG+AjQMcza76
3uXmRig3pV6iSImS+PT7U5y1TlwxUtjnegOJk7KnpySKHBwc42+ixDqbhjy+++eHectkIo7xNOg9
xGSLtE7fssIx8TAUQRJ1WtAK3mNnXB3DpUWqXYEVBBQckVIw8WlL5Rcy/ijd/IQuU/leWNqaD79u
GHFACoMUFZoXYKnfvL9h6H0Dl5o6FWbpB0QummM2V+PRn0eqKp5v/HPsVkFW2v2Ppp+jB1jW8wno
lL5GFt67CGoqIP88NO5v7wkhFfQwYBwHbzOO3LcsJJE8deryqTu3ZXBI7GlGy2wcbjKF7nwRTeIz
gvUWxiXWejsJSkphiRAKTgc9/aXmR+Ms+gZLxL0x8xf8j93dUI7ice1ADImxpGuYF/NFtzY32Km/
l1z8/gHQLEGW0PNZ/29qnZkjE4DBM4NarA+5jGhZzn7+oSCK7cQQVSCEKGy1UTiyY8n2Yi3MCyjM
JyXD5HwSGYKRsdSHwu6T+95E/VPsmx9YN3UXXlwkRxoP636uUQPyqrE5ynJ4T5z3rartH7OTA8t/
nuBNGAG9yA33qzqtVoVLgEm6izFYuj3+XPtxqy0DmQJEW9nnXr9udW/kG/55Fni/nQUwd21odugt
vV3u8UosWYNJbZYno0inJg6+klbdRT4cVKpr3/tGLx9RcSm+KexlJp3vsBop9rVXIOKaq6Nrq34v
ISCnc+ngWhO5k9gVXPC0BFUF+jt3fqwd0icU/R4jrz4EdtXjjJF8FHElzxwd2FeY62001/4l0vZj
uHKh3HemnZgT9Z5N6d9Tt40f4fhoEwah/TdZioAeVp1VBATksz92GT2KqtlbBi+JHkjgO3nib8J2
SA7MyROdm6059iZsN3XY4XqlThRwXjEnyNi1dQVE1iTvXGn7pjcBhitBs0pAhkTwP3690pDlk4iy
gJkk86fa8fKPVYO0Ksh5ThPBWlOftkOaLllIo/+fp9Bvdt8Qp12kwjw2pr817cecPk5W2dCgovVz
NsaAQYcH289em2j8ypE3fGeDelu321YNzFTIMQ46nQE0mV+fNUE6GP1ApizH8O5h8sh7Vrrua0cD
3dPmh51hHVM2yz5fBcmNT3dLKyrMNtnKPz/6bydTAFgHQRAUB95uy+U04sCHK+ppjntslkQE7aKg
HWyVfb4Liur1ny/3m00z3ATDN1ljMEBvI3aYVPXmBstLXiW0d4Frp5ni4p0z4m/HdxP5ZSYxvOi+
/zq+lXKQJfWRROCMjE2YXoq97mj2h1lsnc8Kl6lc+9PegkuCOzcgBKoBzWHR1qVBB+ydI+TfD+Vx
uMnAcSj3o/hvaqLzOgX4iSO54+kRyG8e5Ucl8TXTKwa0rWPtBNZ4pyIaN7jgZL+zrN5qSfwx1zb5
uwi4O6IRb+ca/h2Z68E3Pa2OX3wVkbQCOhf5eKvg2bfpHPZIH/UTX4Bxc0JDQ4dDE+zhBoJfbIcI
bCD+TfO1LqCtp+44Ts4uyAP1/Z9nxm8CDbKNG2DIhqtFD/vXV1ZYcYlkSDiccK6BOgXb+eDjEQqb
KSjfGZLfXApFCR9kEuTMGETOr5cqwR2IQUbDaTRZ++qj4X1v4N5gyBPa/x+PRQ6K3DQO2chOvY1q
ohNmFLGPq4lbyntkZUK4TVF2WcmRKuJ/Co13PyPlX6FHvwliXImyCCki3P+350baaTmqClwJnk2+
z0DIPLY5/Wl2N0NHsaVE3hfrO+Hjt0PJ+RqSHyZdsGF/HUocdbsxKQLasi4qA22AU1VZtS5sM/c9
nVzouHzZmx2CTMOGCgsZdoMR/nqxuPbRADYOU8SX9nAM13WUuxLgnNkjGwRXKJTK3Yfk5M1u8PRs
HTk5TssB6QuvvW/jgMVVetQYz6HSNc/QyRoasF0dT3vRNGGZQrAtXnqAP9c18EJ1xH8wrwBOwChL
Ox6Jlm6IfdM+0cHsHGcPQP9lYBUIPAPsxm3VB1FEv6FwnsLJNQ70QvgEx8ppl/DgJZhdQx9zyvZH
WFEsyVPBCaa4XArpZXtZ1rL4oHDgRgur2yDkRem0/sGyhXPRmmUBRD/VWt0gGDTF1z7I8Ow+VE7T
HfnZmo8tOCjsjic/qbs9mkJ+fo3ZbxDtocH01XEKhuYRm50wu5CdhbKbrLsshXXoSmQOy+dWoR+U
LvQpq3NAcrmAXNT39XGtyzXHNHHt5FWlOU6WuzAR9COUmpN6v+hgxf1Oo1BwidxHZlN3aHGmFG2w
JVclmkYvEZoLkHizcdmZ2O/lIyQGKzr1o8LdaM4i/diVPtC01YK09WCD5cgP06rz6ZwkdjkO8ZKU
8I7yUKTwmA2wJwVMrJNsUYcm28p/eBvRNRpUEH+oCnDwS9P23k75BXzBSogAQ+TpnjrvEfqH+JgJ
t/nUWLH9MHYhnpRttZxZa4Ui8pDcTlArwbYflyLqHjDvTLVf5IfadOXJ9et5Xyc1fa1JX3h6nXcQ
SV8qmHFpMLkQ7FBtPrae9x2NsPlAx0lxDzI6hWq2wb2XQJgS06dkzHBlaDhfKl8sXyNs8vY+TK60
i/SLGcLgTAPHTPWypmgnPqOgegitcLgLklYeHLsr4QTOZjfZpXMZt01x7c28D04LeI2V2fNivOAU
WM59WRYipTuYoXHpQ0yt6omkQuHzzS6xVwjR39fNcj6MPu6bqPXyS31bU11aZl9e1Mvi7o2Nqv0y
4hVRFRnAmKhuL2e0FUre7F0W+w+tVSwHZ8bx3BhpdtjzTfvMhUlnSF0fsrwRX9ALtq+6IqJNPw7h
HqaXfA0xt9tZoxZ7DAqbU9T3wbnEFTGNumxB4qt0zxU8owNFigvXWY5lIByIGOunFpjZp67MzqLA
fyyn9VOwZLQS7YRC3ZR9asHkwqOt2/hcT1F31BYukuDen+DHZxcq88p9uFHK7Mq3eA/oGvpVYvYF
54aHUlr6DiX6+EFNtBlnT12NWOClzaYutlrdDwWQ62xTlzorVduedW2sX301TulazsAe9rUu8a5G
AXXoDIgAMk2ZZ4e+TManuo8Lk7pMno8t2K1lHw2cI9hMCRIV3cbPcE3rG5TaS8ojGTyl2jm3p3w9
WD2ujKFj4kv+pz8sLAiM4t1gVVfxOuez+gzIKFIDEJ4MwNLeKFd+thzvaFdY9KaWyz2fIsvtvy2R
gRvr1Zjm7ttYRjqFIBTFVxZMlyqto1jmabPqwLqgPGsrirRDeSYlI5WOdQflFrPVJ5BPy52LmcNT
hm5ZeT5XMDqCpBxuHACJx77UMwiZgWIcPmn219DOyCep74pDZOzmEoCf/DaqOA8PzZpD/JyD0rta
FjDC6OVmrwnF/WlHFtBy+EY4YG/WePlAn6l9lQJgFUAe5XzplkjuOaIFtwlM7s/lBq5WQG1OIxnL
U7z61Wet+J7VarBNGt3hwvScp8sFkW7Xhz5CFY42SKUKcxz1xEwovGT4VOCS820Qfn2sF2v4FA1u
eVahW9Cce8tYH8vVVh+RIFg5H/YzDpJZ0I77yYBOg7xjBfBOAVnmYYiTAwnX+QTGZx9RQj5wKoU2
WHNuQhdUQKdIxzLXz0M2g7iMg9KJUxwfgFf2mJAnu5bW4DlmpkjAzMSRizypikdUINCZjuTkHhXD
aT13yAFPu0jUSXGZu4ZbhX75rFHpna9zYKS3ZTzEmMgJc92PcXyF+SHf6ony5Ntl+KhHF0wbmchw
EaKHewt7SXyhdOceKJwFmNCwVA8YXJijwXoUxUZQTacoivJbWHk62omgCG5ZRAOLirdLEX64qNGb
wLG2EF+lzuW9b6TzpErG+w/ku8Gd9hQXDKoFDPLSYmrei0CKr8F2wtx1MIv0vh6q8sTIlmfB0vK1
1oTVsPSHiz+w9EYr8XVchfykC8bVRNHwrXcweIIhWDCsA7aRFznViNOUjOp7Mqvg1jeDhWRVn+S3
C9oWGGyGbbt+B4LvxxBc3NmDtOnN6Lld4QLhiv2cbHpYRTzg29YVVUeEmjIFp9R2noSzBrdl0Gcf
RFjkN2EwYUaUh/UeY3ZTAANAaDdFGx4a4+S5h3yMh4sVEdB9bk36UrY8PLLry4fNd/0LrrolQvz8
bWFjpD2BETMIaQRk4B2SUghNDs25rDMQl2NCEWf/h4d40YLaTzMNzS3P52bcV0YAaoA/KihjdXCj
VorW0OXVd/yfgl2Wrc25I8dtlk/YidJzcYPHsi30M/CIKdrNPTcJhbZ+iEcpXjxYzY9WYgDz4lNU
3K5h2zkpVHX5CRlYoNShmp5tsdQP5fa6XZnFV0EFyXLwNReqAQgnUWS7KUlGcesrRi2uivUO2/sV
eCmAOmvxAXhStAdo21b++WAXHeYfM9/Ym/qBlH35gDSE+m5m7VsXBnmS4mDhm/0aCcp8O3Q/sz6l
3gKXqAstXE1DC99XIrlprR1OltmDX3DkSgUks/W81TrEdnZiJhlrkITe0GemEbOK26auemfXghu8
w02CIi5GU7xrW8WFPg/B2HW7RI2vfWxxZtJ2W+2Gdh5erb5ynv1czHuA4c6PUFfTtGPpDfdEC/Pa
u5WQu9DtcPqWVTD9cIGTBbyziLkvBMMSspOrkz3D20zBFjlPxm2sBwzqiWZRqH8sIh7uxwyTzGlw
xc2oV/F5qbIBykac30IsLk+gw2OgTrF3ThxL5GGNWd+dlY8fh7Ls7HtpxYoYj/9scN6vPYMXe9E1
Z+LsCJxXEsRCN6JuOqJJNWRe/MXgm3mTtSI/6WazTQhRwh7YNq886de4p0Z5eYfFuzhijaE+SIFy
gjTF65j3/BYcG7HPtPC+BkkeHH3RmJ3w136PJgRSA7APTg7jldLR9Pc1+CzYsF67PgB8Xe5IQuYU
vnn27Da5v2us/hEpmGsdERIX2y45y0ickKekuhmo/9hToS+qVkguW4e39tw6N0XUEjc8Q3vdLq1r
nBjEbbcG2WOYudBHlhKrczS4TOp0NBsHB75gUI4Xel2bfcnavLbzWV51edRd5AVIIVJ9UsCE9h8l
1Bf8t3HHiiAj1L32vuvGB1dqOyd2J37x1HDoQkfsltG/XDB8/Ei+DaYWV/Wvybz1mfrxWFBZPh+g
mdMtK0hIddWvH+Nlzh+At87HaEHZtm+GfTJbZQ6ksD+LZ/NC/a/9XLeRidhzGCTX8nMCPSecXbSu
foFnUK3Oa8v2Up1Z9m3dooGppglZsWzCPggX0nv+J6Ion1lP02CFhLokf5gUF5mCLLqbbBjOFKbB
EUWZ/5IgC/gcqhEB4DJ6ht7aniiXFuSBpHJpW+L03pdzcV3GFG56xz3PPON8LexsPurYsk+j65h9
XE7eftYsRiUKJCJqSoX5uoaXJBf+x8oPTvjI9keWEwG4rzid5uEAVBtK7KuuJ/fjInznJmkTA2qh
9Z8EWiW7hRz2GBC7eDQoEUiNRfdoJKhjoNUC65G8MJWjzA/wMsQPQ6vJ3QnQojdDxTQoEfwoUwvb
WcKaWCFht5XaLTCidzQQQPCO7m6KQhJ6P69eqhXYew58bqyHpkoD37rq12q5N8iZjqWFGAE8SxCe
cJjpsZGQRdNN6wf4M9c9aYavj3jF2wiIYHXwEAMd3detF1+qFZ3lzC4ORYDTVO3J4BZ1jb5Hpi9B
y6JrzPm69vo6DDAJIkezahZc2F2IfKlum8or+nSoDMKBUnYcS/FsYxnRQ9PXSTZWn1o4eafAoQBP
aQ1VG7ijlDSm0lrukmwjzlDM5lQX6bJOJ1mhijaX9kMQ+ReyipazDDaqjlV9jWxTj9U4CDjl9w3N
0XmEZKNGFJ/gAYeqOnMWK/mU0DPlnPMi+24Tkw3MbhD44FYR2n6p1qPzaVl9oPhu9BWY+I8MoPMX
MtbmC87MPUFLWR+iJkBLWU/5YYym9n4NyViaVTo0vZPR7PIlKwTp0HKm3VaXF5bXz/5eR7aKzqIa
JgFBI+xvrRlSTtqtUX9L+QaYMfy3vKcNgOUXczSovrRt1d27Q9zehyV15LREFedUFfP4He6b/bVT
VfF9yGyoza7FFw6gAC4C3K8eEa+L50+SjIf3VnLIQeoVJoW2Qu+8ETE7CkSjz+yW1M5M47gTRX/+
qM9K94n8mJNp3Rb+RV4jbNDW/fhdTYoiAnj99rX2N8EeZcbsi60q5ytiQ+z06LYud2pYsi9uLTmE
+1gzg9M2mfpuBQKVB9foJDqYOugemwHCE4BswObHKB91f/STmYoG6lxMj8KdSHBQUOkfi3CqA3LM
PvsCk5O/k4ilkbDskzrA8s1mGqEPOdZ7rbjLQxUAl9p3oLQiDjFwzNOq9Dt1WZoA6Rpld9rBlxl4
eg4vDBPa1Fjx0sNVoPy4L/xktU6YiJICIETEI3GYSq6qwvYxE5YtSStiRrwly7DV7Zplyr5oqQtw
mlOZLGmWB+2rO01cdRo82Iyz7yVffg5moK18SuGjOuUONzSQaZFjlj7lPNGfvCTId96AjCNipFtR
wHP87jEAPwbLqawo94AsKDlg1kDqhUMV6NYdgsU5jgFMtFWO/WMwg6jgFdJv3c2bng7rOKAegtZw
XV0qUAz6hIBHVFwnetSvGnUPlpIbiOIao/riqV61e+qmrvvYOkl0X0fJkO0EkhxPcyHUCsTUd7Jb
H6da8HXa5h7Jyrnrsst4ecibdBb9PyyZdryTDSMv4mLdU5dhFLU18nnTuep7yemlRNMddumqtPpR
VqpqTskkBxoYCRy7k12X7rJrYP+T7/I6zVlH/e9iLpVlp8xDMjpMlnE/sUNJEQXzxAbViKEMJEvd
58DNJsz+tWsnO6vTDhX+dueaxTS3hfbs3bClkE3UuWPagA38AMPAPQxNb1/Qk8ans528+zaPlyuw
TOWzMcX8YXZ9/bOs/r8A9/cwqKD7/lIZ/hvA/f82L6r+FYH6x9/4N3HbTf6FaDM12825CvwC1e+f
AFQKqv/yNz83sGfgQYC9/wfRHjn/4jzEx7G5+En3/g/+NOCPAiBkGwhiayABTf0///ULpEi9+fmv
Rew/Ot7/r8a73Q7gV7R1NrMjH1LYm4Iy29PaMu38HwXxuHptWpN59n6GGzyM2CZW7vpcsZePR7Vi
NkkpcA2Cb2B3RHfl9BzP3aOwtvVSD7HVM3eTjFUAhLsulg/Sbi3shaUvQhOmKHTk2tppT3N02XnN
tBp4rxUR+hZPAPokaW4La/5QQI2VB4y3OM7t/TUp3e28aQfxyVM0DgMEYqogkRA7FivOjp2ulCh3
qyqyznqnk/Sm2+4jiQd3AGl1/gWmC+z31wp4r0KHsqkJfgg1a2S+2jwqNtdK3/PqazLvhEsuTtm1
rwMre32ip5twa24xSZ6nc+Z8+fCXufWbrsMfDcK/vjBOc0AvIswjQYTR1ntzS3COlrZXMv/uIOZU
Xwu/zGucI6ZBlXCPw3KuUxQqKRyldSHiCeEuqPJRWtmir1/6Ra0ctKOJlAcBWq3IjuhjmGlvmoVX
cRhHU5jnQoYZRO/QQEe6MaZ2+BinTxUMKYrvE1Xaf36oX7uUYO8YZFreYArIl1BTftNoIGwtpVU3
3Q+bzlf4GHSl1T+0yDOZd8A9v7YGtwuBHNoQXwFwPFAsb0A1K2ZpZLlL9h1lRRdRTNFktU8GY7PC
Fy+q/NtZ9YEHwyEMGmuERZpH+qEug+69xuyvjZw/7gTMFDBl3IGRXnwLoqDdvtrJUoXftYpleBOI
tcIEVrYWyJWLXIXUc/+ngwxtJCbf2BRSEZF4CyiynNxC+i7yvjXTIPt1P6zC0jXlE5P9D5W4t6cj
cPlAsDcQw989R13y/1qUgfsdw3NUB3+42y5enGdiYt7l/bANcbOG0/QeqOFvMwkGI5Vu/gHFRdB9
02r0ZKMkPW/1bUFXJ6bsHzWxfsjcjXH4zni+afRuDwlPBeg8cAJmFLycX4NDhcxAPZMqf1eND3/x
rEyy7gPOKcSo3RjlWS5ul8RkdnvVl7IL7UOgi9o8VyoSwkvbhoCYpehVt8k9KjoAlnaF7tzmqqaa
F69nIJN8eKr/vNK26PCX6IEsOnCyhLY4bwfE69uA5iR17C6u3X3r6OVxF9JK6upVO6sVfOr7Nuy9
PejRfnwPOvYGZctgYW24qYPEYMnJaN6GrcyizCRkYH2lO+C4ZocbIniMXRSLQto7x4NV26AP6NfR
y0oXcAGPKqVMOI9Yi6ufqCXMEvHLeDHj17xD6ePodaFLOxC4inqPF/FWxnTjRYcReAmWSbIxJN6+
WwR5hWwn2X8t4hJobgrzZzR3Klwkk8qsNta2p0QJFd5Y8CZZTarzfTaDjiYpwTKp/Xz9xgRsq9cQ
9RK+ocz8Gg0t7dDxe/0ZgP1MEF2CZcrDT+A1OVVuomA1MxXhTsXb6eQYsg13lLJ5I6gLbiHaUtin
rUhsLk18T8Y5Lp9pJjlcgvMJtgB7NMkQ5k5tU4ZDdXT9IWB9D8VcLncCUUnaofPklA7UqkyZO5Z/
EtDi6Zia0vQV9wgDLOmga3aT86lWvai6wxQujXk2oxfpJy2HUD8orDL4bNFVRJC0KMKed+ZyOOLS
m/Fpve4qT1gs9AybMB6mt6sK/vCK3lQXwE2tXD4ZOmXGR8owgs16CgCOjPfjHLVsZuuw4AGyU8gX
0Zip8oRLW+Wc8HHjUSDv9xZonfDGS+py+DygpKzPMl8P5XXjd/F6mh21dJcFOMTpYkLqg7m0xByL
0XzTpbNexloVbJZ2hnoGzcw4c1ltFAJHpOB6HwPO+uzPBwiqseBRO5D9CMHZ1HYY0MDumH4KI0eC
WANX2ULmQmUh/ykjsVK7VALRzH9/xyAGSx68klp7sWPK9fMCbdcEjMHklSuXXrCmri5Wr+eZ8p+j
6tf1zMgFMZpr5PkzulEXHfpedFecItmu6FkRWdsqspBhEbQXeDwC/TZd+mRk1/Jq6gXqUGVh1T7A
qu5RTqxQxGC6CMo7rCndJQgO7nNXNrwzb7H5QnggThYdx3ysY+/C8pdy/Ta0i2YM+0VXXB/SCDWp
x7jB0BRxvGiKm/k8Cztdl7vcUOfE9MBZsHHZr6ghbA9RJSJcrgcv011+6C2kTAqQf5oocJDG0zxM
j/4AdyK9wecnelOACi4SpdHX31NT9VkKiLnE/ETdNWLvkgD3uaWVp+c354lSXbX3k8Lzwx2gb5Yg
EnhQNfeewe/kDL1sj9ur2jLe8jYaXnV5o1AiDz6Vk88PQN1X1H/Syk+2MR50ywhOyzwxnCamJNjv
G1JA/6wasTWLjrm92dTsttRaP4m449fBidFBSaNqJDaQOhqyDH8uWeerXJE5SU1Rk4hVA5p8LGkf
bR6wkDasKOqCiryxS0fhePopKmuEuQ8FWj0cZfVC0QKvLgwT+MIBjQbuz5CLbbPaK5GY29OaMk5w
tsQQkuS+sp/AiZSJ3iMaFW2RCZ/WyhxDG9VRFBWFdxzrNfdBjRaGIkauaV3dBeu6MP1jBcDJPyQt
wscdicLchzRfAo3UWmGPzYAuBz6U5W3vFCX1e3L17Q13MFts5wjsT2nrnH7kJki+yAHJZxACFKDm
yxr4NPeYWYp3MwCz64OXDolAHga6FC3Kx6RFpLm7gb+eoF8Z2iXiywcCMeHmMHp5tQ7QLSY4LOlE
3o7SX4b/cHGWeRV2mTmNXMJs+M3MlD6LLdiuPHNSLbWh+AN3oijyq7ovJie6GZdEbZOnrLaQEo3z
OohjvcKpgvoKZI45RP96qPPL3vSGP0NAbpLODZhPQqUa6LPH+5a6GMLpi20503Cj5tAl5FbdMPGW
IGO57AX92s58V4IOM4M0MfjMXGpA2aiPNuKjfJIjzMCfjTLb4hJaTO1yn4zVlhEW/pQTnoRPjX2+
HAuL6KAZRdaC49LaBbcwSEyJz3n7A54j8Zoz0+NGGW68WKyJS/tOs3D/hEu2I3obsNLQ6gzo16AK
32ybLCCzgem4hAF0fzZluRIfUFC2/NsFEUVBiXxtA/9MDGPHI8W97GVqWkpeQJ0gzKzf2pj+6/Wf
5xCi/jY4cz94uNvUkqhKSbqo6K8ixwRyAZIvdJk9LdkuO/iwhIbHbFh4eMjGDdFer3PEHUcYkDFK
PQrNLOxqMqTTZ5S7txH8c1q3JWUwgozfe0xcUy5b4hz21hbulYW/2LNDaYUx9iKZSEr6a5PbrE8r
L1m5fpxBAkjnwonEDUpEHTqbSS1HK42Ms4ZfrG5uJM3gpXnC953GMLXgoaSH2wldH8NeT+KbaNlj
LmXeWv51xp16u74T5fClJOYaKlpd33z3gdbKBzSmW/kyG6eZb01iNfbGnhn7S+EFs6C2DUZlY9/A
F1XTEav1WN/IociouIUIfaKV1LCton8yagcOkFzR2+wXNAspPnZa+ui4LjUSFKk2cl6b1Ecpyk1S
Ia11/Ixz7uQ/hs24+sCxB5+eO9LXoGD7VCQ8P8CJNcvH87FgJ2swmW5mgxZ42RhbHjPXzP3lwuKY
0nCsr2fg0uJIYTT3QIJZi3nKK1Qu2PjCMbpQ6zpB3PZpTuzAQCY9VWzEJpK9RXEaulIUIfENOy0/
AyM77un0zuYySzrw387sFO4xE6g5j1h8NAYNpMwLrDtR963/gQYjZeITqNlVDJip44P4tIyLN15b
auysB9/ylXkeO2Z1Coo4lB9MpHNoG82IJLE4xUuQmyW1dSTCfUJ9rT5l5VgtR9P7cdunSd17Lmon
0qghRiWmirvvBQpgetnX4bgOP5IqQBqJ1oXoo5SeVTDSg8mQRov3U20HTXjKWqsObxInsur6pENB
Wlv8KGKMShNn16M97/Z7Jxg3BfHQGz0rv0FIE6HHuz+zb5uOaOg8zHnb01PAuXHbUEXr0bn4AOpe
CH8vsllmtBptOydHQbkzIBvL0BAXR7msW67ZWbIig5LeordtJSGQsLiHeEsfJRs4y6Hwwy3CYVC7
ZZiltWZOdoQqRMdgezAxx5dmyC1SUppxmq0nKFowlPuxQ+TPnNYo4jtBufVb9kcReDs5RAjUcLer
j/tdcpqGtgw/BRhTcSuOsKJ6M7oaqTUIsBqEyUApMvsYhVvhnnwXkfVPiMNsWXSyzoJYVsUUUOdL
nB8z+GleqwL7gKRgaLwzpBEaUqIOcA8xpZ1amwclL0GKbxcE6J0TEJEhZY+eEUIiNZnXZGSARAce
t9nFyDJxpzIvIq490fDrzSNCWwN/1mcJIlMczPqMtaQQSOb+VVJtcbL2o4aPuJWTcEddJpQjXxJI
JXwkyTTRxh0nGX6d56GjwuzSnbnK+0qzLY5CbLlUJ6ItZSlQVmaMcBEIR+d1stSKRvPcOHpqNp8q
6gZpJLKFsU2g2TD8xPB1S5H+KPeEqt12qT93MN/pGce6t7eKBVro2907XmYxkCIHb9Wf1rLl0NFM
FgNLmKm2O5iUVTB9/j0SwDaod08CtjT1oa7gG/sWSSfax06HBlxKQrRNxZKWMmeWdsmCT410qD39
fI1smI7zzPFvGp/iIVt4Yq9CWkieTUpHjrzp8lrPxR2K+XaWfNZU+qv6rBBh3s7nPumofjKwM3kq
ByMpik9STroszrEd3JIKe6xKUvDZXbeDfByit0oDDvrUsitnW0YjMtEuWUruZls2r3shZXBmi1zp
+M6MhduXV2GGCL08W42/rQPPA9M6pLomyXxqlL8tESTUt4JXVw18INP+lqg5DUfjcnC2CeZlE8yF
0+BGDXl2/nN3LbTO2TQnGoMsKM9DDPcp9KC3nOkx3OZj1lRIUe5sRqB6zQwdkXXH72+fJiuR5m5u
4ojt0im4L3dXFNGWGkL6B1mzdzyx3e3P5VGPAe8FHyR63CepCHztlbd4Ov+i4zkv5VngRDVdnnZg
LoDAWskJqqMvEdBDFbBzk+66nZ0cg4a8QU54uuALWo+kdu7Bne4mSyMFdeiM5BFsocutWIFMaQUA
t+fIl0dJKV+0nErcGVQ9iZHgstIwuvJnB9BaClKOedba7nYIrETAic12lu2FKD8hveTgyXse18Cs
l97scn4Ko2Rd9GlxvaF+0QVuwWRdPzMflduaXEP1seRpyyWpSQz+PBHHBlyBPi7goTl9dfng8VPO
mQVgBhy15RtdzsHc2Za27Z2HhBLHEaTHcmWdxaHwpifUPbzJ2lmzw/iDKN4O3bTTtixMLs52yEd6
fkvkc4EI9FOGqyNvbWwp6Pb7BZsMdPakDjpylCTozTOjvkVcwNKcec+HCCyP2s4PTKeQfhVfJDOz
hUpBTA7PRIRoAHT9aGHqnzkxojLfMPklj/q59DrdbKlVY7VJh2fYgGgoLt5aq21idPNWP7Iyb92m
JBSiubu1/QXhRgbEbCfuILFGBhIh422Jc1rOxXWIjBnJ6zpX+SkrumW6D4EoKqSXFphUMThGOFRT
ZPnkBwDwNKEzpL/O1yQ+gNTkVA3dlomilkwU380/T41Lndes0gE+B0GKhH8Kd4rKlbvZvOntFPjz
YNFkZrvp3iwzLAxW2bpBUmLDidfXMeCMPYckm9k/F13HKy3xEuHWpw7IRnvATC0bxwN4Ar++jgTF
ET5oVmbU6tZbwBp5jVaBF4wCjJOitocLHcqUXle/eP2yndDXn5EjWdSW6LZOvc3Kf66tvS3pUjPC
bg9nbRo6UfA3xiY92XhGPWD++t/sncly5Eh2Rf9Fe8gwO7DQBkBMZDBIBmduYMwkE/M84+t1PLO6
VcmUsUx7bbqtrLsYERjcn79377lz2Mtz5hgrOZZtiFhN7nrd0PJ7/+EjP7c75UdyPDVlOw+32GeF
/lKXuLl7u/9m2ZOc3vx6NIhxkZ3dr3/dnx8FTYMaFyCHTvP8szFNj6N6HelOfEvMUK5PRG0YI0Uh
izVr19ef9bMb+Pc2pUbrWGAo0gX4jj+nUqjYunzKM+PbbBQDB5khlmoL3+rNmNeQyT2RfZvVrlg0
htK00OMOY944mDh7nXM3XQg52SCGTnZ4ul8r81+zj7KN5BGhFFbHniDsZuKfvv76f1wqfPD4XVzY
MRzHdVX+738jCswtwTYRTvq3PtFmvgcblDwWsrlyhPr6o/545oCcGGBVbCZBwFw+97spo5i3U0C9
uTFS3mUfLk5KgNEq5Ctih9H0j4/c5xEKNAI8n0h2+UwLcManDjtDb8OJ6N+/1aj++Ov9zMt2MySs
7OeI8HJe5dCl3qeYWPjnj1wXanvNaocw7uvf/vkyMzUlvJsmLWNSS8NZ9PtlJjhoHlFXGa/0JDg6
LnFMl8ophTzOf/1Jn68y+mSVXwtnmE+jOfZp5pZRGOKPSbVX4mJEdtXXuTyaJykntT0ZR7Jq/PoD
f/cWMTTB2UPbmSGvxYSP9tHvP61PnZXFZGlfUR7JfjKOFbnMsSgu3NewbfJZ8+IkWmLXB0AfszN+
/QV+upf+/gZSakFNw0klCA3jp+u/fwNOieAga1G+NrG6RCXYAGAOG7oesZvufpUtYxvL0hiihly/
/2qKKxYae2NT2BCE48P06+IUqSVbPLT+8ZbSXHUNTgvwtUq2hA72hNMFjtErDmYmLetZrcVkyc0S
un01VkEcqrz4cFKZoacB2iWaR9rUzhPeuYwW3cahmNf7Q8JomTCPKlNkbYVUQ5ZdSqtjhfFBh8rt
3K4TahuBI5E/X9dtzdcSvxr0HaU9q2aW6bJoSp3+Z8Wna7JYDlMA0nRtSBzg+jtR2tKZ1McZ+OJl
XGa0Zb++/H88cMLEvgixDnsu5v/Pj/bAySJW1HV5qeLGoGaN6l4egdDNyQrgr5b11x8p35bfbjhL
LfgGZjS4Jx3x2SnKoAy7SOdML25kyx4j6iA7u5LIlEw5qZ3KNwAo5w4comYtlEWhkhfy23z9NT7/
cgN8BDBSUBL8bAbvn4ZqGBLLiXsZv2RkqBQXyHL64kEHidoe9a7/BwL05xXEoDgTBp0i24A4aH62
atqaGuHZ6brXsanT9dFKhXws0rSWldXXv0v/9Erz12EnSfKVYPIGOfDTD5OkrzwvR/0BrZTqBCHt
yz7aRrRROekm6cTugAdkLfgvQcOG53LG4PjIYc1qHa+mrUsLhiOPnN/Xk5FTh2qrKQv1JOKEEoPH
Wb7HVRrLttasyDaA09sVL+Ho2LJNnBVMR+5HzCr8OCWz2IuiSJGTIowScr3mQJDNzUFRWEfzbVmp
kXn19UX4dL25BoCB4KlhORcg1D5fA8uKerewh/lhKJADZvxeRhVw/CfgNY9ff5QMQvz78yzvKYsX
UYeuzbaIK/n3BWyqanqqmhneY4H7+VmDRes0GxtZ6g8s9SxBv2bvOSIdrgLgWdkl/euf2hEfRsIB
QeXiWqaQ/UzOgjUrnV50RBQclCwdlBXaTh0jeE/qIpt2izFwYNpg9eN4DNVcHkv+GvwxLZJDJAUz
D+/O6qhEC27HipAfw1utlE8hnoxyWPxqTYwaHdCeALhY3slUo2qZPDGy8FcBem7ZWP5rhMYbybOL
v0IenkNwSfzBRSsmWiBfX1Ln99uH2wSzhA4gmNgI9kKwZ79f0oZfMDpqHX7PR0M8p22J2VJnPLoH
4Vqb9PjjfhuZs3u5OEkeBrUZQsTUs/xxjBJ1/KlrY2gaGZ6rLE7ngfZpHkLOr91NPndjDAJi1PeJ
m94WjNq+jzXqd89ulZhgLBHZ16MVVpcx5O8rdqR45bQe4wJTutR4Wpkjjxch8X+WR4CJagZ0DbNH
Ulx7Dgf5TPJY57Y3JrtStjVzxbiCtD4Gfb00G2bi+WPMDP8iz3WmBGnd086rsokRXq/lr6gm0CvO
ERpAsp1ULTDqVtzr7M9vdYzelaguO6aFEXXdTk/L8n4SxvCYGAYaS0dVkGEq9O1essHt3nOlbu9Q
9XeURSS9pvOQbhkTLLVfMi+acQK6ieINZjFe5GW16Sd3pGETp+nTAEWdrnk4YH6Z2up+TQdaYiah
znT7FNMHwHFr9ov6TV/67lUTq/mAKQMiy2wXl5nokg3AzuTy6yfi98WaB4KxMouZRalg4oH+LKfB
C5SJxorKd+4Xqmc9LLONnVf42+xWtR++/rDfX+hfHyYQysltnhruc0USrialXeuW7zjnCzRCs3qv
lfRXvaLIrkbTgOE0g4m7ZUQosn+ox/548n/+TLQ6jGxYxD/LJgarc6vMbIv3piw5uBp5TX5WYWgI
377+kT//0v9swz9/JVklCA+AvLAhf1bpzJDB9RGtzLs2Vbwzxk/cHigaLQnmOBfnUi/Cc9KFCqDX
3HLrwBjrJN+NCUGnc94j+0KsZ1+3dutelGC5H9hvO+qkIe8fi4LiRe/LAh5Ur5m36piWPxCPOkeI
sOJ21BedkADOqZ5WaUBN0XlfG4XLc6yIwqZ7kzGL0yaXxlrrLu9pBbEybYZ2q0WW+qbOveGv3L9/
qIU+ifC4JLIMoAziugDt0T+XBJoiutl0lvXdHOTFjxMj3mH5yPfzOr9h3c5fDMWdgwGmGZ60VrH3
Jl6UMvj6zlhydfvtzuDxl6c6xIAIx2B//r76aTjDGB/E4j0aGBzQTmszb5YMrqBjStIHo0nCrCj6
efBImiyY9lTFvqJvdTXW9oh0VwALXrXI3Bt485hPhOisE/rpfpspV8lSiuNikIdjFMY9PdD8ulK4
acR3NPPir/3M2CWtutAXNa5tykYkzCTr/VjsNDkZAqNhRqd4n+APuoaziVOtCrvh25LHw4Nq6dmt
UjpsEPasTVtD7yeE3W0S3U+5S3JZ3Kj8gHjW8F/3ESMAkTYpgxD2xDvTUpxjEi/mk0ZXO8Ttm1nz
Pzz28tp9vragSDnu25xmxWfQHbJnxmuqCN+bxLROSmOkjyRWLQsGxVLF6yql+1/fzk+YL54q0g+k
6hY9koEE73NwjAYIvC3YOj/SOjUvaJuhgA+HRbmkUZluGUT0rPRW1L7Xhpo/JtHcH5PEVW+V0TW2
X38X+89Hi1KT5VN3dEAc2mcxYDsVFibdsvyIZgYMnNtxDlS4vcagkeGhjapndDiKCjpPT4zmEmAa
tPYxctiAPokLZ6XCsAfb3hbPCfmWsvVLC71Uuvgqs5Nu3xjGfLKHODpEGMtMnK3Sa9WBn8QHUKsF
Ka2aU/lOsVr1TuGybNOsV65ITyF4g1aGcrQ7TIUEo7Cdpdg6t9HE7o3dI8mOBWNeKkqjIGI4b/IS
SclEktDI0PPRGjmaUot0d70+lwSk5kbrtQK5DE8i4yJJB+tuDDcpGbmiqMNBMTNX6u08j8jfE/XV
BIqNYNekBj7K9as0KAVianeqHelPfVslz0M59T/MRMdn040pAvqv786f6w9PiotoDukaHr0/+nqG
ziQ0m6fsg2BtFTMHjtVvqDwWpobcMs5U4n3tJOiyVL4tkPCwTdtj/U/Yrf/tgXWkBJmtz3FNegO/
rz8opbqiW0X+ERY2ARQ/b4iNETcn29TutypGlfumLYftYsfhpnbD+SUGVlbznKza/T9ck//lhcXg
SG+ZpQOt5WfFLgkM+JbnLP2IhGrfNbbWnbFUKpg9KTLYF4fTkDf9RW2WxSGfDe2qLwXzJZH3800i
YgdBMrFJR7yAxg+U843lOU2S3f3Dt/yjZBA2eleLVxzNNIfKT5dsLMKlcBtz+KDr3UQPEgdJQrJu
Lt7QqSPsyzFjptSt+Gic1qp+xBiLMm8N9XraGaLqHi03j46qmLIHvTUHJiTsAts2bXMud5QK32wY
9/563v7fZ3G/1B//9R9v7wWw6r9CAX7jduuq7HP9G8Hzh9Fi91G10e/hATRX5b/zP6xvhy2awyWH
FM7z8kz4L9a39Z82pgn2EFiqtowL+7fXQqJ4u2ro4//6D0PFW8EexPkGgRv67P+LtYKcgd92NaSj
Alkwf0y1gcehEpXl89/6wK5elU5YOfmejunLhCPC6zv8Xqwiz/Rs79pR2Zfq0Dw7hfa8TBBuBrFs
OxAcvWRx4J7WD8ZULIdOkjowE1gHV9I72kUlslUSPfrRbX8sIbTpKob3QR8NMJ5kgHBmVM8K9dyO
E9AQGIg5/NpJki1T4XkzROKcSqLItCZB5vTFJT2Xib/G8NlgdLfpFF0PGOy1F8BD5BjrmrYjJytJ
LklBmLSSZWJ1oRVUYhJk2E7DvZ64mR9J+kksOSgmQJRJklG6PnqyzYL0IElNEZKf0kuSSiqZKqqk
q2h2B9RCElfYpzmm5I8DKJZBMlmWhn2uANNSDVS2WEemADfJ/C2RNJdMcl0MSXip8wbxqKS+MOok
QVmSYCYTGkUOHAZ9h7E1JS8mkeQYzKNvOvoiiUO5wJFXbIsEIEwqiTNrjzSRu4ogCBpNAZam/7nM
K9eh5NUMSjPva8OdvFlU2tmVXJt+hHBjjem2cCcScfrinEEXZUl2iD5PIQdmGOjzq7Y2ommjOyNu
rrLJngec+bcAEc2D0dGwIYQLu3Edje1dYyjhnc5Y8NLMFryDSmHR/0MHjLurTk5tlU/PVEvgFizb
fZwLg7lrVQ0AMiroIvHoFjQGMrzkcBlvxUSXpcwNDJu5Plr73nDqF5GkzIhTMeaPZVZal1YOUYly
SDuZ5U9npZYDIsKM0x6BcjgBlZjGxXP1gZ7zQKek0+vyou3CMPXWSi0vGmXFDdzQeidDN88mYk+r
IjmR/lDRCjCQBE4ifRU6Ps5gDmkmw+YKH1Mdq6RjhIz3iqS607JKOxn2XF2a0mmHrTh9rRkukc2n
CZkRl63atkgpa3rVmG8Wa0xOQ58RczHQc9h0ZJrtVmKt9kY/USdZiBGDtnHMt0Y1CGQCJ/KtHYRx
UAxjIKqX0JI94Gn+P/E4I75hGAwAKJF6CxAKMDmAKff8SdiUbLbM7pcbPeLRtMioJyKoG/nxzRIt
Z2Ih+Y4y4fnMyB4nLwkdGRmQ3IfayfmDGqD2ZpO3SblZxoJgob6oX2Lev11Ci0yipiELhExRbE/I
OMVaK5PT0gBkSJp13GmDUX+g6JxvwoHS/uc3S6GgO9sRFTczYqrq22iNQTFYrYUAIYydW3OWCBKl
LzB0YYgtrXK471Jz8it7gT6XyB/eGwABYOX1D4I48B+kOKb6wRp/NeNJe1NR3u7SyUxffz5pqdXz
aStYYZThC77whGYF+kG3uqZE44yICRaWDCCLR2yx+tNUSl5UX5jitiWp/VBl4XzW8M4GbYv7W48G
dLT1yE0dBrO8UDCeoTwKiTXOiTV+70WcnEq1sq8dzV4um1DTz6GaOuepkapYnkg2atcKXwkha7zJ
KmIwHuHMHxodPlEsNHryKFbukG4SbWnjLm4iXO9V3rubn3ermIrqjhFK5/hdFpbIePvR8SuiXI4L
9quj1nRm6NlOThluR/z5QY6uyeHiqV/5D1hbLw5oFV9vqoQg5PXUlfFpbJYb5Dz3Y4MnerSq1zKB
HELF5rvOld4P1+oU3cQoj9GkxXskVT+syb1kIEJpj/O41MV57oytMcY7wp8fI8IWA0udnaMNSAlI
j7XJSOnW64VqXS+rc88+RgaeAb8eTb99xmX60DGqOtlk+KLdcaLAFrXhawLKdFIsJw6kwTSjcwyr
C6MU4Y3WK/O1Nuvp1qlIaPcmx453dpWlnuOO5mapM+AV8Pv245ijFHWyJg6UVnsvo9kfG/2jKRkD
N3FSX6arVI/oBSW6bn1vtX5fOtYt22ROBOJg4P+NwhdCXJ8RZn5ntFPgr+2KLeeVHupoCXC9MDjb
dByvPb0l/6y27epuMEyTWXq6vhejhS0WzpnkO24xPtyV6VBfuCLbwduNEX6t3ODE1rZzM4ReOi0Z
2Rnag71gjsYcfMjmpTiQCmnsJxbhQHWGmjyZjImKO2D7X9HIVtVLow6Q2eh/H5dMFYQu9gmUKFsN
LGLiVK1ofE5IyI+XH8ZSE+jmiI9EhzViTo36KoCjBFqW3feAo9+WRUFql46dlxiN46tDCegJoNCF
6YYm4qN1ZT0wxnwfpauBSZhJoL9io3DDu6bo3uOlDzcqZoYT0LqJsIwI5BWtQl1dPFQ6w2Yd9fJY
afaJ1LXslseq3ajkZ93QYTA3k864Ek+xku6zMqsDs1NIJNf0+qOjH7BBvnsgepJg2Lp+G/JKDxoH
kWaqjc8qWhVfrdjtXb2xAG4P3zGPvjSxsVOXJnyYtJoMAyMbPQuODAM9CH6taT2ES4k0nNcQB3sZ
PSNy6vyyM4Ke0vw4OYAHKBKcd8a54xn/j/aQLY2sIWj3QW6zl4uJMRfkF52IUoih6UMqSIg3O7P4
6EKRfsAlyS/cthBeGXUhGDwF9INtTtus49+NCmOzrL16EmFa3eLwA+caN1RWhiRw1q1zqsd6ei2R
WL5Oumac7J5MDosKy2vtZA1y3iJW8j6B0hOXVuOHcM1ceU6NjiNIKu2i00NtJil4tU+62wxbJ2oK
lVcieuztWbm2EQ75maHPDTexUpnTRspmZExwFFZr8sSUYeRhfqt1z1wntsF5qE6Vo4kL/GPhJmys
YhN2TfjowsQ+w/FI0g1KVA7UPUbTUx851oFKIdtpatVskjkP/XyyKnMTt/MPom0x0jLIeZjaZNrX
sWiekHaifWUtDLDfwxAQJAkqJm5ZuLboI6nCinFULtSKBazW9GZfwQP267ZPYWotIXwxzeFr5eAm
zfyb6EhE6tpwus5sRb1qw7Ld5kbVoocDoztMWehTM1zN0A8Bhe8Ia4Y34KwvadtWdZCiaaK/3ZAH
rWWal9Bx3xamSpA5wac7FPZXZDEvuxZ0mKcPobG18m68WTNqvGzEQYAAzbleJqiKTdpNe5wcyovR
uyd6wN3HJBIKEHvpty6Kwu2QhzUNiSZCrp0kwdCuvOJ0lD3GF2d20Ooa5RVoJndYvE6drEejnnfz
NEdBZ6x3i22I05zoGgIlJ91Bot7ZWPn9XGs3jKOjDxpyO6NnyxsRZm1GPMybGSnyRTJqnT+kXXiY
mvCYRM3ZDC0rEKGTHhD8zpdh6iD8hNUdZxry3/XsZqyu2qUYMO7KPBU5c99lBRqtWyasTcAr3E0R
6LTJpLniKuSlPkZRo0IVcPGgAWTAoTEfZurf9WhRqmR+GhWZtVlIKUSnVuvgVJjqpbnHvs3EoLCx
lXhdNCI4izNnGk3PNsJK37MbPsEsuFVUd9wWpSvRGsN0F4p13WjL2p2i1Kq26WiZVwAcnpvVSDZr
bZ8TF+1juvb9mdBtPchdK71G/mZ96+YKB5hert+0TuuvpkIo20QbP9poAXqGjvHKGUc0ww5AFHPm
9AMiobsBqKEfJ1Q554hSZcOQBEqzIl5pzkh55pC+TX20QJ3Cgs1+H14USmJ7UYrML2u60h/HZPZD
OA5slXVOboaZ7FTHvUcQN3tWZl6uBoU2+IV3oU+jx/m9Pdka3dzK/B7jQYR9lLgXS0TQ5ibVZNEf
gar4pprASxBapMdpKjvq+I4urp0AUUzdO3UciBRsqGUUmIR9dlhXLG8UCeZyNKEc3ta46p/yVs2v
urj4zgEUSVulNwOwiF6yMMqwCpIy/t4UBbu+0hTvYrTlmoXobUvPe9y2yE9fKF/sDT3y+dyH7upT
A50NrPDXRFlHnafpuXGhmm4TiGXlTaMr9mgP03DJPLA8rvnoYC1Y+vw6KxthQQY14m+AN9XIC9OE
YYYWsxWobgvZi6NhRR2Qu847QXMsHGNkaWeYTg4NN1G/rEZBWFoM7A4MkmEqLPnCLf1Bncr7UmIT
LQlQDCVKsWNh3DjaSjgrmMVaAhcriV5MIiCMmsQx2o0kM1pljBw7TacKnEzFI0S853X6k+JYSqAj
gisJdyTd8Sfrkeq5XxcfaakEQRodUEiESeOPWIIihURGtg3wyBmKZCZxkp0ES0IvOmbtUHDOap0z
lorxJpIgSkMiKTMJp1wlptKKKkCYEl2ZSoglX+yBg18YCDeutkoK6jL/Sb382cr4/67PP3V9THR+
X3V9Du9vcfVbn+jXv/EvvIZGVBs6K0adJiItW8bb/tXzIS7yP3VpZSR2yUbR8u+Oj+mS7qZykNMR
dVm/kBx/dYBMjShJxFfMmyzicPF4/59aQObvqg9LlX8BYCwtTOZXmvF5QpppYTNYIsTgH5vKIQqR
GFyWsMSgVDrADUVEznGRGRw28Zbmd2tSW+432pkfMdkCd6bIDMvXKuOeQMj5KRNKcom/f2aYpDuA
qerSdgpoWkwnA4Warz+D4YoajmIYEB7UsgkVrxyT3GAE7Cbdjgo+TU+CeDmOTCRMb0H9lQe6pICW
06Hxi0WLgrLIzUADJ7+FiKzrm9QdbrPa7VsYElN4zCkXj92g9zu63M2FjqnqHUfTq1n0VHZup74g
VBF4dJL6tS0y1ae2sYH7dW9Gm5LsClKVQ4bQ2/hyXeJ5r9aViWfQUU5lqoTgAsW4jfGWtqHfukS0
twy8Bq0YsYvkvOZ6MqXXShzrT+Myy5C8OiC1B69XEqvnhYiWM1a2Mhh79SnH/vgwW/NyjbLD2NW6
+zTPjr0ZVTT5xljcmqnS7M2h1U9tUbSHgWaEr6ZJcsQBPx0sO06ucGm9uX3DEQuy+AYFSXbZFBhZ
8koZv3WZCA9LaBnbrNTyDxz95E+njvZhaLrT4KJsq72rJx/DoLcb6F/zM1gKxgNRkkbsFw5C6CJ3
XnV9IOJCYC6bneqpSIqnBgnOVdnUmOviaSQhQbHwKyAIIGdG+FYtitITU8mxIudMhJM7cYs7sSKe
9+Cd1Qf5RD40Y2dv8egyOqMDle3pZDRkOGPc4duPIigV9t+dOhr2Ao4bk6tnZ1p0NjMtu1mWbr0O
p1j149VsjrGhKxxh1NniU4yKFpkwd4x3wEwDrEjuJrvLjxbQ6mNM8XTFuIDMnDicbqa2abdl183f
ezxZ2FJUo/eHTKl/MNRJB0ZLprYrRDodKdGS/Yxb6NiHiB+xIk4R3qucJJkafl+s0ZrzlqEWlxrd
hspLeqGeaPQxR2rdNfdarECljzHd9SKnGx6NeSGZBqKVDgk2a9grVJEEehQjuol16LEKbBqvKnT3
ciwKjvN9zXiZA23VbrHQHJOGLyUau77o1qV7iNgXC9SGevyjone3cZzc3WPRtY8wDd6hdRC8EqPT
QJYfAf1rlUn35pWgAwMGLD5G1X2iIYUxpRWXdUjTs3DAm+XMzb+NtpYjo9Hs71kTrmSMF0hh7DG2
d+QdWwzm+unZrUzjRslCQSIFzJuhh6/ql9m0XFaTYva+Q5/5wrFxi2PsVOLNAg79BmRztVkbdmbb
JiEGnxyUZzBnZ8Ax1g492fAIVbaCW13CqWdwxgjOjZJLpQZPaBWuU/iOy0+yMcfBSMldZidiAsbT
jstGW8eU8ipcNgka44dxbmbGfo22jS3UbbHLKB4IaniF9a29se0m0EKnvU8we51dY9i3pbFeT1QM
+MnFhTXwWtNZ1udDEhYU95Nd3YC1V1AbaN3sObWz3GVdXl8V3ajf66ipXxOV4EjF5vA+TO10cJYk
Dg+l6oq7OW103+XIYMy1ekXdyRG6mm4js2mPC9Nen8VTPXUDt5s2X+yXRYIFV23cIDIm9bA2GuIL
yz7VZlMedG3UD0U3AHDQusKHaKgjWAujXUseWxAm9b0i6gWyO1bGOw5Zy0eh1rW/KmLZLykFtVjw
wXEX6SJxAol9LbGynRjmOoD/AUpdX/vLJEYTV+aquW3qMvJtZ7SvVOhkNHZZiFwSkYIQNOiLUanx
fqknQs7nnOgnBD8K/RLLfmETXPcQdpQPLW0Ub55iw19sc/iRhkp1MrH1njumdH5NHBBFlPoWrUW0
abQ8D/RqHMkJ7JTWr+Hxv5BK3x/bIj93dEUvYtcufaNt60tgof3NWnIKmPCl3aha4l53cctkGmDT
ujEju90VJidJKlQn6DJnDAYRmx+R7OxMYv4+0EnzM9bM3AuzKfZbwItHLMaNV9XW9FSDnfdNrV7P
tjO5tCcr+4WoEt4Nw66BijvgbpNsvirjQWHBipjcWYn5muUj1lnRJCctLMvdqlba21REJn3W9YHj
Q+jr06LvLbyYBV7l0LpLUOXDAF6dQ+HmZzzFB6oHYuVbhN+bTMVS4pUItAORjLdTnUVPymyRWDIQ
dLzYZXyT5h36DaWJpkc1spsL12jEReTEtcMKGrp71k1QnL167IRinNd1uBnQ5HhNDpEbbnLmWzx7
9+miFxL97fFKkHrvakB51yg+uI5yzugec1ZuK2y0Rhj5wPidfTLbwzZy+nwDbLvwVSc8gs/LdpXd
DQS5k5VM956ovRqQLC9UvEUwkOyifkg9nQMiLPOwIK69ZfnGT/kWJyqj/lG1L9exE981keff2q5W
TlbX3nZGYd0RHvCgQlc5ZW7YcPAxxAFn9LpzBjFsGsxdD10RDxeWXbyla9of4pSklSZLZJojPXJU
MsDIZyXqLhLOcQx2IvPc4ca9WSWqG7y5NaK1vQVUq78oUzkdwWYiN6C1Oz5pSaLs83W0jkWdpBd6
Ym0rI218VYe6apuPszKZnuoU+SYpjdAT0Zjfu05U74beaa4BgWr+3ME4UJvww2FI4NPBjXf0tzhz
0XnYdyhOj7FpTpe1lUXPo4tGSnRozesVKqxpW+sPAhzu46IsfT1LxV0W8hV61Ok+3w9Dc2pcjayq
mzrWXsOOY0NRmWC96+qYw7CCiDsfsdSaD3mTMSBBnbkxlXbckd/obpM5C1/bYZl35py0r5xSOMK6
yN6rUR8PYkqHbW53r5PGuuJi/EZsMRLjyKkxH+I3ZbCYWixEUwonXS9cl6yHLMov5/5SVLZJb6kq
xpOZkydEpha0U1XkD6lil3cUVdll2Ths9RZ4Dw8LlJNeV1Wv7bBy1ydowNvCNqRPWm2vJgOtRzlb
yi5OzWKrxnp0FFjUN62eDvuIUyOdOoD0NzS05kNs5rRdnaENljS1mL5Nr53GWgtDHUkJx/v1umYK
5GdWq11Ua1tuLWea3wYnxFvaNdC8w6yzLS/LowYHF/OPAF/d/B1xff1qk2SmUua+FZEbBnwRVGtF
s03pU1T+gtv5sHSq4xdppuyjtc1sXzRZkXqamZVX9awzj8lMezPhx4t9mL7vEI71gGkXJr3CRu8G
vIjxTZZeU/f6faLm2wl85VYNa3bQKdQuVtYB+pxUm7HjqOAmFPWH9E14/ZKP3tAz1qjQc29IG2k9
So920+XZrUUGAA4HdaH1E3Zy9KfDgORWv5LwFe31OQw3ohzqzmMMkTFSg4jEzKILmimnB92IUDzj
v2jdrTYImReh3oqaDcljEpEii+q173Mt8mviSlgQRj1n+pPhny9XIk3unDkcUgI/RyeuvidDMTL9
LMrcLe7FjLnOvAgtJ8ku+9lxq/tpGblqIFNnRVk8t6RS9tKWJAQi2nNNjH6JtjYgeiATwRJHiFr7
MAVUxMT3owZp/z5BdPKoEaxn/p3qVYGwv130sT7QSJxbNOZk/qmdk1wMo9NcNTggPfB61YvBm2dk
S7vlE8mBcWlg4O/Qd4mw6gpx0ly+t6GqXaGkcw42vGPeYA5zJzHY9yvwexR/lv1u5nUHo0Ws9SVZ
pNOGSUB7Rt9leCnMBaZLdXGrTnEcQBlfaMLG07A3856E97hbAqo+PahMShh96gpA70m2t9vc3EDM
1S/VsoPZq7aUAJZKgGYez4FlL4UU6vN5alZXBLGO5lMHnHUmE6SmQd1pio5wC6GgypU7T+Tb+An0
hZfJCq+jFPoF+k13vmOIFgVjGiWh38O3uFrqSPeBx3RgcKB2eJ2Feh9Ka+1cO+zCDMGZbYDzhaHu
dXVZXMxFmt5HQGdeekpPzkzdeFrKNborrLXbOvJiQ6VId4rbc/qy9CI+KeE4taBq53FjD7V6WMCP
3IVhgQYQ/ka6GxisHbKuLc995IJlbLTmEa+P9qwB8nguq+gxRMB1NJHJJIxwVGVv6DWo+9KlIzSM
6qVwi/oOOWFXBmGI5f4KRK55W8bNm1ihDHn1OkeISkFO+s6ksu0na2RCKwd9cJ3lS/4ErTB9cNIp
3Dm6q0X+Mmj6jqNQ/0ADZ3qXJga/hh0NJDaqA75RuU1bmkcB3veVbn5v0dNvoK730Dr0gOTc6dtK
1UfFr1idBwNhuWmEk8VB6ebJuY2glKvNyiQRtry+6RxF2+iC4CIm6ckhXtf0aMVjcihg3Z2gKHOA
nW0eJlX5ljvV+hBHdHqBWeGY9RgKVRvQjMtTxlKh8+RPqr+mYr1WloopAzGSu14f83Mp6yRj5blq
V0YtWqMS6KhjOqipfH3EhtW+TEMN6Djpapw/ZSGrWe3RMiiuk1KVLOEVvcLSTAKyMTlQzXPVT05x
rWVpZxD58d/sndly3NaWbX/oQgFgo31NZM9kMpmk2OgFQZEWuo2+x9ffsWn7WnbVse9590OdqohT
siUqE1hrrjnHdFjGaoO3AIH4NvaCPnaQuwFsO8uHxq1mvBg+1yEn5hSXFIM2P3fFVE2Py6hx+F1p
HQtvd+n1Vrjmpu9d061WviB4dcOPpPEoIInqmJNza5Tcaf5PboHUsjgnnpdo2oWaWz9KmU9PP8k/
l19doT8jS40/u7pYH1T0APwl0rCOuvPXZEdVT2MqhTGeadAmXuvjYTTMgb+R/KBRFhVG38xc7IbU
PIrM3mpWs7VjY+O54W3VL+TJuw1/1J2/pLhLk93f/+aUpecPI+tvvzdHpT8xCPv+X42suTFgWA3N
8VxVzdmtmBXDfTL8Q2zpf/uX4CgidIKeq7t//QGAI5tYeofxTAxkpf7H0cjruOWvttR/Jcl/lCQ9
5RT8z0a0g5RJQXPTn1XJz1/0uxPN/aKyMmSlyW/iAvsD+qv5xhdkQRJJ4Ed9KoY9BMuibJT9zDL5
r/B8EOYmJcZfLmrib7qkcL74DgkLMMIE9Hzd+a+saUTq/vw5peqejAHONDxxqqfQV7rlT9a0xEmQ
b4w2Pk417hquo6UNoY3OgKp2kXrmybDoyOK4UWU11SSqFBBtbPBsbqotC+S+IfsQBl4pneOyuFa4
kUNJQqnT9emei31u7YzUnbX7DHDKcw043g6oq4hSYG2SIMtgtgOTMtSolQzZVnA36wvmrLJ3Tj4w
TF5uY7McFmPprFWRlv6GbUI04F/SKQ7A/9EuRfKKC46n1d/9dHbfP40anedTSbDoGJJjxQkIZkLM
9tpAaDJPPrlC+E65cztaGG/yob+2VAltXTJbiEty0MEZ4bN9qNJ0vp+IFZ+byMyvynVUbNypBDGQ
elNkrwpbj9j20uoq7QqPTjSSI1rKeR/RxX40qya54bG744jY0ANTJuXWLvDmmG0MDr8bzcxYTzal
Blbnms/S5ySXgC59MEyK6/zY+hYNc3Vnl7O/5twhLr2ZNoehnK11bJiX2FnaNaVN7kabOX5NZFgv
wtXkWRTj1daZaW0pqeepJjd+p5Cj2lmE3QIUrOzGyHMaOJypvg4ND/VVT4j4lrHTOgNeEPze+qU/
6eOmNsvyHMLA/JEOjr8d6HPftjbF0whhWH0d/90OuVoZUIMCR4sBObb8B60Ezz7OP+XwLoJK2sdh
LDlSUhn1kDatuIrJn25E5Y6XpNXr+yqLv6cmWXK7dMY1L40bpKl5bVOXsHIo2OJNXmn3GI3zB9lk
OYqXbM+myOKg4ycShH523xDFPmtT1gcJ39ivXHuIqbbmdJ6xS6+ryTY3BrmxtQZIYq0PYfQIyA+r
v/Rq6gPSomTTLtIU30RVGTeCIMRx1nuCWtN4F/WWvHeHAjwevkb/6iZ2de+Z1oAEFqbI75TjnS0N
STOteKNkNJDgt+yLq27yiXadvjuZmWXdgOFaVY2wtozu7W05ieUVHZCaTa3r4qOVxgZZuUzWLPuD
ta6BPu4Y3KOtVvc35CXaox47t8A/aloPnIKMS+mlEGQm5q4CKA8zIgU7k05TVh8qBNDSPWm8EfAp
XD18b9vQvbEGWP9YCXBD9OklFs2dhtXMmBt/7UvryuwhN4VXvbeV6x7ytHyaVVkzB9FvuYvbWcWr
5yBPzBsbHl+A9edGzh9axJm9NOiAhs/9bPU+hqDZD/fVOGi3o+f7m7CvIlCE1isPw/bOrPJpq6GK
BzKL7MOMwerJAmtHVZ7bIlw2tBRwpIepeHQZ2VbUOrzSSlNvejdvdhIzIoPvcemSU5d38aruMIji
lStCVghMvSuOwvkaLTffjGOVbLMxnQKLUejqhULeV54dHahupruNrezg+850D9ht2RVdRoEiL+wd
Nn/n1moGGj3EeGhmK8zWCJDj/Wh1Txh+tL0GY++MaB0XfMHK1hp1PEgaueh1bbAXX+ZwFPmJToFz
3njfy7q0N46z+I8pU+HWMosMhG0SXmbhJXfcu98Kq0KtgTu0WhLjzakGG+Rfo3ff2oY/Mi1k1bqp
pHkTyYIV3LT5SOuRBBNrSea7WF5mHrureOJ5J4HylUR25m9L75P4Cnk+c/MntjJP8zcwO3TQ5Ile
P9QNxindoW/LK/I74HoWqR+fufQS2SHerYqdiGuJxbAn7UGnMyMtD1U2gIpLik6uy6rwr13q/qgg
twWRSafDGHsSUcEzsGHQb0de2SmIqwRWkvcTi3NvI/ZXiaNtDfjiW8/sckCw1G7wcEfOnPqnWM6t
YUEzK7pjDmOw592i1e+ZBlsACGJKlSgpTpP9oPFKnLXl5O2zHgHkNFmNcz/xwn4QTchXJBv56KFU
DfZLayTNMV7yuV11eJG/d3z6k8Do6wgdVgtdi3ayyr3WlFOyJHBjP5ZgTY/1HGrbzk+LaB/W3WGm
w/Qulr18oEdMuCt82+4uzsCSBf4yxq/UzbabwbTyvZFE8ZvH1O+vqPyjyjyaO+sUicZAXbIq5LBl
JCgyVGy6oxgG8n3Tgj+AR/uPAhD5uKIve7zthrYla2PWuspTsDwvmFxwgVByNq2saemfdQpm3upG
T155J2OBpQLiFutKfhcOtv9Dh5dDyaIMxZV49fAMWn0557p7IHzEmSoXzocNajDBhCPqHiTlgM2B
vsyDXQ6HnKdtABzKnNezbNR5MeSniFAXe0/9MNsnpCn5oaWAq495b5K/dKpkvA9ry3niPeJvKu4e
254Tp4b4A8QswO5D8KhJpuk9Y6uxeBhFeJyyYrhMLksP3r9YuySpQ9zXhHbwSiVjdhayguc5hJ3l
BqafL3jf6+zD6ursio3gQbZyNNkbi/DAwSrHchfzZa3Krr5bakEPSDu23rwyaejMgf/4+m0FDObV
Hufxl9CL628e2fltoaUsuFrkR/5qqmft2BjpcKHFFRVHtI32bulzewcNgCZmQcPXHod+1exdbay+
+dFUeMG8hP2hMjqBhTxJa6QTN0+foRFb1sorRXdNLa5vVCGJGr9ZJQ9852gM6U29miHlseHzO/c3
wm3019DvQmtTJHo2rY1Bs3e9tJJr6Ff6jkOWGxScLHAdexamJBEj+NrGwIUpM0kOjl19NOLOWTsV
TNd56Fv8bHzgXFktwYRPdVPrWNqc1Ow2VMX61spoq3ujb7t1yyX8BPsCZ4SLaWM9uWl1aF0LTEBO
yvE1a9IOsTAi2h6AeStfshkD+KajeQYUQVovv9CLK24hEJJGNZ3voEP8r25c5G9l1JZbEWPwXPOI
DyFZDRl2IYpseSJymNUPiau7t/5iud8Gu5G41io8tmZkL4SoxCy+k/SKb7rQEE8+hqtk5eViQhhr
OH0WpVnuaT3h/8yWPvMgLcfzFQBsPQSTGRtvgz/QSVXY1Te28+7e9nHRBelk6q89OMtwE+ljz2dJ
b/sV1nXjw6+5K21IV0XaEQ9K+ILxpPiKo9BpgY3H003f9jN7JYCE9dK0nMtxrhzSKLvoS5+81IV7
BgtOFCMfgsHTNhgeOS7NnU8w29fPPb6fdeRTzoCMVpl3NBtpMBcid1fjJKoIhA7Wd99dTBrhyyp6
KqzZ5SwHPBY/vSaMOTDaRKe2K4rObWcum5EK6oOZSuzNlt2tl0rIba/r/YlQOMJOk/8Sp2ZPY3Pv
uFQgIz2vBizKCmXZfI1wJXx3rDKEQaBjwOFvc1HWP6u/jc0pO0SMWXhVQxtJJ2mi1CL3aaUfFfaw
YsXyiZlHiyWPFjHelpyNnmUIJBWBLN7pia2xH4T9qeGmgwqbOd5N1uR+EOnMiDDUjt5CefG2aOoe
nKtfk2E3o+yl9QAFrrgbcwWIExvva1WZzoar6HKTaUZ1HLF/nPgTypNpJcl7uNBLQoS2o+azhv/m
i+JQS5ikQMGeK8KKfQDLqnmLONBcAF1wHNOT5lcqwr9b8j9vyeSj/m5LLj6St+LPxTiAyvg1vy/J
1hdylSp7q1pshIvM8Xtay/uCKY8JjIqbz2X3J++O8cW1fVfXXeADlkPK648d2f1CzRt15SpD/Lla
/zfeHeSU/7EjC4PfBQEunlqEk5UO9dOO3LOtJUs8aap0b1rTDirf7JSqVzredJMcOuZrSn3bmYLs
XhvGIItM4+QAJ7tdnBAar2GAQ6DHbPhwMbDcLaQTvvl6SqdfBMsQUxqlW+upDPkMF0vxLbdDQUGU
Yd7h33UIWrGh3eKs8ZYgS3OOP60PXzZxvAeXAqlrM/XDnT685WXDd4bF8qnD/v1aZgklO8sgi4WF
pJrecM3k0wqQ6rwwXcPHXE8+yuNKUFGRbSqnzr7HfIsjTAs5NWYzDaOYE+cEs3w98QQA+XOrYl2C
ZwsMhrXdmJ61kaUH6LgRfkrjt5eKXe2rRtYpDuOTSN3B2/DCSkgvFdIRmC2y8r1qq+q17PTl3Lez
HvRCtjeR347vXAKLV6tL6OFimJlvOEvV93OVRm9mbLIZp2a5ynFb84KqAoc3J74/b4TDPZUXtNCS
uJY31dR35aO7k1OSnT0BQNuSYtlWc7ee2/LguiOVlDVr4lD0lIBa9AOYiXsh5OGbq1Tk71MrMdJM
uXehPIarRZd2D2LGMJ20LfzNcRZ7GIaGBLfBRc/uInedzkt/Q6lkEh6W1qiPAyB1PJSR7cPLtmv3
5Om5WQTwl+UTAN/+obcgqKe9QWkz3fLGS+Jm4UuncT6rRptWy8LXTuOCZxd4lgMscbaCcQqX0xIZ
/TN0/qoObD9vTiMEsBsOUcMPgBjgnxkztYwoOBfIwSrkpsL0ka6L0eeUZnC8uWWdbYyVTy/dW/1p
aqXD0d5FYGFpuEvH9luaUt+nStjqagURNboUnl8Ye6TP5BpXmXg2ozy59xebf5vQ3ebBwFq87evY
ujFM+LYEw8p4zyqME3XG7W12Q70fZwMmHJnvwKF78lUrouYo9Nz/BcOG24Ci50y/MsToJRtSh/4V
4WcB1ELFqfaSRsK5xBa1FJi2SS2ufIjm7xY0Th/RgvhCpC/52rc59Na5UTzy95iRS2jjizul7W1r
zPHRJUPib4xyxMEUFhZukTnK13xcy0dP1LpqXS4xxNf890YJ7KgerL6EuJ9X5xQ5NYG/nPMtf5no
G7EogKSiw+LHM3FIIHUyJDr/qywMxU6a/GFOHSwTPpinEyjrCYC1SbRvwVmNESkcqPS8zuMg5mNs
x+m+Hp2L4aWMrJa7BEKwnM1gWh8mybdn0069fA1DTruGBCu8dnucdUFWmSVuldZ+oHIU9/CcGF3Q
gZckrpDoZ4v1+tRhW9tZlHCCPWzJ3cD430AmzjaewO/S8H25hi1eqFWCGfDr9LmuIlTo6cVNCN74
a6timX+wlpYsHRwIujrOplFr+7FvnixG6Hst8/yMQwsbsmBVhq/t3JZqe87VHi3VRl31+XyPSmFC
e2ffLtXm7c2tvB8bgf3ot72cNKrw5cat+Isk9r6iaDThChKf85Tvh9rwdVb9IT1yZuKfJLR61ys1
gEawV0fpA1CTjmmKiAVCfAVEteUfo9QEpSvEOEYPodIaDKU6uEp/SBAifKVIEEzl2K5UinQxQm7Z
PK1nJIxCaRmhUjWy+aNph5tu4WcYdvoNmEUEEFBB+lZv46/TpzqCTOK5M3oJwglZDrlB77vqSlOh
l/iJte/OGdP00iG7cB7iuDjfuEqPyfXyYVAM3XxyIakq4YZu4mFtfqo5WIO8vRtjSsdtAnf5V90H
BajGgXRsRHvTKXFo9r1hBwUEr2Y7Y8Kx4CziUc7iYxO5VsIfr1peOcG1tz7Uhq2Dwd7kY3TjKFlK
jxoTM4ySqmiP32ng+XYWk27QcaI6A5ZH3WpLY1h5SvKq59m/cqjiXIaRRd5nShxz/ObDLWP9mCWR
cbOQs99oLccnqsonQz1myelRxzBHj/AfozUkISp9lBy3KGEucqL5LJVYNw8GmPYs6gPNxmti+sm9
3Wg1XwlkvgbVCyUF6Q9DUv4wyDC8t5UwiGuTZEOpz5i/hxtK58Z1poREOYVvsZIWTSUymkpuTJTw
6CgJEm5yHnTCObZKnoS9xJNf05+p3ahXthIx43QKA8rDSGBl7vvIanH1NN8Nln6at2JefOoiXfnD
acPivIybVomlY2ehmzZKQuUZo53SLkFXreO8vhKsletaya7ABERgKykWAG38bn3qs37ZUoCU9Vc+
hPIMzV5e6M7ljKik3USJvCDyLi7xp7WSOw+5koKlJwDp90oeHo1v9tAwHxta9pArEdlWcnLHIXvb
fmrMPA6V3ozJJzAoAdnOn3o0PWE7Q0nUGtIu+O5xJqeXTAen4xVJU4Zz0CSUkvXn8PfvnPyPczJA
m7+dk8vxL0Py5y/4bUj29S+G7UId8f40IfvOF6w8HJQBknBoopj6jyuSUFckEI7wD3w1IP8xIVvw
DRw1c0NW9CxX/aq/dEX+XXckOKo/T8iUI0KsFQ7Tu69zTxIY+X+ekOe864bCTegIr/PpRqOIcT1m
ZnadgK995MWwHIiwoN9go0DLoT4CWedT4PnUekK31S7svyhArP3DxRJd+JQtfL1vaiUWxR0+6QNw
GdScsOD5H1BwhbRkhAjLk3SfZrsb73ui9Vz0Z+oCj2gi8mNQItVQ995TTBQN8exTxeo+Fa1CiVto
NYdYyV0Y0OQm/dTAnE89rFDSGHlj+UuBWhZRaHxO/Wl47pLauiL4oar1QxX+6JTUBrrwNsOQhVJR
JOkrvZn1mxVGw/MU1dS3zm38g6w5uh09kYTmm8m9wIHyGfln0fJNj6bbxW2MEeOhRV18rmn3ZZHi
9HLBMZ4HzYQo86kZRqhxnOhKYZ3MOM1o0OCBgV41YgZbqqjYSydsN4RT41djFqRyhZd7u1bd/VYc
u+TDbMTxHRMD+l5fRvtklNGOQKB3pNhu2OnlVEFjzXPnIY8jKt0XqoLc1TyjA6Dumz36Mv52ggFW
6X/MBj1uXNUaF2+4HDhQ+E0XmGFWH/swSzc4U5xlxfWI7F8NCrAhoPN5WaRRwa+8MyX1Pi/+we2v
g5vXexC25Z5G9ZYthGaTwE9yWQbW4lQPtRy7o+F66IjmxA/Hl+SEtaqQ9IWC8qeGeEnvEmcuyarh
RnyRPbFYp7c6j+NbiSUiXuZp4n3u+oydTgj1nmTdRrZFc4eJFGFkShDscJfi+BsnTOWwBbtjl+aK
kxVP0cXrqh8t/5R+r3dLnaw1T5Q/qL+W1gp6hRxXibV070XD2LEPMbI9Uf6eHgZR1JvFn1NxIKAx
vFXwxC7OCG8Q5dze+ppowN+IWmyN0mfxmhKDPpiujdKnWiclP9xT8JyQLDSAd3Q71xiS6zi78QWz
+mzID/52zZGywLyhHGQ1WQWOsZO+0HkBc8Fx8/ActZiZc6PEfGJ1A5aj0WH+Msyvkce/g4jpmj6a
B6udos1IuRx1hYYxFPuwMFQCGp2Oi5gTDGDOjwjY2Zaa6pyvt2iCucQlHEHNcQukGsvHYQ4aNg/q
TtWHxNkMKq4zyab6JLIika9lZtyYdJ/clrrhrqbSuuJp2MtRt08LgMhg1huUfUoe9hwl+bn304RP
d7DmcF14DZ9Aq6j1s8Yt1Fm3bS/wIoc4KEkcHulro2uN0++Bs+J46gU0k5F0xq62OXvg7V/qG6et
+yN+xfw6G4VVrJLSsXdOWpCU8dv7JeaLmVFZQBruq6GRgJBe9uE1pbVOHaCeZZK2j1pvyrMcJzdo
C5SqZLKNh8bKeGp5uOnYSzif0ANG7JB0AKHzyAs4BmCN67MLFson32oklWh8sbVS0BwWXR1cxDAI
jDQICfcGKXBMWm1J1+6bxcH4m4Fs5O4xPpJZjdc6N7WDW1rLxpQOTm0zNa9OpfRdCZGZpcE+4PTP
Nw55pmkVWW1/azOnbqjPw4OKC+xZwDR9cXM7XccZM/1UxexGfec+orH0N9XoyImHVMszhTEFxT+x
Q+1dp+kbkSOLljs9c/jJFVF6WQaejRlmtH0Je3ZPoQiJSAP63iZqo0n1BPUBDVF5MLb0bGOjq885
NR47t8mVBGi+6Q47DXZouhvCfMF3WXcbPP3gEAQ/lHvq1JFMFs6aGHYlP21TwCMMGML89ySZeYl4
YuDGlEzdRDOQVpwSrmh3aethCtNt0tbUGLKImPpG9ypQZZbbb5vWy1/YRrxL3EWo7hF//S8p+SbT
7rE7Z1NxZwx9wrkj0h/Jrsgf7Wx1ry6ovge3nor7uo6jzcyNdCsJidwOS+cdOGq2MBxQNjZwhCQP
3TjpHxJLkMOIW/EmWj7SQtTjiTtOcesZVUsc0Tbu2tbOgqlDz2jhoj1ERu54pGiM5NwNPpM5y9qp
tbEN6bGdBjSDZTgTPR6ZMroz/DbdJzBRyIL0rkcw2nO5MdGkBf8AqSSky+2oyyre5khG2INk+DXG
5RqvqA9qvzH+wUhbtCE5mUPW7omz1+RUjel73vVZsIhqeRSDQDQPU+qLccF00cqt269Y3c3TgjB7
QjhXlDdHT/m81fHVdnrjgZSWCQwtrWAG1axJ5LDj56quALuRer7EbYloxoOp3vNGn97iDGe1iC23
XfXE2jjWClySprXApOm7I6Xo911PgJn9XBhd96LXjhpuZ1aYTH+ZARwVe1IjTfIMLVKBO7rS6XkT
ZTpu5qWM8ccWOOQ3EJbr9SyGCRKLPi0fXjc4mzCbWYObhEcwNYFsOE0zwjSM53436vnjOE31LsnG
CEgSsg5/lXJNwby8F0pJsgv32Edata5pew7+nY+LLunmf5qPUTSxQP1nt9UNDYBvf/Za/fpLfp+Q
rS+2R+IM852qdjYNptTfE6C6+UUn/sm4i+PJsmwG1N+9VjiifvJWYbqipdEUDtMdEdL/YipGhP4f
UzEVIK5HWsQW9CR+0h5/0o3rsPNkGk0OtO7KMwL6EA3oTAaXxzroW60CSexyukEVyijfCc9lMfMK
bmxdQzlYOj6VD5KIDvTztqVIaNpoy9RY4R74r+Ggmw44WN1aLtU5iwm3utu8wQ8wnjsaLGGMzabL
dADsQ/HFu1bmzmmw6vY9i8Z74vAuB1lTA10XOy6wa+ID27aO1pW5zA+atyzGibqkhKw4iRTONSrL
t+y4ooAWK2iKsYO01TlcuaD/2z2dG319IbeZPTQ1tU6tXARbOy9dgy/ZkFY3TtFAI8TJ9KJBoi35
V8zOspmonkt2eE10Gmzmgh7TMvHusrpwXmuk2rXml+M3LNW8cdhpt2U/457GgqxUcZPUVClizSPI
pEFLWHJ5oIAy/ua0dv1itgK52CgT/730vXc5zWdPb1L8EBkkNf4jvB16R9wldqLvfd81Nl0q/GBC
l+T/R/g1/OACXLQ+z1RjjgBXVgzhfr5idOaRaIXOvBoNqmYLbckvPQfUp4li3oPZzOMOJ9x877fm
fOTFqBTphMGVI5qW7GOZJh98Huz7lI4+8mbg7e+Il2ASs52GPMpkIOt2xWO8uIzgXl9eeMW6wYBT
mnnY68xbyx7MZ40qIJgNtSnuSivq137FuJy7uHYotV1uJM7nYU2bab8xzKLfaOppOJKr3YpRLHtp
pROJibBevmlzXm3hdGs7LNLLwYrN5R252j3E5DYeFn0Oz8Tey1OpRX2+sxZtvpv6xRkMYh6D1ZkO
o+dv/xvdzxriW81WLnAawjhxQuMYfKtojmlFZ0JxRNsbZbl2u7CmuhlXHMIKWViMySPommWjx9gv
3v99ov7/PFG5VDk8A//zE/X8y/fmjUb7n/2rv/2i35+p9hfy6jwwLdhePEHVP+//PVMtnqnc2bCw
2rT0/HSaE8TqBaZXjKo+2RdVk/LbIxb/6X/xSAXj+pdHKs0BOuc+3PW6cHjKI2n8LDSori4+kPFw
Evni81FbmCXVJ1CgdM/FaXATa67yQ8IO/AvxQI+pnpf4o+01zqFduvBB5l4IQ5Hf/i0WD+fOhKt1
mlIM3ODhtQpnJuFEps1G2xZL0r9YgCTOjefW6Xow/X7rd15yNiePW5bdRN0K2Ie5qYwYr+VsC9A8
uR2wk9Zb/Dj5Jcv04tKN2At8SspBhc1R9sQDYjxaWuP1lOI6BWPNGD71eqxyIl7pX2Xs5dfG7J4c
L1sO7PwTq58bXZzaXq66IZvrFIlwy8nN4ZbY8VoYRXckmY+/Q01Q5IinjfU5VjF3y8dezVqumrqS
zwGMnXq6cN9pL1jX42cWpZ5SOjW1gZUyt37sGg/u50w3OSl5WEWc0fRiOjVq+vMYAwm4MxAaWItZ
/dScqKuJsVCzIzVv37NpatqVUJOlrmbMOilSopRq8kw+h9Cav8OvUk2mHif+raam1San2WoVqxkW
RImLI5PUBGFkZlxTTbsaY++YpSkZ6ilbL2ombjHe7/WxZLSOi/5UqNk5/hyjOzVRz2q2zqiLCzon
M0nNTO1+VjM4XqPxZKm5nCFAvKVqVk99o3vg+MsAn6tZvjCrjl7p2CQcqmb9RU39teFqlD3K4l7r
dPFAhWr3KtSeMJstG4PaHRy1RXCZ0c4ioRfa1jtAzGrZYH/wL/Sq5C/gtoetobYSBfBi8WZTYQ3W
NugB00c9tu0d54fylKrdxv9cc9LPlcdX24/4XITqhvvISvtckCa1K1lqayo+FyhH7VKz2qq4Lwxb
D+ECgpv1xpXauynUFmYJuzpblDYGvdrRNLWtAZGettPnCjeoba5Se51UG56udj08cOlFr3z2P7UJ
QsCpKoxo7IeYm1gVw8+1kWMWKyQIjv6Gw6XLRMiGmahdU9BZD+9I0oZh5Ppzo3ZSpnmd/lH21MTl
WED6tx7uG9BGr7WswIxqspqIZQIn963MvvNqfMBeFe2GwS0u4KK7q0mEf5PZomOXHBb4dJzaXc4B
tdKqusleO20HyLeFQYhG4znhQaQp72jfaA42aScJbdgALBVy4mbpp6/ricdIdZkLuexpE6RmtM/t
DRh3/ZZLTIEfdyDUTcgYMkw813ec46O7JrZM8DWO+CYTPNwgT5vpuQ1jBfXw+vmBxj0RYUCSGlQI
I97bTpgf+2WA55Vr7og7U6ttPGjVrN+loTAMLiBFlp85sEVPrgH/gfNbGVZQhuuQJ0lSLch05Yc0
dN1jdcqnW7G40MuSzE4yrtGD9hRhHfQhF9k+bDAtwraQGGlJ/KioTRJ29QL9xqume1PqxjMIzwLt
rDKbqiZxWtr6dAsV15sS/uIinJvmthmqSBl3xtnxInSavtUfwpYyPedr5OZVd+1E3A/7EgdrUhyX
ipPnEnRempNvtwZ6ex6adIq8dyvKKB0MYmiZo/01h5JduxuvsrVsqyHWpB+zi/8621Fz1jS8uHi5
/Xt5+MfNigzJ380BN7/wbH7P5p/nANYf9Yt+t+iAwwGdTdpdHQvMnxw6/hebowTr1q+v+p/uD8L/
Ylh8lXSGAYdApsIi/7Fp0Z/gEzwxiLgQVvuv7g+Geuv/FLaiMEDnAOIxhQhI9OZfiyEEhTf0NYXR
cTBQPgIhDPd+NKKFWbfodkmN7jvo31NtxF9RWwQMAUr58N+Gbk9AYdiJ2qh33JiBh/30Y/xfImq2
yZ/xL781/nBspLrpwOrV/+odmlrGgow57eDCBy7vfB55d94Cj4uLY2jTXt7DHjUszdoktHh3Ea4G
rRpIIyOchh9eURj3LV/FutlUM7T856WiKRrH9Ei5EwP6ax7j9WwI3VTLFlFO89bSTsnG8wryWo0A
e6d5e4h8y9rSs4LYiyFHOr+Rktys+RrPQ4SEolFqFvi2rDHIt5IKTrflKI29xT9CLzaUDSjdTA1Y
eZyM0Cb90ROXxXD6r35ZyRVwl3xQJeISSxSA9e/5nOsg7+jmQMAlqxokMMJmjsBchLdDaMbyCNVB
ZltQKFJihBGEQusW9lY0YgYMn4ADa7smWZpjHaXGru9F+57ocXPn5wSPaFi9IQl5rCAePLpFMpFe
hMTntn1HvDoejpM2aOvEXdi8JFPSubbEfCoiJo0EUgIWFaO8apb/qou0XdERWpbrJZPxi0lI1V3p
vT3eanhP7nGTEmVw6drbjMkwnSJ3edD7SN41c5+AdfF52bSjY0RbL9Os701L1Nyv4nY12WA42ND1
xLnqXlZdB+gEQR4yEtrD4oK/wAqe3SJvtuJrGmHI5M2b3C1LvUHwNre1L8fHWdenleouPUxOZe9I
UBbbyu3iLDAapw9aThmbBb/qfhJhtSGkqq3EosN3gKR04B4xBgbtyPf81OsbkDDNlmo3/RgZwj/6
dA0eY0OX0TosdPlSASl9LF0E8Ho0gMJlvcbZpU0WokTmdBID1QaRGztb/LP1Bg8WIBNz6AI5D83G
TMoO3lA8WNulHieswFkVv2V87FfCbKaANzDHN7a/q+6SVWTUHm7sse03mJp9LCqx3ECTKIhcg19Z
ik5c4y5vcJkt5ipqkpiPNKTPcDsyUFKAgr/8hXoxKwB9wk7t+f3G9kfjzYwoKsnTef7FBC97SymU
tfaYRPckKzDl0SXsvLKRL8SFeJUfzMFJm3U5ijkOlo60xI5NnBHdpcbaW5l17pp4rGrJMUj481pG
MlL95qH2aE8tthlLk92BgnCDnhCbdMfEz/EwEGumh8iQ8SlCK78hqcBPzwKLEliDuokx7crZtFM6
sELrHUvvSJhcjs3jMlbFyZek3glF1/Tt4TDcipK3t+kl6tsVq/EnQncYdsxj/5e9M1uOG8my7Reh
DYMDDvRjIGZGcBJJiXyBkZSIeR4dX98LkXXLJGZdqfO9X9KqKkuKCAzufs7Ze20LXEsHaFwWiGx3
Mi2dQ9o1j140zm9ymKdNMLbiQEoiVg0HiMi6MsC/sBKOzxAf3YbNHxjuKg/nwlincZMuW3sxKqws
jXwpAun1axt/CD5pSAjDNao1cZgMur4reEASLe/QRflJlQx5Vp4ahkMZcm5AQp4x80wYgeFaK51m
NcSheYMgbbxzGqiYuMSjgdZU0WY3ghcD8R2pVsw0h1KjP2/gX6qYfVw7LAdXeYQnGytTlj/REKkB
D1pduZnAs56DGq2WBtW0XctFwRUvWi5JKyVbG30s1vqi9XJ4RqFULAqwYbab82hG0W1sEuJQLUox
d9GMharHKlSNdO8vkjK7TdP3JOwQmsUX0RmHcue2JQhP+4ZtcV5URSjUzItYTV6Ea2HVOM1WLHq2
Zrbqo8qN8RkMDCrGRfdmLAo4RijrWXM0TPSLPk6/SOW6RTUXeTDj5Tg0X2yrRFQXGE50Z9im+bUc
8vheqik39m3ThrdUw5y5B9WlBM/LqH0plQ6LSuAJsckCAFEZLLq+qPZqGJrGNJw7FJWITI3RjlDR
u0hAUjryN9q0qATtAT8PWrZu+GB9R3SnReO2lvBGHM3jI0JPn0/4baxtoqzk0KTmtKlH1ImsDdMh
WRSLeEoM/sFDxzrPS56i1VkpvVzUSguIHGYJssfERgFJMhRiSKnMRRjZopFEjERffaBGu+qINLvc
tr3mRlc5XUXGfxY/cjDkpo2c98RC1jO6guzCerKeULtVh4Sm4a1nRQafmr+byP54EO3Uupm06pQE
LP2znZ1C5QYoOsuDJ3E1OLYGTtjItbWrQ3GrKpFcKxtInaCByB+YJ/Om4EXHDrQIS7Gj6j5QNnOd
Rwp1WcM/YlfXXogAre8a05quhF2LzG+rCOGq7Q3vwyJmhdUn1w3+md1yLnnLFtErT6lt+Sj50cKK
iy5WLRLZFuZStGI7ba4sd5HZEqiLntZoZyk2hBDh9ER+R9CQaqCor7H86E8OmbPFpl4Eu9hG0e6q
i443FIumN7noe0l9QuvrRnKkp+4uQryLGhgkQ/MM6i99ojnO7YIhI5LhRtNFeq9050s6BfYuuWiM
LfITZpjNkXVuLypkhEDmTZAWiOm6qHxRi1y5W4TLKHm5X3CH0DNrVlK8WNjY+DuRO5uL8JmBO6o6
ucih6R0Yp5bljLdokUuHF+U05y5U1JkLtmIlSRl9Rejy3GoGvHNlWChfE686Jmg/JcN2V2Pkjgo5
8mH7gk7WqDju4dN11+Xi1RWLa3e6GHgXLwrc38XX27ftfeiNbNbQBM6gziLk1rxipxhljb1GioUA
axQx5jk7F+gkF9R7sHiJUSjWb65XYzAmWNw7IsICWIUaBpAf7kjixC/G5GbxKLsXu7K3OJe7i4mZ
PDbsn5M2Sxr9STKcaoNYJTzWi/25uVihOZ40X82LQXqwFrM0vg3ciBcLtc4zEGy8xVk9JA07AVaH
ot4DhxPTehqDCFIIZjLsh5nlfpkWp3Z5MW2Lxb/tNikLbeQtFJ/SyZIz9Wo6+SztOaJWd3pqIFff
I7qVLzVc4l3poIJdumV4nYxgMb7IutjVbYNQRgtz3VpFBtG+q1pG/S7OK+PWxOSWH90K/FfYS0h+
hS5iP9ND/VC5Sab7BVzuVWv1ENMnFMJWd+W4ykQQ8n9l3f+qvauL3wvKzq+Nyl6L7z+XdeZff+hf
ZZ20YaYyXGE2JajSwAn8u70rPcgFuk2JZjPDovL798SMuk7SJSZvHrM+qDrQqP+u6+R/uej9DYpE
KXBs/TNq6qf5GR9Pb5kWBoRWCBrER//a7CUSJ2nyKJ33MjRsmjRI2okDCdVjzubmh6Ft/6Fc+1xH
8oESo4luI5ElCPhziHpHBB4nUUftyRxp7uhdDr4D8Xv3+6Lwc0nIpzCmRCsnbEaMf6tWO7vVh9qG
eEqDMuYANNV3adkMfszLvNG1McOR14xrOtrafQsv7/H3Hw944lNN6lEt6yYkWgpnLvLnzK6+J5Z1
ULJD1U+7bgsjcN5mMtL3g7BdZApRc6Q917Q7YMm5AUDbChDWVbFGuoVu2V+QcUMQKgNXnVkNSWIM
DUEnbR5TQE8p/9+sVDl+xEybB0QmCaIRm14R6iJXqQ+EASmoZZcmLvjAfcQ0ixM5+LwcIcG3ACXW
LhigeeOqNxBEL7I/qAJAePZ6PRkPDoih62ZMjQdzGqbbzuoD7GBt9ermmJp9NlQF/ZlfhF1/eMp6
DvZtMhWnwCBJuQliBrFjSVgCWeLlCwHH1bMR6vzBcYq9U1tPYAIchy7bIHOSENtKLw9cqiLn3MDo
2A+QWVo7hA78TF22JnVXbD6oUrlruBDRjV3PBDEIj5ZnFpqwF2Tc3JXk5GJhlRTtSYdco3Wi+QyA
PN4Hej6urQB3ctqb9V2bd8Fx7uW0c0AyHjC283WsbnhK9Hx4qpPZ+cLdQTrd6iYtaowyPWqpd4WE
3Q/Rh/nxWKjHqAvKZ8on7gwYSX3vjB7v0NgER6srvJNDqblHyqI+xr5Sj6Sbq0fUV+1XB2nMKZjI
aKnDznjos7n9mnRjcZrK0jvlucsVYZyJA0LkI6JuB04VnLas2rRVgGmEUOtNWSP7rJwIc4YBhQrL
TvMuAv5rmBqwmsIEquRem8CiF6KvOZrxOrtap3ZO3GcHnALVNR3AkQ0jgbbQWkVTcIJos0PVMg6A
kp6updCmnUbuy32IEGTrYOK9BuNh+5kXDj/gNuqrouvSbZ7pOouGUb7EUz08BR7RAl498FfhD91V
VOMrY+IXe6NWXQcMY32HPuyNFuqDL7CMbhyReKvOi3J/wD6BGC0qhh9GGqsd81xxEwruRDB4LtK0
Sq0B4EIdyKqe64oy6lWCwGcgEyQk1U8aUWhlFAT3jh7U71Dm5nMxRurRHHOYjyUvQ9bUtEBp0XzX
E8d4oPgY11GYzVv86ZwwQ+4jw20u9fKIZiC7fihaCNsZDy5+ppk7IZxS7VCyqA+2/uo5C2VwzNr0
edRa8J1xg1LV/dBB1A+rWMtRtbUByR9Ra7/opmJgHgT9U2jybK5MLY13pl66ayEAOgdy+IF6t7qu
EpuHciKQZYq4UY7Uui1+7+qmyi1x43WjfdMDO3wo4rZ67m0H+lsneFplOm/BpJYvVm4rAr80+8vk
KpdohsT1fLcYy9fQlVD7Y0tpyGCxlVx+nBvxEmBf0e4nVRUYkpH7nUcMJF+rVuPICrDQhTzH9TGQ
HR6nLMl9Z9TjfVcil/YnwpR2NmTF9wqhEreJSZf0FZX0NwCi3inRlbQ2qJrr684xQ9f86qYeJtXn
oSRJ8j1uevEcG0WehvvBmguxhzWvFRtLxy98Vkzt7OMYWr24B1unVrWY1KPhKoIsCNjEb0VW07qu
Z2fLcwgWGF0W05MSGul26IvrvqRg6XjCGAWmt53eImzVs3vN7q9FXuVbDu/23dzYrJ1ysq6JTvoS
2MF1TibqmtSOcB+SgHMgVfuxtYWx4TTcb3qh3mI3B7E59N/TyISDVYQE7IgIdJkTEh3XVyegkOMG
nsPkt0HYfSdNst6EcQs2sg62tCKM4zSn3hokiPQzaWNVrsL4WhBicNa8alA+hOajk7hHLUUvG2eA
+FeETNYH5Dd0JbRJ+Hj5bRATxHVgHM8+wgqh3MpCNLXDHUEAkijuFXLxjZlr3lUShdW5dZIRUjQv
bJ2Qg0FIAOl0cDwPs+JGmsagH3Q41UTAESZRkV6GrUVDn7aMngZcWbtIlwxvtVy/Agbr7fvQ+MLI
yds69DJPRuFZ2cbk2r+31Tg6vl17GuMx2lVIvrJu2JsV0zqkOS9FGTSnvoWgCEe6P4SjZ6w5FzBi
toNFRRa071Y59ruQKCscFQyCwEizzaGR7jZJ4dT3JNAbK6NL22049MhwItAVK8+dXlzS4VYMaKer
Ygpx1GRp+uxpQSl9Z3LUzosHsvekU7m42Vwydwdh0fi36jtOZ+5W9Mi4DxXrK65+FhGwJylTllXF
e3UWWVtdjTP0XbgV5sGcKixQUcRb1W7CEFNQwUxnpTrDPlZOMz3Oo0UFkuBPd9tiP2Zra9DKI23F
+bWCvHMwVT4/VEBMQ0pRj3xl2zvkBJ7dxqk1r4egr48pHSHfMbOcx538nww19KbFa3UnW5FyOFAG
VO9mxNFEQlmtDflG87IZVC/JTsKzkm/Swfrq6mqkqahAZ3qDtqUXWKIKze8yQ2Mvj/XxEMcEwzNl
HtYheIanzA2NXRbzxANwjA7uMFEijYE4l6CxYeiO2n0OyPLaqGd1pNE1ZCsK8wjqgYMPXoT1dRTM
8uRNCFd8MY4NIsYFDJWLKD1X7WwcqiiXNR1rp7nK0PI/91RngrYg0FJalJT3EUN810+MRP9R5QtG
CUeNA9My0QeY0bXnV7nW7HokUs/QO4mdmdM4OQkcke+5lTj62WjFMDM/R0tvP3uDru/HKMXyRuOk
BRxOENVWRvbwViZG6XfZuJwLqvpummCuOPUA/t2lNXRF/xPKYKBkgoTRzKNDYw3NyavbUvjMuhlu
gp+J9xOtxhZtcWnfKBO2OrlZ1ZsJeaT1m0qly70B7bIckZLEYh/KjHmf2C3dSDOwWZyr7jukmpEU
8NEkDlBPWzacilX4o8gyQgGVFtxXqVzegZRjggz0KliHNll2JLchCI8q+2aG4nuvYQ7k58YWRGLq
THcdIuTzcw55EXOKqXqbwPJVm8jmJhkkp0B551T41+Grjk3jITFU+71KZOKuTdS+nJPzgPCDaUlR
4BjqfJmojVtY73VdbEw6UsQjm9nBwrt4ypoZLrbejuu8RG3UNQke57wyyfOI7JbN3ctL7b4AyfoU
m2Be0HGka1Bd1TURMMu38OpvFg28eIU1dlmUgcl8dGTErWKPPKSDV9fGLctg8d2qnHJYa6EzsGsP
LJWo34NVjlIcA3KldhH68iegy9w7o9bcwtfzRu1CkuGudIRyG8ao4zoM2ctLDlvPyKbAsKjl+OtB
SZXdlB3Mlp9ghcJ4cPNJfbiK0G8sdOWmSGJvZcRjq1bKDmBOlrAgDimV/t3vi4hPIcTIgaghgNNh
9gFGZ7EC/Vqb0TxIyzDUun2omfUx8FgMOQ5LyPvo3e5whXO8t2p3PXBjXlrVuLiQiaFY9539p4Lm
Mwfy8l2Wb4IGyeDreEsd+ZPOsi8tnLpJ3e0FYVIg8+fevpEO7oOQBMijEhwII48r24X6dCvDMqcR
b1v7uStfCOLgwSzo2rbWoIg/repvfS/EzYBi73HkxL39w4WjOP5lILhcONdAHUXkCEiBz18WVnAq
B81q91psoXprC+eLIs0P4UxCZ7bnqWMr4gEzBp74tGvdtc4+dUyLqXxNKs7NUnAI+v2XugxIfx6g
epRt0hTu8qWk+FvhG0LUwW8ZtnuYQLXle54VrFsUnci8tWHXNH20ZmmeN8qy2HiCnhNUUlG8ymh5
TcWQ3oMJrY9W5sz7PrDL77S+5J3rhNWG0Ix5H2hNiRKws7X177+5/R8eRGnhs9Ytimo8bZ+jnVHu
W1WmxmaPawSooIyrZFPniFlLBVW1iotx7UWW/BhMNexjcLtbzTBf3aT6OhahtYltjkuaDROur/Ly
PDSmeEbiUZzj2UqvdD23XkxBYu+5CqtiuGqiyD0EjkFmoIhnAN680DlLyT70YvtGN6JqQ8OM82qW
eycOkPOWxBF1JSJO80BOxnW5rDCm6LX7IWycL5ot1UdOuJK9MgsB4MVqWWMd4XDuHcvs0OM5OURB
yZmdYpm6BPiKtkIPyhPShDkr8eWsPhVzfVeQuc6a4i3H9pQDPbPSdiUYQX4RVlptgEwjFIZ0cUr6
mjOoQcshHKLhKZw1ILyebWYvjdWnzrHLZkmzMhhDLlKMIV2bWmRmdpiSA9JXVpABnEOGhA3INjsN
Wyo/qDCfykAYq7a2qvQgnTkLDzSd4zUuDv6HgAN9sNZRszl+QDKjS2QgJ+4rD/vEd5lZeMnEyJm+
0aNkgQVH/OIQqjdzNYzsq2ziKC8nAzAcYQo+5bS+p/pmiYW59VVPKDXNAvE0wiuMSblXkSLXULi5
kajeVNKn2yYmvRH1Du9TOvJEEvHbraPC6Z+6OHuRzRKFNRnVsztmJD41Cljr5dp5KVgC0JZcfDYd
7b6BU3gw2DhI7UVKFaQkBPuMkrJDZ7vl66S08lXgzuK8TyLritc23Vqd29xSiRIoCl+PGTlFv5MV
7dcCIhlZNAa8j4nVqFtqu4KpF56ujia5mLMJsggBHeDSwpy4ZQJxIRJYK85O8i63mv5JN+AUm4VZ
vtptE+90QYVVGVTPawjI7AAdhHE6zDSU4HdW1x0DCN5gwWrSBQXYYbejMgoEkwRCMGbekVbvC4N5
NP8SRkf9Dh6aq5ITrdJSHZKnS8BEEbEn1hWCxGVqiwXRW7bQCL/+1lbYObLcrL9hVXNPxkibhfkI
Qb5YjY+xksXJQUy9a9hAdwUkO790i+HJRS+y6kYV79ylA8SMsbrOU/pDkjDAR8Jy5g+Xt3TexO5c
PWOMuh0mWb11fUe5rdtYYgrB5HWEQowoxfYLUv/uLt96Eh5NLHx0PBhlttwDayRBYnlVp2V918Es
Qvtnm7IRgW2nJk+cVaKPgI6HmM7IUrzGk04BH02ivtOLhjtTkmj5/bIXk9NRBEuvRzH3ITF1OfTS
17EcLtXSlCiJXbyaQ4cogIHu2uUxNJdpP493re+nnpAAEdLxsFpV3106PjjxMn4KaamOQecErEV2
gOMeo9rmQJW5jnvqAziql/aAhg3lrRM1lS0NRy790sibY1dt04qGEKjzD7Qx6jzzuuF1B3wRrMaJ
Xpgb0r3Sqym9rysxMUeMUo86hSNZX8rptkZQt48KMv4I52G0Pc38IlxbJk2cmVewZOb+YAZORPsv
1W2/6jUCJRIeQRB1xrgpct6YcMrtGzN17C8cePSGxtfQfu0SVK+sYWn9bWbMRERzN9bvIYJ+LISd
ekTHSd/GbLKDtjRXcB6zrFHRB8dLpwbjAJZPjhqNj0KXvyk3afbUM0ucZfDxl/7NZZOcUnq3RUm2
tqZrP3R9iZMNpMbty3IOS3Wr42i8PJqQZraoBLJDURrBorEtTlVppuvaFu7J7Vp42gY9NFj99NT6
5aw84g2FsUKlBcyqY3HXSOIuM698mUIOO41ee8QXss6WIzDUVcQw/V0vLG5ImqKoaSmfNsQc0KpI
eKeX57lG+bj0ZMr2CqYdHUkvlpx504Y/ziYKDgdDyEO0dL05lyy7AAXai+HySIi5b7/3dVC+RkYQ
3sgeMZDRLM8P1PI9pQ7NSIefAxEtO1yOty6Unm1IGux9jqxiOwu2SUca5sNlbzA6WsC9G0Y3kiWf
vtOijoDKcCNDjVGyN3ruqfY4htQqNR/GhlQGD+a370AawUDAjY+cxHioCPtaxT030qNBfFCZTv4g
9BECKjnE5ss9AOVWPbcgfqttM5cczkeD1UyEw5MaOSZXaIBPepmZD1pOYmDAOvatbF1isx1c3vQv
HP/SEhw6mpauWQXHEM/GOpk4frasJhWOwZYIc3fiCSknDicdxc7FidiBWtkT28lLofShfGFOSIN6
pGdsxQGlQsfB2XIIhDdpLpNZcskiXpbZadGK0DlSV9hDw69U9QoCi7kwk/J2ogvVWNNtQ9PmkQn1
vNfQTCh/QPlxI3WWt2jgPUo9i13LGSpqPItnTYMJM430y9Af5/GhYKx8HKuMJuKyVFo6F6Uhvepm
dsmkyaDE0fXS2o1VY0pfRbRMeCcbutNFJ9UZHZ/xYNWy/yFJ4N2R1g2riAOe5cNc5HiZldVbmzcc
OWpALweSPChiqji6MWXxMgw2V20msOaAMoNXZUi5Bl2mUw0NY/2NUwkIODAYAZuyXnqcW3o7vh41
4klWY81xoiwDTpCK1PWh54YrROzn1KSlfvmvlxdT5QlbjGb0zbtNRs49Gl9xKOZuup1MTW1JKSAd
cix5oWNOlaG0WWQGmycbB85sM9iP53PlzFRko1TbqU0/ejGXzga/Jb9vaRTLtnoRJpUp2MDcV7BN
EJYgc97RSOAXjweZJeO+d8Xz3IRQ/JZJDETJatPbkg9Ly949dgGhuZfj6v8pUP+kQPVMl0Lo/+9E
OZV93P6NEvfXn/p/ElT3vzgcmqCVGM1dVKj/nlV6OFHEMreTrkNpdalG/2Xvs/CiYCOhNnaZEXnm
Ajj/lwjV5C/0ELkyiwP7yfTzH9n9rE/DQ4PxhWCoB6QDUauEmPBrFRqrZuzJSUZYzozdXSeJZtzr
UT0TbxtX27JOXOJlKqm/tZoMHmTkEVaTF8FRa2KWMqRK0DGkcSp1p9ilYjluDkYGOcdNtQe3yhE6
0UkB56N3nm9ECVHthdb/SBpYcxMngSdhIvuvcjcmOQZzW6kL4kmIkR8oPDipM+Vqxl2Xa/Mi0na+
9EU//SGO4NO8litA6WjiFTLx55j0OX+9AsnSbispng6o4qZbWBTeDnmV55tdt/wuvvdPj8jtX/Xp
zwEQjKCrn6rWy+fhsGSQypxYMn779fNMzglTmKbVYdQaazWF2dvirvfjgGvw+0/6RABcPokq02AO
TtFuULv/+kkz9uQZIVIGxgSZqonSBNEbgUgERcZfiNsROxUlwf3vP/Q//DxJeAD9Ah4mKtzl3//U
1kh02jw5QrlD7yDdWGkL6Yi5n7TX/WSTuPjPP41BgUPmAJNvAgZ+/bTQc8e4yBNOxvpop+eiyeft
5IAluekz7+H3n2V8Sh1YrqcneVtdaRE8YIhPHzYRUxURCRof6mjKQDlEyI6pT/Jy7TYGpyXyQG96
lMensU2HPcT/rtrELRvn77/H36+wzSxeSqaDS1Kl/HRbyT2QKu8Rt9V9ShMSTVK7dsIgePAckNZ/
+LC/P0O2bizCPRfnhGAY8usFbtD0Wl3jJECC5/mudJt23Wm8waBu04jcqhgsgyy81P3D5/6nHykd
w0DT66De1z+tS2mYjHHoVMmhGOuBfZS7OVr9OK6KmES4f3RBLyZBnMJI/rm9hv5ZsSFibTSGyIsP
MdLjdT1RPK0qvVFXoRqtx99/1qf19i9DIpMPgQqGqnYxGf7yeuQdckpkZoyI5tFYl2gVjllsDf/i
Vb1P/x3+wDubqbAsfl5l/ibXWIyPNMY8h0WGx9X89XN6J2sbp5xiovUY4CC8Qvq4EqqAsjAghoji
OAf713Qk+M1o3YMNotDoDw26T8/O8lthw7DQLS1XtBufnh10pGlc2x3fYWixaBtDjTSats05sFR+
LEMX5a1jqT+s55dL+NMCu3ysyRJEOhAtXoDnnx6dgR52OQeS4CPA+V+bxMmPjiUUc+Ai2jVWVYBT
18oJ7LiaQukHY6+Gw+gU03fQSRQ8FZSjYxoUkPUWF3sAgvsYzIn2p2b0cqs/fU+bG4NLm9MBIqZP
lwcDWDByZNX2Or3+N8XAs/GHOmPASsbI6GDRRi26Uokmicoox/RMRBrRSRa58Yc+LcWV13nBAZio
de1pTsskcIjKhIG9J4fdP31qXaRFNCuxhSBr/fxVdY9cdIjlMZGTukpBxVKaILNsu83vP+fTW8+t
IzaGW4Zg0uWfn/fGWDO5KFobHzhHz3dePNNwKNLSprYU9pfff9bn5fzyYYwBTHZHG1vP4hv6+VVU
bmu3YkpYzssmXYduMKyBj/Q+CMsUFkyF+W0a1ZXRT/KZQi7cob7s/nBhDVRaf3sMXAvggu7ZHAr4
Op92laypNJM3I9jLnpqUI77JYtp5k1UdQkriO8AD+psdBcSMxT1gd9yJSch/ThsiXHLdvrrMazz0
UbcgWMyeXmZSNX5N3DRhpmk+n7OoBS5Gktj9nFnBxwDr8clVGWKejDCslVfT0oUUk4Ikcu2rodFZ
cKG7mPc2fdUv9Er0PZIF4xTB9O7XRGNrpMaO850KA6tfZWjjbyjMutcsUPrbrHGMAxMBr9ebioA2
sWZXxyKvcXYW0Mf2sGZFi6sj6gnLlM1yRigJD6DYM8VrBK7/vehz63EEPlavpkVU5VOgio9s6ASl
dge8koSzJDqHFm82zaNwTVM4fusjFu+yDe0PTDCuCWmUYyPKUZ2garp9YU8GpCN2o9A5DBVyar+7
kiZkkdTy2a3Hxr0HacTzxtsfpluGgnw8XFCNyJSWtRPOunyeAWGup9QLz3L5sy2aXOjCNvGYNeMr
sFIACR680lJn9pnsqa7VeHO5vIEzdvQ7I/2O0XiUEiEps+gQIDayjiY5GecUtDqxpHPExEdeVisC
O66abmaFwkutMeJPeSJLnW6yf5l29jFzUAZmbsxIVNejB9I4xde+0QmdNkMc3AtZf2EI8feMURyd
4feH67aW8Vuje+R4B02jQoLElgE37BH7C9Ba65G2ZmOuNJNrm1tm/JbRr6ctU4pXFPEa7VS7zRqy
TfL5zh7R5Ptd2ky3aAOnm5iZSoTQyYhfMqdjaQIM+WQonbAPa3kO8yX3yO1hTC1ylo4R82RwgDHy
koHDgEt+hXptPuPWZD4aUHqpVdcO811ua3jclhyMdR8xjPQTfgBt0wTtgN/ygG2Amlav0Uh7nWAN
nl47FXQzAgh6+55w4muYmNqDA99r4RsjCQm1LDmmbrbxZjwFUyOmm1LL6i2xIAYhSCRk1y3TLbri
zV0IT+Sgu01xhc9L+ADe8EubLQNxq5iPfa07e0Z8wUPYyU0pFkSxU6Rnxaf58OflTT7LXRrPIEmW
voYeJ9YzHtVxRZYx8DoFEy7tEcdo04w/wjR9A+bI1ptgfRJhQAAjV9V8QmZxE4eFOiaGt40i4Gvg
80qyey2MYVpP7Z+PS8+Vn5WlbuMTkJkRo7AkzrcCh54tnhvscWcwyDfNhK4FiMe0HpQr0J+Z1tau
40cncMiaaCvzKkOip/cp7dEO83Dq5bqfzsZCpNMdkB1Yj2Mvum8j9UYSwCs91HaTaLm1Vg6MMhN5
PK1L91u9gEaBklQZrQyXXa2vzBckV8eZySwRWtjeHQZMRJs+DENwVRYy/NbR7sBcraZjlOUswGI5
I+WmunZiyzrDs63vjDhrj9rAyHGenVMq60WSJXIyeDzs+rUZtj/g0FV7ZZSkthTBEBCZE1rJ0ShF
aawCLZSn3s74QmUmlmGmMudHexYWktJFjtRBTLjqDKO+4aAkovXoLB4/qWePCA/CR9wV4xdV2pwf
yrZyERUM9KlRElhL9oLcirRzvyc5oP4pcwiWrZc+fsAp+tyE+j3TgPFejkptrLnvkZ5MoI6x2ZCZ
Hld1ftt2+BckbxodSbx+5spMyaFpFGeR1MVXlxZO6zu6jFmKihFcWsCOIENP7quE0gdwSoooRBVb
b9aR5Y8D7pOmMvMbetRPMpsJMscTeC3qmQymkIE3Mj/arckW+yXUtoq2I9QD+1YnKWPryD6k7x2O
V1Y/rTvkFMdk7HXI0O7ovVjJRGapXZBRQjZaox0Kr4mOIMMYvZkjYSPzkPNgJpwdKBEy7S5Dm7XJ
VUMEJ/QynVnRcy8K96MTE+A9pzDMBzO35ddpnL15p9uxBtV4nJZUNc5jxVTvq3n2rietdsjNwlRn
lWXla10t91TQ3t6bDBO0Bf25HxVC8E01JupYd9ZZ5kI/e0FD9JPwjBPKmoIjzKLrQu14lwU1XUHU
whbFfxIJ2hSN8aDFBIobaKgQ+Eq41jbwTDZhEI4IusT7NOvtnYR9fpjqol27CJzWrsMjAJyPvmoQ
2rtREmLlQO0iSSMWj6lqy9uway1A0UZyCJLaPHMF47WFnqkeAmM32DYPtlecHdoHfpB75m1YZ/Ye
I5J18kLQ5E012+jpamOdu2O5y/S52iJ3dV/7JRuEhaamZYsf0Xe7skFWREIunduCRnox4mILaT0/
FTq6vF53yxt9Jr8XSGrprBAmJsVGpVopANYP2S5LC/lspw5NnLIOr0C/uSXzzaUfrnkKXSUTKUCk
/V2HrJVpR+Xh/kUHyp4uvJEZRznY11TsAI6g+1AAGOUxM1TH29VV5zHJs9vKsbsbt52mvVW3kUeb
193n09wcRpfoeDzR7lVJxNKZPr67o7eev6UFRq9NWnn1VxHa9dZxkvTDs3Oy/SqJexQgNL2kJGue
lkYqbe1p09QlTifPnpHGtcE8vOq4p+CZa612CBG9pmyueufXUUEcaQIPn3TseMGKbLjj8SbNzfcR
/SBIoipATEcDfFOE4dKt7ss3IAfDcZ4SjFkeeyBekXmnbNCPeAS7W0Mf2rekSVmz64xdg0WgScPO
HwTpzvZjx8BStu9gcl2iwEUxRR+RBgu9i2G58GJ3BWVSp33UTlScJ7syr+PR7h8JLRveRBO7z2Hv
EXGzQPeJpyEO3mbbAyMrc5+OSLHXHKGOWEMJFMyd4SsqOvCaaV6vNXcgKiCpF5MlgnSfUxTebFNJ
+uWoKCzERZBWM+RruuimvSgS/SzGOIOFObJn4LpTjPP63mF4nZZRvzKSetobwUI7bYgJWCOeLVnO
FCG+rpWYygebDbzVm9hGDLpDPJcYiPywnbUHyBP6FlEO941NgZlB1R2ZavbvFbXRYuTK1oWWcxUa
N34JGBiTRcQR5xzJyizgkDXT3tGt4EnZpvWqmZX2YeJSPyHyDx/sYk58o+SvncTkPRpFDCKnt5uX
oBIxx0nd8zELP3IwDjZd4CC3Set7x3oKsZcSssbyik6Lhyp/0u1CX+mudi+HKV0lsph93CdbgTdy
1RQgA+Fp5quJw8layog81wKBnkuNDclPlL43xW9pZgKQ0KiT4f93JVtluDcnzdz2zviDdC9vRy2P
BhWJ0jaFjuynuXM0W7g8RjwYq9zuty45Tz60Rm0tAx5nPZmMK2Xn5B0bgHT5iyP6/ztE0ekqz1W2
I5Ni+lI7ZuSbTMXO/8PemSzHjWRd+lXaeo80TO4AFr2JmRGcRVIUNzAqJWKeHHBMT98fmFn1S2Q2
1ap1bTJlJpGIABzu9557hrTsX3AEcaBdF0SU9719TAB2oWbH4zFBk3MITOAB9AmYytZK7+u4M79m
Hb6a9PicOhRCRxIGXJI8kmZXDB22rd2YnmdY/WQE1K8cCq41TbXEeWy8GqRpEX02yoNQ5JYjBUBC
0NQkCPtwtSkFr0erhdOWpxh5de33TjGKrY1q3lsyWSIzgic1GcVOTbU8dTXYwYxGKx1aAjqN50S6
uyqMsQDSwSWhAkcoxl+GYr7SWXjEUfG+VuEFWy6AEbY/J6nml7SJHqwguPXscl9TTROcmD8HZoLx
GRlRK68LvlrCbNfMVjAmMyxxX+UJyYqV/XUMLAorI2KTj+2zXCokBba5S3WNWNobIH/KP4s+IACs
ANVeCUj122jQ+vPszH+OJC/LVKOP93K4slMwRZ9NCHIkPSs/O2I1AFsCKjYJkM7emrd9kzwiEiGt
q4vPRXNv+r2+a/wmYFKUfPKcKEYWgT+Qanr9aNjK344DnhA9Pcy51orwojFdXvPJPArsfB5l65Zo
3xrpb9p4UGdJI4FHh3RpJ7wgHhlaWZTQyKld3DTlfE72nKF2cTHeClsG30xJEurRqHMAHWaArW/u
7d4enBNC3RbqJ+Oz8Tq31fL77CZLn/GOlgPABbYWZxFupgFK4axWK1BNNyWpmujWHUNpHIsz6qGD
52jPuIQTQbRUa1QpGXwBoKlsB1rOjHhtpe3wi48Fy0sbSl5ArsqIQSDXVpQiNFIb269oiyKWvd5U
bC/gTMtMY6p0+EVHNAihwVCbyC1BFMI8XjaccQ9+E0IOdwVdckI4dTc10rxMDZH02y6YaDu0x7Y0
tKmzLq2lO7ES9AvpbA9XqZxIcrLgWFiRyo5xNoRfIlxxxCZyPevWakW3lQL3GfCu3vxaVYMUF10M
s3rlBB2T1VjU7eem7CkdckOa+9py1Bm1Pb/akKVBigcNOkpS3EA8C16DOcjuSUJQ2SSK8g/aQ30t
FNE6GB+fQV1IcQOo1JmdtRykrYNmJhYwDzA0vPC1B0awTGper9fXrrGdELlDCHOY2WQEcJmeWzy+
/pPAL+xbU9L2V14a7D0h5gNRWvUzGh96sFHZoAS+M1wNM2WPQbPJrGeGDRhk3Ew8DsXKjLtm9woU
1/nIGGWE2aUzcOO8SGoCn5M42BtQ9Y5FPGRHCaNpL+F8fa6Sji+QpPxG9pEZAxE9Xosktx4LbfLU
y8zkMw+jOkNeMF5nI/XuTAj7Yc40vKl6QsMwmnwvl2jfu1rQ9jV9XFdYnKXNnlKN3l7r3FObPguH
bJXMoCKAl2wGxLMjBca+snJ70Zxl6JsK1r85G+dBhSgG8A+OUpaCKPrzKVCqxZo6DzogGewyif+K
5mrXkdzonudNZ14KtOunKkVx0M4C8Cqcs+PrukNQA4cNGgTlPxkbxNzON3HXQgfpR2P5fDH27AY6
V0AR2qybXC/3JNdM2TB8uuFZjZeV13PbACnXrgVhDAJZua8WKK7V5XzhEeF5hbe3v6kqqH7SZQV0
rsnvDvrlF+ap/BTZgbEN4h6iYY4VQedBLxtLz3wsTH4EsbQ688rlb6uOu2XJkQULhXW66PlFW7wo
ArFpmJ0/xpZwiSHvsmCftKz7mPjoc8sDZyWBgobfwgX+ZbZcQCX4Intn5peS+1o9AyWW5JyVdn/f
QSs6Dyworz2MwWcodOP14pWHzCbmFXYdzWxyQGAW1lb1nHkt/hXNaDhEV/U5dDuVh9YtzQHfsMTN
RuPpFWVUwMis95hO2ef0LepzFyy3t4C+fNQVt6lvK/t2yDrCh5YX1m6z+FsxF/Uz0YdcetRtf8y7
KTzrgFwJpoWQ8TyT7ReZIHJdw88FKslObL5ftWhhjlgJrUdX/1lC+IQDE+Jg3yNdMzueTteFvOyL
ACnUUwBiUQb7TvXdNqogWDlA4Bd10Ydf1IDtznqWs3WCmWVdlY4MjyJ3+OQdnY/YlGyHe9MRgB+M
Rf2NWFbBUAPNiVoAKWA92K8zv6MnHALNKvFm82tkpjXG1b5Bumpc805XSoSbiu50p032x8DlThFo
YtzNNAQvXljzhTEMZA0qE46MJyCo4IcBA8snRORgeAtJHuFTsoY41n/3JX3ymgZjfGyrZHwae58p
VEtBroBS62gbU1ZwMsJ1PrfavryMh07fIZLwv9W9G74k1YjRkSBBFcoWJxMSsmY3CW8iegCX9rM+
aMIvqRRwR1uFffrGqwC4kawl1fQX/PxfosMviA42HpkfEh0untv2+c9YU4V17c/C7Nef/JvsIIM/
ID8wteNccBhtB4xe/vbd9F5jPRwhGCSiiRYO8t5/eRnbr/Jr1+fH0Hm/IuB/kx1c6w/bIcSOatqR
0K3M33Lcejtd8LkCIz5HsC3R1r2diQXOJFF/GTWhjflLDKd5b/hVuJhjDL85UVyuZJsm8JGHshdy
x8+jhRyvfhdwkyvZpMoXZv1Uk92xwv1A/2LG/0/fiWuACLhQ4V1/+fsfxu1YvoTM74C7uiHT7C/m
Vdvj5ySb+eHjcck/XGgZp7nQVSRf6y1RpPdyONpqBleDuJTl2Qsely8p//9PLiOY53s88XfPqENj
3MZirCHfD8E28FFRLxSGdTYm/8GtY63CpfEChvrW6xzxx1tXm4VbxXyjHhDtHHNAeJaVDdm1TH/x
pd5O+lgO8HjwmuY5LQ51byaSXg9Gje9RfYgHCg+pp9spGh8sY3qoe47Ej+/gMi/6caz4ejGHIR2z
JJQab/ks9C0V72ZVH9BUsVHDmTuklLqrykiemYUAD7jwTqwp7H5/KfoSE05oNJ7L1P7NopeqgvaP
TOuAxqL6pOHvAJgY2YOR8qePv+Nyw959R7Qf7ApY+fJW/7zqZ53qKUE+czB0ow7AjNMW+7jw08dX
+acljyXEv6+yOBL8sEAWK4neQL18ICFCcNaPD32BGTRWb//RrfvhSm9u3QCPo0L5zwLJ9bSRY/o8
M49Y/3+8Xq/8m59vXYCbPBbLjJ1d237LHiEeRfhFVReHurerTW32BkOkuhuvZ7eYyNozq40VKAsz
NyEOphorwlaIm3Matzz2jQD1GSBab/2RyDOF4vhPb9HLeTiA4lZkWjvtZS+MFZyzaLb6i9oDIwa2
bOXKDqoGZRf/BA+hYouewcYHwBEHb2yKm0kF9ufMs6szQXrbU1/AxByKURxCb0aYOVEyDSnrOfNG
GaEsw8NnBSaMVKuBRNt1cbnVWU6sMzOvT52RukeTdPM/m5Bd3uokn11aXCV1qxPYdJ/i5enHFfkj
ORaLWWzQNfF5DBvH2SLkS2fglLsqiOorFMvVhgGKIFLGCUNMxKAWjej1OjCbEApwYyL7TRuqIoNZ
7row+XZzwcbFTKJb48Jg4xTB5hJHSbmVkiOA6aO16+hNQAMDyzm6BXzZFCrxCTASNhFupFiJMr3E
+s7+HMW9OI2RlT5FfpU/yAGZe9M69ZdGFvbnkO+O0+qACKQuXD3zmfowXwGQBR2WP9PCMZMuJaQB
af2hHZjwUswWN9TD3VPIrTnFaVNfSZ2+mBbPVKfS/gwf72Vsh/BTJ+fqbFi2xrhtq9OUL2JKBa8W
kCPAcOg6TeR4mzJ5PGNH79aMa5N9H+XOijIggWxr65LiEW7ByiWS4jICKaZ7jsoX7LqsS0Y03ESd
ixIJ9gAD9nXZ523EkMgM/XMGROU2w2npc6hjelwXwKdo6ujOn22+UuQl2VMwU/kWzQA+TTIlXgYd
9I91NSuZ7xPk0PWFpfs62Mg47B/jsDaCLcrs1gejZiy3kkgjzg16pc++UYo7ZKzFCz5l1ZHvOG1L
5OULbtEcXLrzhwrnpTsHcDtdC8WEYq3wAcmwuYv7aqdH1FNqrJ0VvjA8gi4cM4Y7EAmwmIoyA8RO
Bg9to3jtXHpLkGCOuJkkxH3n1L1eiXyo44euNKJ+r/0yfQ4GbKAogvsL6VWYlyQB0HzbhyME4aB/
nNWc7UWtu3wHl9BOdmntiBm3Xj8jsAvrQsyBx8z6Ogd1+82eebdcA4XzJh9Ee9/DTvtCMLY4eVPO
HoriR6yUNpwjZKwEtfPA/MXKeBIijrKnJrLLIwaXJUqx1l4DmL3AtA4wKGGCzQcB0YmKaWNMLcTr
GJ+GywgXSmJI8mCfGjwh7XD0gdyhEvKRGggm/Z/SXjGviusx/l7WgTiUmQQKkzEYlGvpx7qdcDkl
5FWtAs1CmJkMHDG8AgZaHPpxs163Vr4PVPS908rbxO34iQHgoat62ABTciywL9/qEPyQo9C7iTUv
Jar6cYtWor/oOxVso4z3nHyCkAbFyz77tNQnMxh3DFOW2KOx7tbFkJGVgxo6WTldzqJmVxyv4xz3
jFKnwZVDUYkembc+09iQ9pAcEMSl03ZW7G7gpP3eWs7d2uV720X6TJqxf+UPqSDvsfVvnL6zLitc
Qe5S3EePo2ZFZWyoTzrAI8LMp2rTl3x90ZLztCoAAq+6Ug9/toYCAIta9pzYzfwbSypyNE1ingUb
pVLsHzI2vJs5oZWzGfZvQo8Z9Eo42r8Jq0whc9LsZK+VFsOEhoFSoTFiTtnEbF1t5MClFQokLNjJ
NrMta/gzFiWxYHlJCHRrsoJxdFFJfuXUXbWLB8fnIRT1VdssdTUJ96fcqllMUOwx3ywsd5153J0k
DGBykL0DPZJdF3bCly7zre/mwG7VL2tEmLN1mYVdcpmKMdr1EFXZ46gkVobRics0EruWec26rxSG
l0Rn7XFVHNf9LKt7fFOCq9kLS8Yinlq75HquNU8Y20BTqUPEaXCHL3RI+1qWMLt0cdNq9h4jYvcY
Al76rIfT2eOJtnMYxSJ56pNLJ7TNr4GluxOaEurRSl/5WZsfWmn2+zSugn0RRMZFp5IrBz7fo5Gm
7dU0xt1FmM6fE9MZ8OnAb8cn54w8CkscZvhN6OawnasNFV7n2RevUcUGpflLFYXRGvz+nvf5QfUm
swK/AhWMCgZE2NZfuRNmDxyLkJKk+5V8MQb9Hoce1BR0Q0kM96Rk51UlO45Z+DizmBZQ2Mwjrf/a
ZKXb1ruZZ7Cj92ImI0dMRny3XGNuO+pDYQtX7VH1rWw0ZwNEjCBlKpLnbGYpTV7DEkmDYiFoZwtH
02RKgGsQKJ0qFMyDZsbFtnaSAsU3kBho7dBg3l3Y921hF8ehcWAAep1ZI6TTiwa31RttFZOdo/cZ
K0+epsEG4uPwyRX7X4Hj+G2DbG9ACZnG5L0mfREfcdlzMIwDnOj9I/4hFbQWqR3MCKnFlZarOVDe
Szulsb/yiU/5XgscRawk8s5G36txVZoCtUhSBIlj7ci+PvlexgiwU113TZIpXnypqwOMa/0o3XZ1
rFwk4trqkbdb7ZOfmRnWKWP+aUidEeMkS6KoobjG1aH2pv5Y5oQkg3t+dX3NjD7FKWHCpdglsHVn
E/63YePob/BNNRY+icE43sMD0XDtac97ajurKoUGo/EZPNiN7hD/hc9ZLLKtN5AibS9uN1jegZGC
o5FMTurtCimXuSldW2NlSYj4Ja9r9GcES1+vMqs10NoBy6a5YZwRBmf6Oy8q2N9cyfbtRlQndEuY
TQ9ukItNzRc+ZEg/EaVO4le0wle9/U/F6OIq5lPCQ36ziex4U2G38xy5ujXzAzME9ht7wP0z0uDb
vqJO6CgtLyfHYKJmz9QVWaCqEy+8OHVOgQ2HFfyqUXvLWPX/cjnDCg6Egmb3baMW2VhvsoUeVGE9
aBMCVsaeOnhoQHJ9G04ccx+3GO86w8C0TFpDOLILDfQt4RFLDVFEaKaY3lCElaEOOaA4jssyrk4G
aZNnH1/PetfTLBf04DuiIHEc5y3psVQUOK7McjYUINwVu0RFRDzEvA2udc/wYoNtBpnqSgp/uH49
dmBiWnIf24O1w9jIICcwF8/V3PT7seVc//jzOf/0+QRaBUEKiwmStNywH3quekwg78FiOcRF4R51
3xYvlYOd9mrohpYhK4yXcUvYOy9SnFrd5eIqvLIyPnFtUWjjF/VMKVMefRsbh8mm82yTGh+0fNLi
5Nq4pZUqVUgXyRnA4japVx3SfzK02ZWdkcZ16xJB+clxTfeZxCf8QQL+syfux7vBJIoDOJzG/MFM
kvTp9VQsSzPw18OckZ748b14R1BlNcK8l/DSpST98J24QWPDxemVHTqZLkPFtloxb4XN6LiPDSOr
AyYCOPJgF7ITYPJrrDCPH3+Ed302ZvfEh+DstchHEAH8/DQ6QutknaDhDei39wJ78ROUrF9tA+8Q
C64CUGFLxyPm23v7zHWi+1CWVXKQLsWzjNi4ylrCysCug+S9rALsT2keQL/7x4+/oL0gBT/vQJQo
2Ej4KA2QQr1th6Gou73Kh/iARWoUolXGDMYguv6p0JTGzI/FdBUYIniA+/qQBVPDDF0MDAt7EiK7
qoxxVI8UHqQNc20H746achJX4QP1N6p3vHG+NeEyCDXClsb19dP/F6/+FV6NLoSN4f8tzLtI/oyT
6Ln8Car+64f+pcuz/8DFkj333+kQ/4aqyax2YboHAoY4IorX9Kh/QdX+HxZvpY0FCqxrgGQ+xf9A
1TIQC4ObRpeXhmSp38iMst6cRGBOluO4EP/RUKEUe6vdYsKFs1neWqcShXcHrwvm5nhQAqCAEVkp
sZiMp4K4ncwyBkpeHI4ZgcZM2dugFs9eAu3LwnIrXcojkcp5UngXEqB2iuyFxovnD+8W3DUMM3+4
09d/vTs/Kk/eHGnQlfjAPrfWZOOAdvNmB/dbDY1SzVhDY1xza8WlsRaUaedT75kobic6448vyMH8
80u8qGkQKXFmg+svaqE3x7aR5E5tkA19ApU8Z2hppOu852zZpy7eWbg9NkZzsJSJkdOAz/i41m7v
uYdAsvHsRBRb1Rl6EQCFufe4K6UMwVHsTo7XfplgtlehOryOUVHe5bbVzXs3LKtT2lqhwoOu5Iyw
slDJVaMgua/FqLHCwpeee23IfryFdUnfh4nyc1fWVQv1yudSAXBEtFVeuDQdImQCPUgDVELyRCiu
u1brXYgtNkxirDqV5bAIBoejVzmUQpNrBGo7d7VFzBc4xtqLkok45CQg+xNQB8ZA7OY4+cWRfWdZ
BkBH4rV8t1bhzmTE03gdyYGPMdqJP24dYddf7H7IZtTwdhNfEQrIJ0It6JxR9MTjvcL7dU5oum38
E9LYak92xUTics7gOe5giMj60UYlHx871bL+IqgHwGme6G9nVdp3hpPb42dGlVDZHbvjziUtgjrc
3aqxOlO1T4XZq4wfCqXBpfO6529rDet1i+08J/g4N4x7DTNN48WVBESxUuViwoU5XbJOs1I8wywn
k2yi5+k1XDsk/zDSNk0ib2JAJkhbbcNNglDNU5Auo67HGPvP+uDODPy33EdHr0WyzFsT2ODYeQps
gD5Nc8Vj7W1hWydyx/P4OC+PxFtuTtAkGc+vdqpT0BhgK0nekU459/1wEUMkvzF8Ezc9ADJojlhf
+egFMYLftlCbsDfAt5EGQ3qDt6kQZG4xrSRIDILnYto2TnfYQXWkRwf0ZkUaYhUyC43rZNqJi2mK
5IPRe9bl0Nf5NR720TO52skB4Nj114ldes9llPWfawemGE4sLNl4YLjeQxby13G61PSkzsNPtEcp
MMqBDPRgQHbubmyEN/iYk0uHRb7yuL1DUkh1Bd1LODuykQ0SjgvdOKgeJ9ePZwfUwDXgShZwcFeJ
Q5HwMqWTrr/wxyJ9QUgz3iaFCcQhyeVdVxFrpGX+T4JXFVh3GPDyeIgjbuTKIARCYok358CoXlV/
4c7wcsEq4KXM6moId60JU/kRhv5467PFKyJGPW5wYte23GcI/E8Cm8magKyWfr9PwSzT0B6vGV40
B73kqp87pebWe5XmKoBk6byyeNuCLR7K3BcvWNzPtKDfYOZuq7tsng3jwdCks5x35D+q64nQbpwn
aU+G+5ngtuA+cc0iuw1xPT+MhaEawFDHOZuhXfSreSq4l/SU3MvRHCg7gyDiRjCDUocw9zE0dtlV
4mPdoFFevy7kbDR4cBUGhGoj++Wl6BSODqtxwMuIzbyy7xJtYE/L9CmWj2Pua5skLlw3cEmxXt37
BwuOvU/x6C/kG5QGUToevDBS6ZOyFE5JK6Fx03RCv8s+K3YIK8Z/lNSJq6ooS5Kdx8gIg62XRwaJ
KZnFbzJZTkdUJDzzLlfWZQp5cfzs67DJvguvtG0wqIkok22BXM2+Kjh/ZnJYNWZHZ2Fpwy9aEbFh
mmex7YARCGvB940kMvG7nTHeSCL/skTQ+Ch6HQLjkurXRyOpMEWl73EsNrbYi6Eyqep27egoPnPy
INwAzCcQw5J+WFmONYlN7BXiAPIjB3yNU9ghwOi0mjsXAKAkH6Se0CbkkIbr2jcfWvi1a6cwnwyg
nlWH7GJF0HK3SuJh9A9WZkdf8zb0vi8RhviRqvKqy+U5eq1m2maIqG5k5UVPwunLbcEhtaHsc24Z
upVPlhsXO7s0gZu8uYAdBaXmOoggHnt1RndiE+FzkdRRfm+nrbcKyIeD1dQBAfQjvvcK7yCGTvVV
n8/FuQDh2Gosdm7Y1uunNNDxp97NrwfPHNO9alp310zNCMOuKvc9fMJPUSvz+6Fw22inuhJ3RA4w
iLzNDJsxyHYQOxE8NQOSyNwDvUl6p7rj0KkfS1HU8Sad25KUVbP6HEsofRZHDziPFLpcIw4YL2s5
OlDt+mIThV77kij4QjlGdAd7TqPdgJXUpYhaz93EUGgnPA8pBzYL0QxAtqj2ft5My5TLqc68mLi2
SFg3aVjVe3OM9UbxHR9xkgF9gjsjz0r6r347FZ6+bDo3/BTUsdwb7ZztBITBtZEas7+bJikvDSho
Jzbs6WCW5YTQ3grOZvhZqFuUWnf4fq0bPaUYBbXyrk/6+Ztp5ukJkeB8UqUK8s3HFcq7Yg63ejAn
77XHd+i9f26jmqpwiBaARjN2NXAKWYxrc3A4hFzyNDc4cFYnFCLq8PFV3zRvVEUePAwIwYtfO4LY
pWr6oZV2wzn24kEExwbvlC9YM7Mx1J1NjfHxdd607K/XWQS+lMs2vvpvpdqITqVugyg8uuDk7Kmm
Ys9e7LfEGLJh/P7FlpEvt9OCGfJWg2/xDhsRReDRzxmeVItN0is/wEh0sP34Uu8LWTASHLyoxU0Y
128H6Q2qmtqAUXh0YHtevkZQigGXM7Dw6tR6IG+/fT3ktfg1WIiB8ax/M9S2/IrXNi8EkoI4fPjr
CEIxyIkhymWq0iYTt/fja75pvXl2fLlFaosHCA/vbbE+FZHbBapzj5hbUV15WE4llCX0qnjALZQv
F36LszaKnj+bYNrjby9SBoGC+2yi+bUxNvh5kVal25hjjn2f1ok6DAMOPqM1VKePv+b7V4GreMRG
SpJRiEl48wLmoT2UIVYMRzjs6jAluDJ5/vQr8OqfrkJDiZx44V28w2tkh3aCSEh5fGVeyIQJEk5b
/8EyEbjJoMem26HdfHPHsiWrEu6bONohvmFQblkU/UTiAumpDJK6euznX7R07/cv9nR2E76WuwQY
v7l9CCfCacilezSqUD5aqAkYz/aUIjoHLyxhmtvQtWeWyMeP7f3O4qOPdwBmTAJp370RAXA/Eidh
EzPA2x0St3XqJISZOcVM7uNL/cNXZHFAbaIGh73ydrP0sBDnUoWNEdZivVRY1WlumZDm7gKALx3c
uKyajy/6T98P6xIfYpsA4ntLE+ux53NisiGPuYTGUhawJnLTj/c0Or98019RtB+QLl51/FI9KKAu
tiH++zdtGbua7CdMa1u8s1KrEDBG0TXeomBUBBHB3QHcpEweB+o6Zn9Te9k3WFXvACFdmouKgSVm
it/IjXaoOueS+b+fyTr/xW15v/Hin+l4C18KBpP1lmpWJmJI8GdmhRdA2Djj4La20IbbFdRplloa
UNZ//CTehnG+3h2Pt2qBIuG5vcUBoxy8JOSMOxq+Qa1LVDb9Q4d59Te8XTgyIWYv6z1NrMtG580X
HMdmi3jaYLxtWrvJ902k50WShnlfh5Fm/NuHA8MBmJPw1Bye3SuO+cNhjmYdgzqft76YfYpuU6RP
VsSwvs2dMsHCzPwVjPNubUIqXN4GoByWKKYMP2/MDTI0iv5pPsLRdZ9bzErT1dSULNNxwdM/vv3/
dDFwIwegO2CreXsKwOYIzKgJpuMYMVonRDs4x3SVLkeYNV3Sxxd7t03zzXzMbCzTWU68V0OGH24l
QdlW3YbmdJShoLGMErwtEGrFdIkfX8hexlc/vXLQ4SBLciLw5SS42M/3MHfiZJS1N1BBqLi9Nunh
9Nrw2y67DxE6tac67UFC3Ai/xniIGfzltecosOTlGET9eBsnGTiBMdAsMW/EQ3T2GGGbhgTKAvVy
dma+oB9DgwZiPzC9uu5KPOWL392IJe5gxN5iVoJLxbtSKCnRWHvIbo72zAh7YGh0wrQ02Ufm9NtV
F5diDbiMAoD03g2ocLu2u37EyVGZ0sEdkfTtVVMhfjJQkpzQSf4SP1xOrx+eEpg/+6HNq88QAALy
26dUzoVjNUq4R9mM7ncygfujcsPg4RUQkV4LqtPMOWqwcbR/sdPZb5cI/m+MPbCq4crL0Es4Py8R
N4fjANUGdTrhHsW8MVNCT8kwwg6chPphDP2v+DZn7qavmDdfBhFsjNJRUXKwuwkyBwrP6dbUBSji
nC14TaO8pbHQ5NCuXg0RVSHbFGN/K7n2usko+U1DIg4BlCQm1ZnvVDcibaEZLMsrJ8YXEWunrPrY
o7xrV7ZskeEMI9BYGzI/PmUAR1A4mj7yNn7EFPpCmEamNsihipsBtOFSyc5Ac5nI62qyjHlfeSXz
5b4jcsP0Gts8B5Y2y3XrCR2gEFT1eZehwoDtVs94TU/NTAM9J0d009Yaf1OhcR+24oYgEt0kogP7
NnvSVxxywWFV51YKeKRrK7e+YeORAYobKe9LMNYLGEruQXzdTyN/9lCBVWeyAqKENRSE8UH2GV1R
2cz87dx4fxefCIRAXoJ8qWuamnctLnNBBlRJqCCSq2ihtk5qDLKzyDfG23qci/gaolJenWdR03c3
LfyfYgOjiLe7soo6u61mGC0bpTur2TERHm8zE6pxJGWV3cJDaL8Rz8q3IOFCzN8dWWr3QjXWAkUN
OY8ZJ19+kK8ungWO9POnGmIzo1o7dc/7JcMBRIOojV2CGGfcyRq76Q04CMhVN8cA4X4xoU6Hv8hv
xJgthBQ2ENHbjKk2Po1VwqWbbObUQgOKJd8qzp2WVMmhF92tlRgIWzOWS3xNv4qsw5o8khVgELpn
fa9wR9norjfWc13iCCxttnAxR6ygEoEbxE9vSLxzF4n7cBbj4YsdxWjBqKlUDqbl17qd92NOD7ti
PAvKCAFgVHdWKVSOrbJggZUx9OpLI1GcDa91AJg9qw9/YqCGWDKFO2JBhWN5CBDiN6Bt1fgSdHN4
7c9oE/+C4ESu+TBOPFp3bmqL5ySM4xDRVAsv+6/XSi6sPXMxER08or6eS9RnCnB+su6s0YqZgnIq
NhgDwq1YKylYRY0vF75bLrivdrtg5oQz66+Qk4d+N8KNvP5rNIN73XMonKWQiFxqO3IKIZpa6YLE
KuD5VZ3S/uDtAgL/evx5UgMyxmBX3rnwmEesMJ4bU4R1mdmeoBrxmha1waQhn1xuLAm7OFikgR0l
N23Z8EEsE+xkV+d2e1vOVjM+4WPkGGSeeCLLbv0qGPWFGHPrTqZp6a41KWPTd99gkrGFL267N5NV
gwLHE7Wxw/s3eAXnMWMAdJsxcAVrxWWaAzPU7RzvM4V51jGlxlKMIW6OiooAmTCEt7FmCxfIZ1UL
Wj/lDkQCELTZB5KA8HYsTHMEagMh73wAsln36fDXif/fOekv56S8NT/ULJvn7vl/fX9Nabx8Lr7/
n/99kZTl97bqnn8elL7+1L8GpSQqYlAFkkS+jUURQ7X+t6Yn8F7VOWjHXmehYBf/o+kJ/sDvlLm6
CyZE6+Zx6P5rUOoQ0RggUqOrw5eS3/xbg1LL5io/nt9mgMMlBpJgGHxA036lUfxQzznQAorOLc1T
aRpV3Gis1KWxwQo+JPrKGutt5pLAvJocXEp2KAct0rPqzvk+jjmm78WclMyZpvYCd2A3qCB2w9cb
59x1UYtTXW2G1voa+XZ0X4zYleNKKD73OM9fkBfVXWM8YoS7pEoF2YKwLXEv4i/XvRyDem+kcXZQ
XVqevBQbZ+jsN7nqnK/GQHjQiWkU1hmutLvzPiVd6t7JQu2dt3MzE1iABRzZv27h6G/p6/DWbkdm
Y0jrCAXZzROZMHPWThtHmQ5kdkd/gVA6MGvSOGZdZE6CATd0Qq/eZTzbT8SNFXLt2JCet3UeJvdW
PMFsZP41rxWWH/KM2EzM4Um8+CRdbZ+1Xhfv7TH9llOXbxMvWWIUmyTFOci296md3E14O1/LlAnm
gX/iXBDpExYb/LmwBy+dTq0gRzvbzjKeR+yYVr6ZFgNhAB4HBclW24bWH8Ymds0bgMpGbGfazFts
s8RFHzCPsjrtWWc6CBq6/jkIH+bC9z7Vi9WS6ibbP0OG4RhEB9ciX/zh2Jk9FaaPPebJW8OxsVCA
Y8Q9qPtVo8fyKAmlxUjAYxCuiyFZKpuQ2fA0DadOd5FPYGwdb71EzrdNGbmJuQ8jpjOZRYxWp0CL
7G44TJhOlcgfJxx73LBJd/4UhgcXj6LHesbWkMh4Y74Lci93V100eMnBxQspf0iUr8v7COc7LBc0
Z+xobAfsZdp2z2xkMtszPNLJxcbLVCTWM+YYKuLJ4dQhRB5si9Zd203tXs4QKbejGaIkgBh+BnZ9
68ehRM6Lz0mWVUO6TgTuEy52uetYBh2c7o5o+Hw2nGTVCpsUtTnsiVrCNak0vLtsJEZK2HjNqQsx
+elqJhfbS6rFI6hZk+yyx2Y/PHpZuSupTO8NI74ZIdCtFJfZRfPYrdBqfMF/Fam6l4S7sJ8+gaa3
Zw2xI9tZNul5Uxik6wo323VhYx8Dg/0+o5zdtga83gLjsqMLlLQb/Co5Gfk0n5kNr6Ytc/s+mOyn
ssOnqrEib/V/2Tuz3ciRNEs/ERPcF2AwF07fXXLtEVLcEJIigotxMyON29P3x8jKqcqsRtU00DcN
NJAXGYhFkrvTlvOf850i6w2MscWwBxfV9wAO4KByKvtQnCbOKnfTi2QyARqqMnfwmg6Mz+LObfXe
hcAlGDBu88qo41QakYFbs8jgDmc/vEW+kskg1cv0gfCcCbzOVfRlkVekiUXP6U29Ep+QYNsD9QtP
fW50Gwtw8oYxAx3HqrDu+e6LS+HNBng0hP4TBg84qatNPIQMg80yG4+Sqngs0M4aGafJVEq8s96T
dMpHEeY3i5VwLtUmBZTLc+73h8bsaG9Ox0eQG6DGif+H5rxLC1791M/icHBfOikP4TzdFnTYUYei
p71qy343JAzT0sT94mOO3owQMuCslT9K11R0tow+qZ5MP+VGfRtKy4qjHuICTTcsgnl467ZY7otq
YpIURhaMBU4DJu2Au2pSNcPRYeSz1XZWzfvhHzj3wP7JIn0MVfm5BDM2AdDWZ5/l8qwVE7MpcYpr
FvUF7HIHolaQWw9pJh+GotuB6tuGS1NfJ+AQ7+W6mgmdBC2+ts64tK3tPua29M9N22cxbxhHmqmN
sEpnr6bRcZyxp59ZT9t8GnRcUXJZbuhpmWOPweUZ15qz61jWH3pnXGEMfnQSRfCY+OqBMbi5Z5kA
M1QYYxB3wu+/sq7orT0EybBpnb64FjbZe9mL/mDyRu3NRmomWl726ExTdKsmE3eD0YMOqt7oGbFj
RnKYvqt9LWkcmlZ+J5yERwL+rC7YWMlnFnv6yhy+PYh6mZvTbZOxO8gkJqlBjL7on0tiEHu7WpKn
UYy3rSFVPFl98YKt5cWjsWdTGsN7t0SvfmqfANqAb6IhkeLQkto+e9x3MD4avzhEdkFkm+bTq22l
8jCG6rMmYL6DG9Edzd5+bpNA8AEWTDKqrBwunhzNa2Y5jzpqb8ou++ILm6oUGpTMxp03rLQ7Ujvf
ADwxenW9WKxraWuE92HnHLq8mB4n3jpc3kNKFZ2/hN9EklqvpRf6W+UEPGoGLDrY3lAKBjAn4szt
uN97g7QvIIbDDaTfnLF5BD5IzGV4wIi+nLKmP/ZtcR7yRBxA+kMKj4yWUaUB0EOU8ZJE+IWxK3Mt
dLX76Rq8XzRvGOF1BoL2kFVr60Sg5C21diDFxgHMTOFlH+3kU9Nu65spl+wJY/liucOxppgwGhY2
1iIiKaT6pwEdFLtl9TlM9TEK51f4oOVu4OfBONCI2PWC/DLM9OvgGt67lEvZcQo44zrRAUJhUAL0
RnMLu3i5l+5nw5k3nU6dN7hm7SPqkag3BsPZdgczHft95dT3qTFgyW5URlME+1pLQe4R5lyxhVHd
7mvd6hubAhdcHjaXF23S7+YYL5kxrtszrVCNH22M0LuOBHm/YNao78y0HaatO5cuxul5KfRjXRjh
KerEcp4G58WdzPbDUIORHpMKb8TeC0an2zilNaqN6zZU7LDP2ruhjz4rY7i3sgCTvDv2j51X34+1
YXCBNB6qOdN3ZHW/rlH9vZ785kyX6Newc8vnKYcdYmB+QbgcgD+U8hvLq3scscu/F4uldvig1MmB
irQrmiE7+HRGQJJvRVwJlx+2G95WDNoOxoJxm+JW+kLGDX7p0IU/fU3np2aMv/Eyp3xvwmB+Ckb4
TEKHb47w2pgi4OAL3Rb51gD2FJPxKp5pwTHxUyCeRgHUA8ch+Te560PEG1Zs6HCkgYP5N881317K
DWZXFd9bJT5m0wgeo6gevjrdAEVNZ1dScR7JB7bsoGgtDPO5cjMuxcrdQJMuL7jdG1pJNJSdrk5v
Lbs89iIRseEFNDjoqHnEHCGB54WZfqAwNTwugS+/Gkt0bPp5egai7O6tKIeIE1HOeENd8Hcpwk9W
55K4ph9tucPpl7ywLn4NUKqNiPzA6Mx3JKDYILhcb3ubMpfMs5FfIO3YOC0c3Di2J28Kq1s2Zd/N
NxWxtOPYWBPsfvkJ/9OK9VTmFAW2g/XEAtlhGNNOCX62HzM4U3WKr6JyBZtXZ9RvktHlJfVnbw9E
LP+yhnpmUh5luOYaZuepyhzrA0HF/3DzmkLQpU8jkC9Ee5DNd+heYm+TqMPrRCiHaOQ50ItBIwuh
Bse+S7ioODy3taJCm9KpbcXJg0xZPqRZDFoPXfKi8EjsRTWkT5HBQdS65aAVV/Q1qWg5kTL4zhjL
P0hqOeDJtqTUqGTBnNKAmJq8aMMmeeBdO3uF228gb8KsappiM7n6GwxaglBLC1iSgvGtV5JzUtD1
Yd81lIL/Yv+1kEBCqzw6GA02mSoIgZjjLlHOtcgKB5uQrw5l64eXPKuwEfbMmwSIwXnJ9uUg1aPK
BvdgWh+6zDgw4YfYFVXygupUbUowg4nhOoQZ23bbeYpQS5EwvJ3rXSDL41LzuatI6G0YrFlxY9Qt
ce8ByNAkWU5oYMFAOYDhwja+iOzbGPU3MK+jvRnyElNA9oJ3vtlBUcAZlFeX0Se8VVghJrqJoyHe
NhoT06BlTyybU9O4jxHmkgNlkZ9lrV9w1dBE7UNIqbin2L1HzQk+SAiU/bZ1Z+BHraduDTUN9OYY
9heGbrC4y6p6mfoOAYWiHLqeDJfhlKJUrsEbkjFQ3dhFg7JWLS9kP3FE4dOK8ybJvwtlba0pWIi4
8SmHaLIBNkvD9xQmL4FV3pA6c6/KJQirZf2Twy8dNlm3s4qliTND2LylA1bHLtsvpa5elFvk25Kc
6p6wc7Rz4a9y6A69zWwUJYReFpeZqPY+Mj159cPkw+xUuo3ERDxiFNODnLFCRp1vxXMZcOqxyLCY
bXGtp1lfbbOJq0aO8dKpVTMx5ysBqrNhhaBt/caJg2FgAB8F4w1T3+8N9w3qZN/scHlPW/8QWJ2+
4Zo782IInDXLKQnFsMOVdiizn0YowVP5nQlhpWiPUqh7mTsXoIIsj5kMYz3k5r5tud5ipnMOlLMf
7MazUKuKC72PbKCFSeI1fKFIxtk4+fI+Bfoz0SnsKsHnp3EedH8bNMlLMyz9hutU+s2AW42Tlgq5
fFni1Alulih8DVsyg1HUHASb44Z+alrKaUDaGLUJetNtH4qR05nRFWbc64X+WBGmJlE/SG2w4e8p
T4UTJwBBsiUUCT8uO4HEetBm+zkMu5PiE/xtVtkPR5BfAaE+bzLH7iDeuCR/qayq3sqmqJpdnlvV
lS0LWu3UOCUHvIaMqJ2p+mHEVnkcjEmukVxxKHIjVXFr0+IXN+RB38i6YNND/OSS08qXUYclQmc2
nDhVC2LuWX1wo9rdA7lOL6Sj/b2q9fOsFhzVTXQXwTi+r3PD+unlnb4sWe6fwRuqo13OK38omffe
6Kpntyb/FSr7nTt8cQt3iQt+at4RihrgeDbpjYNiF2sc7LdIxjCml2k6OBCOt+DLmv1Apfy+Z6qx
VXnKAaDG8wVvcJviGyQQzbwu73q4+5p2chx1NL9r7MVt4ezsrEzufGzCx6CcP8IKGb6yA0y7Ja8Y
h9rbWpf1URXzCYYZtsVxuGK/W+naGUZUEX0jRpVvZRjg+6wyTLmtV3MMUst2FPzzXUTgkmcn9SeO
e9z6965NPWI/2STl0DAzKsNPnBtPQVXj1C6rYc9y5e1YzWfeeq/elUTcCzI9XKbCR10Y7oGrMIqL
MxVvg4giTtKuKW7ZqtmFRm4L17mLLnVXh5tWFDQ7JoG30aKKDSTvTWPZkpQzsEEfz+WxE64VK0oP
NjgJzUsvZH/uGuenXOhHx4a1We8W9pJfLVb33USF4X2heBsbQcNeJOydVZZjbOAq2/hAy7YCP/dl
dIv73MbcKJrqNvWDL00YdQfO1zKeWj7+wEj3tWUe0hG9o+w97jJeNq+VwvxTGDcxPvY/lqbFSdjf
zuj3G6C/KNwOnmDJPct2ALxCod+MPXCtBDwwNWUx3mJWZc9MjllT4gcXrcehZT6PPKmxXmuGTd2z
RnqWohB9+BiC4iMPvFPoyvsJ5/UJxra95Qp5YYn+0iZDvXf1tOOqxScZlT/uB3idPA3mdbG0fYBb
jYyysOmi+eLath4JC5/CQu+WwRcxbcJ1xEVnqb9K10A2Gccx3NtozKydj/aczvxEcK+EP3LzCkcS
S1wHe8PcLAsNdSgCWyvJx3MWol97bv1B7UD0UKQGb2ToHeQosy2Ow+UFR8V9sET9dmotmw5Cc993
HlQ8RdtDzEHZoKgymDdccIrnKsl+hJa8dot9EaH/7lg2qvh7b0HO7MOfaphbrrk5sV8LXmhXRVtZ
1LFVtMWWkNvPtlciLg3xLZNGtpOr9L8mroXdNIgqIVrJAmN1W9doAZm1cGwhuV00xb3KWKDjTit/
wubrAgLXIDcNzvTwxVIQhePApXyQs+IPsZNjeIe7ZbZyV3dTrbZZHzDX9y8tzfKwBmK/mJjdTKLU
e1QcHDil9jZguQPJDj1LDcRgUQeXXHC0ISIB57GUDEBY1XpI1ZbyQCZmkhzsxIm8fzYIfHb7KsTt
uVeGgNnrMGJrLj53hJnlw9bwBNzIkrSB8hp5SYvmQO2jeaOJwHx0YgpET/w/6lAsfh83/3fr9Ycf
zSpjd/9n/Yc/OVywzmX9//3zL7vff01ryqp+/+kX0Bvyfn7QP9T8+KPTJX/1936V9U/+//7m3/T0
f6vEM9/910p81+X817b5n7X4X3/vDy2e+JGJJWPNR64Uq1Vw/0OLt35j2AVWy8Zb8UeLGP/7N9Hd
MX8jlYSzMLIxNPqBF/5XRHcE/j9r7ngBPApziDv6jhPhXlo1+X/Q3JGDpSeghZ+qogE6mELCpEqS
ZwOGHnCHPqMyQnogK8jLsBFZVC66m6Gxa9zYzfyyJCuKgRQAVcAsq4o8kjUzWBQJ9iNUPLEFOYrZ
oRVqsal5z/VySfJg1jwbrb1zCOHcRgG4f75LFrkZzKy4Dlk9/KBmnUm1zAEZqswBlFdg0XgkmhHE
qoC/H44jA8G1HbV1svkQ4G45A3NnAkcBTH3DtwlnDnZg++5EsBpxiFIhCBXjNGMYZsHPXM7Ux3Ju
0UufLOABxjnklGVxRsRl+X1IndTfj1HA6dYckjTfVTqdoMuCmPHeMjMi/b82UfbZpekdhu+bkTPt
eC/tADZokIZjel0iIwv3jZit9JFKAx+PB9xmwNxpRVrb7tCttnAvHe9kueufTK0sCl4nJVpImtLE
0WIITvr+nLFyJbRFUZAxhkD3wXn4VprT0uonZkBeqU4/KqiGd0MwN1S0LSUKcTDLdoNeFL4ueuoN
VsVx2jFyhpbuL9ueX63TdyoQCzlcA46NXSzM1DmWeBw4h8MUGhNAK6p8wE5dHipV0ZTQhYxyo32r
BrDzA263i+JUIF3ZQs0WNh8YSMQkcfMmNuYoeRj8eXphMxOv5loiFtAxEjtEX6BjC++HUU/FIy4a
IDzRJLcQsOlEoGn21FO2/VZ4SCcjU8ptHqj6lMOfP7sJgWfLKh8z4vgPw4QVHq8r1RqQCw6GNfoc
AOrTFM3PAYudAkAbdR/e2qpa0ZS8nbgln0RKPYI59tUFz1y36wi2xESiSk7E8DulYWWHdGqiTz8V
aJAqUcX9QJzmPR3YfjkEzOY1mkM2iL6wjDNdxPyt2azNB9WhU48SYptjl8+F0dpvPh3kaUyF92dO
PviLH/JQucR+92zp7inlaotIPVGt7Iw/kgQA/IJ6uIuo/5o3Q5b270h8u2JhpGxlo7sR7XgZ3My7
KyFW7J1hgUBAY1hzVAyjTwRw/NukCay3CVD01QrqkWPbCGezEHTLuiArNYmp546E3Z0zes1ROJVD
p8g8XUmuMNdKW+8BUoB1BbRTvMo6K954R8vDNGnnopulPOq6bq9iccvPFv5GEicqDc65cpZ7CqIG
LjYYLEmoWMMmacOAU0XPsNkwkM0NZ8pvw1k5D1Qa+OTAeSSO5aQS5Pswz881l887jShxMygn/4qN
gnJRZx7N21YMOdBdIZ81BIOnPPfbMympemdMefSGoll8UYPfX3qvgYeKWF2czSVYaDupsuoez3Jy
amELHfrFTPHlROFeycH76Q2QUjAVzV+ngnZaxMhTLdqKIu3klugRNeA6M+FvriOsOj3ZUXuZPXNG
1nQ4nLr6u65HbAKiLo8mbrdN7XFjsiBjHlReB3s7MyeKUXz50Saevpj0KexLFyKFX7vjQ9Fw9cxE
OB8bpZ0HbLnzK/2NyycJwuGBFyS5o00C7nQwW9BZxmrLc9JToTEVx5H05wH8vQ+ZSjfipc0xWPC2
87QYIDejQLTfHYOpwxJWKAhTYjq7yZ9cakVUfx9YOCRRJ2ef6cSQ0WXs2T8XO2OMYpKX5KPMZQbR
4bmdxHAL4eu+RSu82o2dvtLGUB4WL5L7yZmxINAoa976uaCVAXbs1WB69jBPA8VuVjeT4GxWqk85
3ZVSt+XG4kHFHp4C3kDkrSjs6jm4YsM5tw3XCtIAKyLaqW+1RK4JHJYaFE+yl5gObOlaT/7MgCs2
QSXGnfTnT7JvE/dFI6QjQXdFcaRBT34wLWSwVgDkngRmY9nY3wquzaey83B3unn+bKmie0yDPrji
vULM0tjCNnQIyJeuhkI+ecEKlm2N97bRjGkta3wsc+oTGMZ1wU09jvN3GmWKOcYkBOyo9sazkVbD
Iems4Tr0yjnbpb3mbaT8MgLxuZ/WMoHZxerh5FP2wM7Wvvlr80DY18HPGbMPw46+I+gYpd9RIIq1
8RctDaTRCFblMk+dt4XT2SP2rV0HkUHtQWgJGhDMrhze6d20SpKN5EpjfzHwaGSu/JJoahQa+K2n
8Fe3grfWLNQu/qMuGuTXMK19f+c2afXhpGl4qNeSBr3WNQxhDV1kWtQpo8sBAC2Imtlmf0NR68tr
75rRXRFW3a1YmyB02CEONwaAnB6fSeEK9Ooy4DY51PprCG8NJNNaK9H9qpjoHNom2rQLb5a1gcJ0
dKlXLBTbNWC59FKOvfGcZZ7/BsSBpedXlwVSEb0WLNotJJi17qI3Kb5glulcc2aoLEtg5ugBmilE
WMsygl+9GViC6NAAkkwO18qaGBxN+C6wh+/N3HkngdLcGmntPYVrJ4dlTs7N2Ecuy+Bs32NeA0Se
1LfrG0jyxrEOS6+B6tT5Nlo7PyARFafUhmmgspqmv9R2XoK1JWRa+0KkbLyD8atEBHfuDi+gTVwr
B7XdOC1R3LV1xEvdzz5TVJFYfbts9ThET5aHKaCWnU3JlbKeYehRZFLBkL4Xv+pN7GGi6WTtPMG2
2cSj6dyEvwpR/LUbRZpIpK4/naPeDnf4veQPeE2UqRgzUnCyNqwwfGrjbm1dqZO5u2+Xsr0XcyuP
0Cfs4+QgAFBwbMTjr/KWxFLBV84C9vPkRNSOYk0LfoaVod+qtfslEe0rFTfU2hXRg2OrruDnM3vO
HbD54NysFTJFX4D3WXtl/F8VM5j2VcKmLZfPvFUVWNC1j8ammMZr2N5mZCQ+mjSLVWt/TbI22cBk
ri76V70Nw6+g2Dq/am9wI+irk2rJxVfRh6KqOzKxFOUka2cO+129H9YeHdTOeW/kVnC0Kdy++8Vh
935V76x1e+TNELQlzTya+kSmyIK2nsBSljh5ZWrFfLIJ5v1q9lHu2vITmA3H16EjMch169FXKtuM
izOefHMmT0hhNc8JRmE+HFGAtLlkKJDCPgiTZQXzC4fpiZNqveltc3wazDJ9MUVTvrg2Z0AXw4Ab
M2qSd63oo8sifE4rqZeczKDFRwIE2sHr0LCDIRknJ5AbqDXEGYtz0WOxYJxm5ZojZtQcufvRoeT8
rVFJ4GbHKuDI8CYZKF3CpaWAUjO9Ja7u3CKSzlcqzix00BwiRiqpbqrHZZdy8H9dULkL139O16In
TeMT3n6Ln9I9VyKwvuWYgNE5yjKWCXYG6r9IlyyDTclMABJ9zJytXMulWmd5V9mMdEEb21o/Bbzc
35YE05Gymc40a02V6RjgxUBzTVwRLnDjq11ZpC+8Lc5eQ/WJuanqrVNyuDHK/G5wc+e2oxfLWguy
prUqi1becivW+qx2LdJCuGIWUCEP4I9qNzj26jNTa4f5W7jP1jIuhg532Uw9l/OrqSucKO2iCFnt
LbJO8bJWeiWCcq9lrflq6PsK1uKvZa0Amw17QnjElFDB/4vWorBprQxr1/Kwmo/fu9EFO/LzyTMs
AP/YQu47I2Cbt9laQDakVJEtaymZ0VFPRpEH0ceuX2Kc7fSWuZp+saZPr/XaahaJYr7zTH64gsqz
fOkr7gmt6hEDcVn8w631P6E//NVMDTLDxnTB3A52Rcj98M8XwyxBPsh1mJ+KquNaZ0wB4wnKaWqS
xrQKuGYtP1vOUjVbNu3s//qL/yVGwK3Ut33TttdslAPa9y9fHCcXk5ClzU/W1KjPpVCU1OdlBqgt
Eo//+kv9JUSwfikHqK+Dzdb0/jkcmOOE8oEk8KVaW1KdhOWATDatrT/+9df5J0TW+oUww0dc+oGS
+P76gv/DTVs084wTJUhPNBDNe0I87snXk70r67y/l0oQlRiijKn47FbvbQDBilUlze6MJFsv18zV
6t2//pb++S1enXZQTgJmExiW/nL3pwAszHpuGbiHIemblZoPTrGyJNwywitvppn6BGLI+2xBwP/1
tf+7lSH4L6rpmp/9n7WgX/rO34Wi/1n60b9zcsJ2w9T/F/Fo/Ut/iEfRb2DWIqAc/vqM/l058n4L
1or5X8iaP6Qj1/zNx0vAwwT9j+dp/Xf+kJL838j42ggEFuXlRGnc/4qUBFbtz1ISsQv2Lh4iprmE
egHO/fkDriwfdq5MoWp4JlNKCIP+0G9cgA0IuL47vJlpFQDB8JrHvJ3r6+q43MgQmERcR7rYWUFu
PhW9WOadsidxR7NkAWTbIOUfBeowRblzhpdJhxKN9nLrhWS7eC4ilyEC8BJoxF52GcqxuTFTrKab
xi5voN6J+6BxwkNlRtkhCZLg4ApOsXTMGMm2Yyk7LHmmTlhL/VvdrVI93HIjdjTZiU01hvYFVq7/
Ndd2o+MAVmLMSpjGTqahRRrr+KluksdGuqD26J+eTpquJbE073hLwttFUEe3waPXcwYgmjDiJ92L
ZPLvxmQKCTX4UWnG9GWYp5U1eBTKNj5HdvefQZtHd05RhydIz+pHOtmJjLOqte7zrNWAZh316HYu
TX4iMEkxsDVUsVPYPwqzwebgAcLAsuYwjIcvck3NOr107WJ8cs0GcgVDEh/+IuvTnMvXAfXlsRhX
5kYWDi9Z2/dPUdRPzKmNRX2sMJNXpGWBfuAxuETUKDR+qIgcXViTdCSvsrHpHTplXiQCxr+WepcE
NTTKx/iVpZ7RhK7LDwqc+mO05P3e4hr2uZi6vMlNdWcsqXcWqm/PKlmWS5uUQ1x7QbcPprCzt4rh
NbDWWduKNzUVr1gncGXxKmn+tcro0NKc8jJbAQ2LTeXzg04Rkxor0TdW7hnHwjOzA8DF8pmYcvZV
9DkbNNKgwxx4appdxQ3Twk1CSA3jlSOgV/ABxPfo6lvtRksX68Z0wGtbYIayZU1Wpzg947GjIKVc
HE50oF3GnzkuM84c05rkq0vSEG2R1fc5UJaNy0z5JlUN5YPLDONThdVtC976xjYci4tkNWJuQspg
2MExOP0CLdv2uRal7oecRrdF+vEYHpeM00FvV8elpVB2y+SQYV5YW1eQFNFDmsxZPNKS1GZ0EWbz
sPWVd6WabfisA0ecTIUHaSxwfm6HTs8YPrLpsixYBgkc9PVL1BTJq1FRIXLG3imLXVQH1nfMZJ3e
ZOaoH4eFuq/dMAvrrUevZTJYS/1g6Vp+U2Rs4qgdrXeBY4i559zPjx2Ii/DoMuGl8zDkSJrbc7eJ
Kgcxgr4dmGs6sZwvzmBmFwno6IOpsVlvkEOpaAkUelOb1uG3IjCDW+FNs4m0J6LnBasbBjAcyxir
MbyVW+6TzT7M6uqdREn0gvL8YZhju/Vb5YCN9ucfXqvwSXeW1dS7JEzq1yJlThWXqmA8g8yg3voA
n8AG83N7CpOm3+KO4sDdI6DfZPaE8aFXDwigETpKzvPMKEcCGVXuLiTuBEUVIXYZdIfvqM23LjbK
3TL28iwaKzh7ZgdMyMmKkNcB9abRmmUNP00Q00poHobSzR/twfAOTW6KaWtEfeJCMFTmmy0y4NIu
K+pgm3TmRnWVF1xw2/KUzo684qgiVkVXcf9It57LCxtUxVcox3Jm9IddkhUt0acknfAuhsbYfkMl
hl7hkl88gntNAQmbc3fndsr4bLwAx2hnFQMXYMrCCrFAjm243oFuppRmb4SZ/AZ8dvwhy2x8m93a
unW4wVW7fuxCCue8WSVxlDiSA3WUiG1otxUulzGBE2PACLbM9ikVXbvlLDfiFlQ58CIht34dnN12
7kEk10jOWVdyNs6TUyFYNhvLlYfJrJ65retDpzj65xxsMMAoUCXgcOYa5+vg72AQLN8XUDXVbrB8
uW0cjdbbZAMgKjMs7iYTYLS+uKX06x6379jmXxcjZUg+cysQ5ms4C67quH0YTfSvmjhBcZdMaJR2
VPh3VgEqiDJk9ehXpfnoW0F6z7I4cR8Qy4mz/BeGnfWjJLb6qK0usTfUBCdfRqAMrw6RK9xGiLLn
jCjblxCmNYvUyGMVQra8N8GO3wNjQ51JaQtEIHdJCeLIxaiBjw6TNss2W148VXN+1XakcbQFkstw
V1XXIjL5dn1hUMhWMsnvCADyqDNF2liq828gUfl3eLztW/p3EqwAS588uaHyT0UuxmcGgiFhsYER
q7MY8x3ocl0dekM2ZPzm5Bo1bfuEbTk4pfzgn7g7AfrOyjsAt9P7KZHLN8pnJ8DE0liOqVXOzBxn
fDmY/3eyp41XYCIatjq3lovdL8GJImt8NGNxL0sNPUjazl3S4P5nkRXJI4XQq/XVvlVTkzZxvbgr
1FhTvAog6rC+ns+qWfumigVp3DWCQyGVcSfEMOCKsEfyGdGSfU96OFr5xIh/o+QEU88z+/k8I6o+
2EKNh2iOotNg6e6LSprqHoF/OPI8+TPJgkbhcgowo3ZjCktomWdzSwIkwxLhRPJhdMyKKUvhRDHo
KmuXebl5LGTpUlxIcfoSRNOpY2MkEWaP1zoKP80mjz6tzrGbjdd58jXHF/bNHBNx6hqjPRBcNkKu
7yw1fPwyNmm3pI/JMc1gnw+FuMdOO35rg4Cm5d7y3+wmD+/suebJy9ZFE6KJnR+WcYQcr5RtN0/1
HL2CDwPhNGRh1oLqkdqKzTqkSRIWUfSWG4l4IsXbyXtfMdU8OgHws83i+1RGV4UlzRvbxxSEA9Gq
TdqXadBu19AHr3xjL/OToql9ipxw3jsZlclt5AdxBm8qiSkbflgsGyN9r8quogLRyF691vHyd9vn
EY8hhZneTo3EI/B2+uss+9ayJu7vhyalKUCf+cjadPIFQ41A8S6T5Y2z7/QV73/9WQwTXdoES54t
mbZnWGzPsg7mXeXI6hTIro0DDdk5aKZHv1zeWAB/unn2XvT+W6BH/QGzhxOEqwj7dJ5+CyKjOPpB
WN5Lq9yNbmXc8OaQaaSRh6FAL386izeg2LRSoLJj6QSxpHPwwggCD443ijnGD5pRNK9wtj6Hvla7
arEphaMCGRAV+NHK2PzvFerXIP/fjeAdRqL/cNP9pzDc9cfw/v3PSbjf/8rfLlCW5f5mUgjoQGIA
S/GPSTju5v9v6u7a3I+APQW+7XpE2K3o71cnj9/y/NCk6BKY7ooP/cNy8DdpBbfC7xaE/0RqYer/
l6sTG8X6ZbiNw2pAC/qL3pHRnD3UqqXhOumCL/PoeqfZsQzWq6U0t3NGCQkOmeaMVCKtTWNJnMoL
BmpS2uVB25288RJT26+gHQW9gqXiOIUZnKhRK4kFaQXz1hnc4bUXQN37dF42WQshJI6GcIDO2Bc4
cHzG7gc9ztajdrrmrR6S4Y6KwGTi1FBTQSEWFRBFQ23e55iEj4Eq8LEoQeFFwMZ98CO+xU2bFZOI
05TA6xZCOqy+eQ78fTYxET8ijix6C6WPrhaNBr3BRye+S8Tguzz1hoqhYDXdJUnDKAT0HD971VbM
jcEuiuDUzMqlKtLSU3vA7sTvOh1G8TMYm5nxsyfnE0BDzPXUh06M8/kGAQ0kCw0zhKgq58HG0/gQ
uUX6uBRiuJMl4lqBH20LsiFM46RruNONKjhWUVnLuHCbJWX76LEyhFrUW8NV5IFuHWG/gAem4b1l
Rm42vTwmlpfrQ5XYuCcPiGQi3QcK5o25BUOoajMWdEFeHchxtRXDHDZObmc1tLG0qSQbUMALqWux
yykRLaevXVu6cOcGQdxeoY8hXHp5QmWkkIMbQeSjzjZCF8RJvG8ZKacb7XB/pVSYGFZyl1izsR+S
xqIvweuAGfFi6iHobzrTGLJtirUgaI5mN1oJZUhYCLfS7Yb1gxMsR2qwPYa1U0HLB9XFYzmc+17r
1rxac1X0DmnArhvGhdae0SZR+fof7J1Jc9xWum3/yo03hwLdQTN4EySyZbLvNUFQlISDHjjo8evv
AstyWaq6rvLck3JF2GSSyQRwvv3tvXaMPmUur1OSz6X62o1NV2BQgrOYR7d/3/D+yxueD+bo/6Yk
X30b/+fwVtQoxApZ8tvHNz1+/f//7wOG8btw5H5oQWiP3PH+oBu55ich0LHRAFcMFcyyf94CxSdQ
LuC22LYav5X9/aYecXcEk8x/TqTYgE2nW3/lFvirCov6yDdaEUrcUj2CyD9rR3gMJ5wqfPygv+IQ
WRyMC0789Ic35d/cZ3lI1H/kg3y8CEgSPE/8nv+ChuqqQauBBi0HFppNMLntAl1ycDcs87vtn78U
j4Z/eSmbt8UVtu7q/wKEqqieatLYWg50RkOfzNeKURMHK3VuiCqQag4Fzvj9tAg7IIlU/YeX/5e3
E18ldC/OnYaBlezX5wlJL0+MjslSrxwfzMJ99tg8/vlvuD6Sfnoz15cQvukCo4Is7/yCFVJKm3s9
MpqDMMaHSVhPrW9Umx4qXqAvDZ/S3z/O/+YvB7fpX18OqRJSGkCZFYC1Enr+oJ7TPcJak5DtAfdM
c8I4Y1A44mvFKRNRccrJT9ofxSRgoteSEgvnOPQdHzBpkSmeeS0xg8A1Y0rQGcKzI8ESSk+GilLS
zfRRhtJ+FKOYjQGmsmDoVQxPR0zP1hczHffx0Hbszlfgs+p082mGzr1anPoi5DxqXcmm90MS7FbY
6/P0NKeROidOPMaBZboKuHHjFw8OC8XnZHYrJBB8MFFciWvRldmdI3B6DzbBECiuMe6b0gjiAhzq
2qnC0CKa3dAvy5Hd6CUu6mFnFcV3283vqsR+J59326F7bUbbK061Pn2OMYzwEqmz1QTfsyAIH2b1
0uyzZq26Ko1QtOn4TUm/ObqpvK7p0wwTWiG3tln025GW66uJyBQ+A4preaY9uZoRnVKZwPJviXQm
wwDbRPNp2WqTcDbSFLNbEz901BRvei/b6P4Qg3ZFW5jGaDjgroq2KTDQy7IVm15iZ47A9l0IXHHZ
diR5OW/icY59nF8pydcEhPFD40KIkxy+NqYHd6QGGA0aoDYiY1dOSjmPdulqzzIb1HVZke3eenB9
HiojGy5ylfQHTpEIeUqBmQHnJy+iolGXVc7UYZZNtmMA4iNSNEygFb3I6VgaKFu0uw9Jrj/ZVUbt
xNBMuKATs3/tE53c8kanLhxGcfyQyIbOn4SWlojNeygbZzWrJSuflA6gcxRJdVsvpbopVHuOSNW/
srLuHmxCUQf8x8alMVnOoSj5LDD5JLu+K6d9WVivMlMC83xCeCV1rYk6g8S/1VFc95REqMsl1qqb
tZ3KRMC7xKdWN6huub5TIzzwyhEx7WJOTTXOJJK98u3+gvU6hZiLdG7gAu+iyIIqFXWugbElxhmT
SSZt8TwN8YnC7fWcOd7Wc/ZIjizGwpHS0EPi6oLdJVXbcoDd1jPbAXc29qbFzIugkx9mEi1HUbfN
xVzpK3wlFtV1MfPc4BMNlwwYdKzfWlEzv7U4BFZCdHke4lS76GLHpLDDxxCea9THpQUoFLwObtjo
Da9GBzQGbVqfLeJtIOyiWkIX0zyK5LOu3ERe7O/jKBovJjp5GPj6cePgu9y3gx5x7TN1UYWKcyfq
p00hMj+wnHw84XcyzuvkuotSKOMVsTDyEEkZOq58Q7J/9g3WEHHX6XcJsuPBHKzPQAnOmpfH91ml
o6q4vNPka06dzWJgiDIVwD3owmgcMhIV8JedJb3U2oagDMpzCOvnK0hkEvyQQOfAi+LhGKGybA1N
vyVXtOtQOg6phneqQkbdLxRT4T9xmkewMi4qRDtqYU3n3I5NhPVGZza5Ulk723baUaRnPQhR+/Tb
Z1glS3dob3qttpi1de+YFKNFDk2yUR+kuZWSQAGu/Hq5ivKsw8IW1fNjZXj5mRvSws7V51xsildV
IduavqcFI4LoBu4tOr4uz7FX7iUPABYxOhueOAYjlRdGedUW3jEfzMeswDhnRgb6MB4DW3kaGiTr
lijTvMs4yr5F6PNIRe3W7U37rdftmnnAGq5rG9s+9Xlce9wSnOtkTqczXMX8SEOiOjB2Z2E1LuNL
NYGy4TS0wkzxpcyb3OECIps0pd99MDXPBiS9B0R0+xa4lINbwDc2Rl6kbVBRxI2QLrutg4mD68SZ
vjIwIB41Zc7bXG4yLCZPgoK0w+xjQdo0Kl9ZJJPNRMDdI/egBPaLS0e8RcU1KtEyXBetpx1Yszpk
J9x317BQ6wZq38ImEinBCs99yNvJ2IMiKlhv2TMxsRn2V2YTQ3F8ecAySyfS1IuDQHK+dhKD6hwt
jj97YktH0rzPZ8nbP8jp0eDOFWIP93a8SfmDBSR8I3QDh53WZea93ThbB7bXc4cJmhZvKvwc5SzP
LU3tNAwAzEhrpa56o+7IVqZ88tC8D2zFKPqiSiDk4fm9zFoziNhK77CXtkfKwsbjkFrcM/7R6UXo
Ym34Mte2r49H/d+L4f+oaiAx/OFU9G9UjfF/Tt9U+23++YT/8WW/KRuu9cnXSQUgxVuAeVYkz49c
gSs45XNDo86afeAf0wV0czNDukT01+OcizDyT53Dowd8bebl35BX0P+azsFk8MspztfxVQkqWTwP
kDWXw8+nOLOh6MEiI3PwBw1nXqmsbovVQmUXlGjQjapja7qPRYuVX09kfxySsruVtTYU+4xsTEba
ayDejUWLooyop8Opx5Jv1lOM4kBV2y02Q52wVgnM3G+4xSD90l9p4D9ivRo9TGYpXrjs33J2bjHf
6mHg+rzvsmq5bZX/wOaNHFvJQBBUTh61K9WezRXnp8seUaYkXekZdy0pT6TATn/xIelTdKAl5l1Z
jtmpVYSiKkpX/+HIGR1X20IVmK6osiISpRnGXbSYGhQYzf/emopwbV1ZWImGArMlBQcsX3CtklkY
iNcvY+tTldqmBHd4oz7gtcqVX/j7J0DbWr56NAZ1FHjMvD3ndb/apEV/XEjObQAJ8YWtGFmgmuWa
Q3MKv/Cfh3Rp4k2Ze/qLW5C+cOrB3wjTx/3N7oT28VYdKUvm1Q0iFgFwgXnXJp1PcwTLlEBCmSZ8
nCQmx52WAUelHmdgulG117638FJ29C4ETm8ZZ+W1vr4fhZE/zVlOvHGIe+NF0aFNWHTC+MlTQ07X
Xp1r3xc5+pvJaqJTJif5VeNmeVXjNNh//Hzt+lPxyVbAK/jfo0nwrgzKYhk2rsNGZaervtyzrRnI
p9cL50feZNZR3ZZSlzWP0SUmjy0WgTLouywbzyDipKSwwciWg9Ni2d1JQT/G3lrW40aKaARUp8pO
i10dB2XzlIRVw60yic2XmoSIszPq2SNentnMk13BZwG+wSnt2zbk1Un2t61I2OCBbKJ1JH9SFKfc
S5aQL00t27NHsP8hhQS7I/SqnJCDqHViuRVfRA0r6nQGLYMLR1wwsiYUXKZkFlmhJIws/JLpIrSt
WMy23GNvJxcgGvgJQIKclVWC3l2O896zW3+f56b1fXSApmDVL4oK9D9U8jA2Wfvs/FTv5FWWV3wv
n37snVMRqjc3Nlohi4tBVS5ViWzr7qLCny+TZcw2Fo+QcOn06LJwaDKiz2j09kbnGzuVS+uJ8qxs
X3jA/RD111T/1CWFt88Mvb3vKvtFdDnxZ6E/o4fNlDQOzSiDFC4A9QgUKBRxtHSbFvvULvEWeDyu
WW/wl2HYi5BiEd09Ra42r25aZ6HuU7MI6cwzLv/ENk59XPqBAXphWxCcW6kL3dak9u2EGzrLgwx/
9GbMhfU4YZgJRDFj/KTvpw1GvAqBDfR+U5pAsmE1RtmuBF+6NauOpLxO9eemH1sN1oDVXrIAYpXo
WdlFqY3iphMxPA05YOLW3VbHf0gdSxp4ms8RAdRgH46T7r4MGAcuI8OI32eVpog41OXM/OmXeo0m
ARcdictX0CrmFG7kRudr3hZajjgLpbT9HeKqaO4bgoUpNhJDbns5QILSsnJ5xF+uUxfcyKuBIQGm
d13RACPmvdm4FLvi1a/gR8W1TgyIGqA6GPKOcC21CQAgSpycIzcKI+jzUQ8Hx5kvxgilVNLj8ezz
+1tQCdEFj3VRuW3oLLE69RiTmX+dlWc4chIPihWyGOhNT3RMuhUQ0LJWG5Wb8sEh4LUwZZNiMlWR
Xgz4emZKgtYG3tQEDWI5dbuhCHnaSz0uN+Nc0EuoN1uVzCb2l8a9qugJf8DVyc2/N+Wy88cpJWlf
5h37KG9RCLQZq6KSibGi5/CWHRN3pdbpo9ePO0uTddF3fyqyU15xhVLiZGCSWa+i2uGmNbHTfVJj
4YWOhn2GTTth9YCYGt6dyin3U8ztmfpN0+ZyGM079oS8EN7tKcTTzE+SD9lyOeo0+ARy1PzyChb6
fAUgoJrDqlroCeqx2CnPEP8A4v99XPrPx6WVsv67iPRvj0uX36bkvfrluLR+2Y9FkG6tFjhHWP5K
rP5pEaTjssN7yqmHY5GL0+53UdRy+SLONr6HmPXLeYmjlEnKysNOyoUFc/uviKLiFxlPp0d0FRGp
pGfDRI3dL8elJrVzeLZlelaEeOc3u7JRNErb7eytTl6Hm501MvfPh4R9ZqEdK1PC5Vh7X8sDbGB9
z+J0/qqwyJO71muxmdJ5WC4m6nC/MdS4YQJIXy3NoWQKz1qeMPk42/c4kRevp4ygh0rUfs2J0nFl
zzDvBIeQJZX+tZ5onXs7VP0AhLF2Oght91YJyG/jjMQaX4GD5sm8TsRESZWs9LI4JZhPNpT1MpEP
hZhpC4oXkU3yzD64qb17abrLir3Dq8g9yyCZjnqXlnXRPrT4k42tRwQ015+Txu2Wfl/Wg2dS3qsX
ECOptszw2+jNu9RatXOber4RZl5iupnHlC91Zm35XJe4/i//nlf+q6WEzXLhzy7Aa/InP116//iC
HyZW/ZMw0HF1xhEcBojUv08qnv3JY9tqsFywfqxnf9Q2Gp98V5iUNhqsS7kkWKT+cLN6nyyuOfi7
dA3w5XTz/LKC/dOVLIPST/I2Hb7GWnvIpM7BGRf8z5NKNGoxMWQhjgM8rSg00yUjc0rzj8AFtbFm
wZORsYAkLAFlsrQRPTYAR+hSnx5F6dWvtpO2z7pVts/xxMf5D+/kv9HDf7Ha2vx0ps6vzw9oAh1f
Tb1/VMN9TkFAmH37mA529SZITd9gnytXtiFn64ZV3B5XGdCCumKU+fPXBq3/y3tDSoIZjtumo7NG
sT+MwH/Q4tn3QT3qkwZPWfRSNBFok7FP/Mu11tnBcifcM1J+CaV0dtyLyfaBlKYq+Twt5fLV7YEW
hfUyW6c4Z4WdUegHDU712VY1lXPrSg+TGyFOcYzGojsbtUURq14D2wIUxSa4QMmxh7a4luZM6zhx
RjwtXoPbbeR2Hfb9UiCv9VJDmemciaoJx3xFskIua1OoDq1XXbitjUmmogqaI1C5q7CxEVfrLI++
xwYqCQY2mW6sxNafNYQugG7uQ08eLt/YSwP12XXqEh7RFG81qY0DhwRrOMxaEW0ybbGClKQYNz93
HCCzRvAda0nuuTCn+aUkNycCjWXJmTLNCIPm3D17kE+QqnWOXwE63Zp7BbV34IA57wBzOXifmSjo
Eh/bgNVec+f3Wnqrt5BxwpR1LqAc3QG17uoKROXkb8feUslusCYceeSenDvw8zFn3aZxcm7Ksnsw
+kpCTnDH/rjGu+FemGV3N3G+lhvDGlsMdo6h7wrMWF5QRl1GcEY4tcE8Gy8rkEjpcH7ixKRxHqtj
kKoFPFUN4eUg4MoSHyTmFYxCvLjp7OGOcsqbrFQT5rYGG2+PUwH7DX4qEk2TsUPbVxSbcZjGba3t
F9OLvzbSHHbAsnc4+4aQK9UH+eUWd4s5D8zfVZ+eltRLQ0907pvEEHmAFbps/bzuaAbCaruDDhTD
9UhNsq5szqduM4B+3zOiGheR5hGT84zoCdM0xMtRrrEtV8hv9qgP1wbYNBGQ4y2+oWSsAKQFVjzr
E9Cu6OYN7L1hEZQcuwAPQ669exlrqXUFBwZ4HQMkq/N7OILJVAeNW1bDJkL9jjfpFLHb8eou+1qm
Mkq8oFPp3tSr8SvmtWKlOOLdlQEE9kG/bBtfJW8sJHLogOVgm9dtSxRj6Ze1YMZKhxdnIup1noVZ
vQGGJaAY+f2kuCoarXunhjzNgTh1DWo001ey7cD5aNuK5cvlMBvlzOPT7YxtP2hLcj9bZFQOjGQ8
s7WoRFutSlXEwO5lXH+GFskxAN1+DWrOolRsbDL9gJogeRR05VlJ6hBR7a3qra3claI453zUJ706
zhSK3RkuN814IuCPlSQpr9OlJ4DbUwlBv6jPq6n1d5slggw2cGPcNghBLaZEu33uEie1A0UZLgHv
mD1xUyFWAGevX8lJVa/jYIKI8MUAllWOXMhb5rBJCyDQ9190qD862DwlSO5HI1iJ2qyrN9Xmvghr
LWecWG/lPr85LOC0N7dd+qFRaN1wNSXm8pS3dIlWm2y0QDXvpwhuD0ZuuuDnN9H3Sq9PHlwu/pHF
NC/xOZqN2EbIN5ZxeCljoHstKpEo30gV4BoEMNVeVGpxrprW4CdmDVlpu7HvoDLTJAeZ1jPz67mU
VP5CJoJ2hiN3uu0RH65tShdVkERefq1EDhu4jJ1KhHCMB5pGXIQKNHlZnCmudAnZ8xPw2S1q+1hC
ARmAAStIQ4sloj6kM9j9TEgX8hZvDu7+PIY7x87RmfWgl3ibA9m442tlaBX1kzOqM0JEFUQ0HRNu
JLuUjW31pTW6RzQs5zj4fipWLWC87Wlzz0MNL+Ww96QH9MLwEmAHZuUz1Is02hlM9ZfSGiISCtpc
niUMuQcz6ycaQmUv3rHbAQkYYNnsqjHbpmalUSxqiOls59h6IjlIADaLgjvXePlxarxasAFUxoWl
5SAP8KS4+CwjxkaeM1RoWP4c2j64OyAmhWtuHNGyjOkrExfu3LnlvC9HC/+8MTipYqm7YKeJhY25
lRt+W1jt898Hx//y4Ohzovi/J7frLH+TVfGzgc/GG/f73Obbn2wGaE6CzFmr0M3p7Dd8Dl1ATGeO
4+Jo+RjA+Fc/KDrr3LZm8H6LTf04OFokpNZ6RWx+aN2cOv/KwZHJ7OfTkUHz1JrC8jm/mgbRwl+s
LGrIvHJyjOZkd9oUWiA9O6QhNvaddys4B1RH4WNTCyg/XZinFP0Qj7IT8Nk58tL4MnEDWGCEFX4S
7TWINeqhn5v8gkVnkt50pFI/I524r2JxypM0YlDoY2qG/lrd0uhJUpxYk7K3yfwh7Ia0PKd1o2Hn
k3XFPb+vqZuYDfBlaKfxIk14w8Oo/NchmQGVUnJMj3HXzM7LME69dzNTCcAiP5FnrkDmTuvDvOvH
ECrehtXT23/YeytVYXmr1zzVuSNt08U7LS902iioPZQTQarEs8YrsASk13Ys0Jb6CiGGX1dO3IVQ
cmYqJA4smS01bcEr6lg7SgZjj9IgM/JNEWa9W0RXnomXdwyinPeTsPNc9COgYeHrxJIHSpQ3Bp0o
+vs45i3Z5UxSQUZcGtcBs2SZVlBaix5kJSGmvrSQkD0TJtlE6p+VqPQWKBMhCXx7gTk/xEA3Ec1M
6WYI/+BP0q9LNM+tyDYdjACBno3/AleJPcR7M5sidYWkrh11mKY39P9EAQQgwEAYO4K0leVRatqw
j7Es3mcaB+jAauGTD0Y53ho5UGrHr+c3t05xROR9vpmzWaIlt3g/vCI7KzYm+6q1C3CdXb/PygFK
RlNWTkAApj96w4TnGdBoUZRVaDkyvkbVB0Ms8yl07DgL7Y7zSurE1QHmdHSrirF4jkqNtH5GcXGw
aEN9nafOI+C7+BbDTXsD4s69zcGvvOKPnCCkYAJRtZxu+TxUu3moEp6MU3STm9X8nLGnoeioh7Md
uWYUAptzr3w/i54kiajDJB3tWpsAqhPagPMzuMo6R06U7+l7TZbQcFU2P9UrpdONcuexcYzyvp3B
4QSA3+JpA6fImjZJodxpU82YYUplOkSkAI4C3S2748gBfT/mWfxksVS58BeX5jejFuMD9DO8pl5N
q0DYZyr/bow2B2HsmCSz4qos6d+pFpIHpgBaRThBjeIhxYLQpr1tBbY1uWcDUhQwg2TJwUqpfrju
49i8wLBeHWybA3CXAoRGQW3VLSf28knBftsPkVt/GU35bDREorrc8078pYst6r69mduagOCcT7eR
08oT1Ej1ECPPv/TWUgAnHSfzPa2UfqEtJY/yprHc05hP/s5O62/4lqKDIRBJ5ZShwQLIu/czr38B
rZM/zxywnq2xS8RGNF723KAVgXTkCnO0Tu111zC3AEq7XVI7F2MFa4+dVb5PCSRdl34pTuME+5EY
dJZSNg2XieQLtcyLQPxhDNCTm5JiJWwYNWdN7PoWn2LoYJJMZh4kndaGwLvnbTX2hFAiFH7ely5w
2bqDDtc3tWhHNnx+GTJIm082TT3XnaYek0Xdp7Xmfp1ERQgHE5GeBWJkzYmReUkfMPTaFwV5lLPe
ccpiwo5CN4mPvt26l/OoGi6Nvr1fgBmFQunVu9PrgCTHpbqxIn/50qzJSjA08NX9Yqwv4jS2H6mT
hsnXoO2uCC/AhosfX9qm0b924AfLKscYnBWwXTPDoNNnQvum5vmtpRPuWw51fNMOzdnsaXMQzjiF
cuitF5OT/cHSXBNI3zjO54/2UBtaIqeVztS44myJobaZtJ3idCXBBXrVbZa2KyO8M/xt3k/G1dAm
NEbR8aGDQyUqMx1M2U131WhTP5TFo3U/dNSKZWNBtVqf9FRlfZTpYj6a72wt8s7VUIo39q2U2jss
OjjnGNzneh1bdkytCqhGT2LxGEGHuGBuHmj5aq/c2Gd6jXuSY4YlcAW0CRahghNuUBOPP2vEOq5I
i7A/giG16fTpHXp1eWeMzmrAjtoN35SFbIpxALacv+8aezpr3boUw6z8bldKfK80+yspXvNs4FXp
NnPD0J776bZRqcZFrmWX4yS9S9/KsrPUiQIxVL9LHd9mo3OEs6fpsdLVPbERfeMZSkIzYYJIWPDt
EqSlvQ4/57YxVLXVHFNaG5sV4iHWgHtnQwwbM4lCVSoDMVHY+zQW+o7r/T1dSu+uMfFNSw6KD7HL
qsSQqj6NaYZtQ0UivxQVPjDRlsNlRRv4gcgvPQlOAW7JJlx4yye3CEvdH28SQHhfm6mFimnSacax
x/aeYieyT/yEGLjGutxUomZazDNR3BSRBmjbnKujUXZQjlCSQlCnyVkDsQXUrqz2XT/1od1P3asJ
dCTMvQq4hpt97lrjS9qAV194PJ4pdYj7wGlHeWN7TRGUbQXto5DmBjt++92whmzbG3N/n+qO2GIV
pNosRvmwPfoDLKVF9zBE2ivEn24/+lbDT5Goa8xalgGKzFeYqcyCGgQltePYX5C1lBtR0tyh2/ln
wqr9jpVg9pWSF2ML6Ia/q+d9ll7+TcG/ORKDcze6m2GSEvw/eBl+MAvhHDDK6kc9zWnISyB7ml1i
nBe6p9791CMOl0ttz9JXY00X5bdpl1snNi/JjuxCQ7lMDHkdv+fBAtFEbJiTlzZC4MlMOVwkFLpx
HU2ExjtD00J9ZsdIVmHYWm5bvndiTOgHyR/w3EFIn6VzGAeL4gNxudhjfSjtIgv02jd3lSHeG72+
7Yk9B2UC89ZOacVTukYpkfZiJISjpcTNlxBiD5xcd7aZXl25tbp1VzR925DPKvpAL7Jx1QzuPAw7
J8CL8Y70B7UJmDsCJylNUq3y1C55vIvs/NIqNO3ObyGY5U7vH+CdxSHkt1tWfzegNOWO9TMBNSDh
Gyef8UD0RpglWb5vO4hkHW1uoR1XHtTQHgPSYMF41lzrmnJ6kKC+5j50tpkcwJ1WrA6MbyBcWC5T
PBckBQFYM6kFD7IMAnVp9bejafjvSTE3W1fj4weY6eAQXgEiA+6ZqjYZDGJNmfl1f5wK5WNBjjW6
ORfvVMDwzBPxmTz549+z1H83SwmH+eNPZinIAFX5swz/8SU/NmCG84mSZHAIsIgsxzKZVn5MUqb9
CWQJBasCKxlbMjzuP2R45xOZfYoIENx/mIl+xAJQ6JE4WIuhDINy0v2/Mk0h3f88TemC7jGGMhN6
Kpon24Kfle6s7Zds7P3kJs0QaXzYtitbQsWZc+1HtW3f2k6j2j22Xmg9UeSzauDAnTgQSKnHnK4a
Fkd14GZNFrREajvrjjvRmrER3qBl+sbBHR7UQ5kd0D708abLG/1rodfscgNuDom3UYb0uIP3RhXD
HJBm5g37yrfxGMgmPRVpaXy3Ysa6gMvb+6KZtLhODsXabmY3QVXFbL47nNoCkXcfLwAALD/XSaom
aIKl5fQ9A47iDgOIC2fNYtnao6trXzzyWGGx+sJxirhXjoRgB549PU+ZnRxdLrLP4ypVIY37TqBK
R94pUsgSp/s03+AWj/yQ5GmhtlbNb4wivnSoYk1eUw0pyYcxI5JrXUlPo/MlYWv32GIVTK8EjVYh
fFv3OuGOPgYzxLoEf+XMTdiVa/eNP/kEjPUuoZlDdF0Z8peYX6KZ24HGmQ2E4BTF95Q0R37QVjQL
bmZ+/GPiRPJiGafpBXMJj2jHnvRjXFrD1mf5iOHBSKldcTtGF3qrrPqZZk5ExrhJOVG4Q3HS2lKv
Ak3QNElBxOKBAxrdnmqTNRwPJBMhx50kqY4UaUd9kKNfEeIbjM+KT9bGRGCdQgoPp5B8qYVEyJGo
oNvtu6tyeyvjJDu0id3vxthyQrEaN1DJ3dtmQekPSvrZQ3PuOKc5hTrNFbQpvWiMW034IzywwjlF
NrTbQCnhfB2JzIYTF80VKsGCK2CuCsnGc0Zy3jWlVp9tUF7zpV72uluf8IGOXs3tt2w9wG1pAcUM
Gbisb+ysQTJYoFLbgW4lc1wypyZIgD1VYmd8KvBSAzRVzyNMZtCoERZEpK3bvqUPK1iMwb0v6hJq
l6vRZPeUq8ElUVC1a6yQQ2EAK5/ogDURhwkdeGEVz6NI+Wc85PJr0YAK2KS5m7k8xWdisYNI4hbX
9cQRUKPpaigh4DpROb6ZxQrEztqxZ7wpi/k4xRBZgPWbJRzW3NElnWtMigeW3lSrdKADjQ2EI607
QG5zd2WcJJRszhyyZTNgg6lUVHBlR54b4bGdAbST58PeXUf1MJyXJQH8ZtKhsakkf82wHop1E1Rq
aglSZpb4xin1BF8JDzH3cloK5IdW6HsYTH0owfvOfOJsDTOVC5Q119wEfmWVDyTnopwpx9AdFRa5
N76YScvZC0YKDnm9vSNFny63rGDeaXQpuaY0pyIjKdJZXHWV1bJ3aGTR7eJ+rl4m0C524M29fFg4
nVV7O6pVSR8YKURc7SVAFO5E8z35kKk6msKhxRa5HxRLrktzJJ4RWUerqtX3UbMfRe94ZysR7XI/
ZOZQH8ZMGtiIonkKvVpD+2xb/XKJUvPWLkeux8j202KbxtzNRE9IPJubdL9MlndKNVAHoTdq03Se
jJGdmNWW9PXSibP3vKjd5kYccRTnb1XtYqav0Fxs61YDf0v8pJd56PipeYE7xt9aXqrR65zU9ILa
kl7WerGTULdyk79zZsfpF9W46RtuM+3RUvnwytl2UCzgbJtrjewrDqfF2hYG0+lRxbG9ya2eSjGH
OUJd8B/YlGJoKPUBu+F6jgPHWwp5sltN4ACYMdnVepBSiTSEExPAxmwdLP/CUTH9bKwEDlRvWdU2
6ooRW3Ylit7m8F73XuCVQGFoFraeiDQ+23yESWu1E4qvX+rmwfFG99ahxy+Mu2gOO1MSmAGKouMr
7EB3aQIUEF706a6MWvsqL2gZC1AoCuNyVFV1uXQL/V1eU1kvTTe9xMTb/aBzEhqEjQTRZTMMetcG
NKVO/SVRVzgus9HeweKmQKXi+RXfGhPN4ib0a9r05kNhuZ0rOHeSp4hODfwf78r2MmP393nqvzpP
AdT6U2365ltZtjNE1TL5WZ/+xxf+sGHbZCNNTAyImavV2eOM9tupylt9D4zS2Ko//Avr6v7Hqcrk
VAW9C0/Eb7L2P80N/ifX4LONrcEgIb7aEf6CuYGQx8+nKttzV4M4wFjTxmhB7PLnU1XONgO+uz4f
cAplc8jZho+4oB74yoymyt/6ZmpYSNAELHZj5zR+YLZKHZkQ2QkvDZ6jjcx12nuatstFKGHfaQH2
yZ5l43uNKnE9ri5ChGY9tBO0jIDOT2yGhdaCszZmCMBObiItWS0bZXeZ6y5AM0GVUqlcAHmbFQLa
zFN29TTi+dCZNpblMYKWtOLpXLlVH0ZInl0NOJnVHql/WCWND9fkh4Ey+zBTVh/GSg5JWVj0UxTS
fnhIKA/7hhk7fh9XT+bE17yIuUp7VHQ8m4AZsW/i/MbK6YKeRzFZHZ7V6vX0PQT3YfV/JpXsLofV
E2qs7tBIZ1QLqtUzykkvI7wVpwM6AZ7SaXWXaqvPlIYkH+2pjrAYrj5UT/E2E+/BnIqtUV8Z2KBF
Xbyr5upiNX3eeXt1tgJjLW661e3arb5XCO/VTbp6YSmps80Anaw8sY/gWb26ZrNRwp/GQtJtVs4U
EKdY35LCR4hT5ABT4Fr6M2aJ7txjyW1F3N0bBF/wkCv6oHmopnEdFKuTl3Iu62nKM3NHPgeIGv54
LL8AeC8JyJH8s3QEdTreocoM7Z3rVF66dZxInCxt1L/zZCy3dmHcucPNGqkP2xGODwefG7tfEfGc
DawrJKf+dVVXHxVcqOuhTf+XvTNbjtvItuiv3B+AA0BifEUVaiJZLA7ioBcERYlAYp6RwNffBcnu
bqntdvR7+8UO21QVMWTmOWfvte2NX2Bd7Lx+YxeZxjwQ0KUoVX4i1CW69uu0vAPkYt1gnnmWtHK3
OLKyLWLUGXRuHD3Mg92QcGgXh0kH5FkZPYmhaXpPWIF+C4fU3UbKmo4MTrEVMCsmKI2Oz6BX22ip
mM/6YxUdUlieu8Epsg9/mt6NyNd27FcRmdl9btzzkDMVVKo5dotBWGxOEK6B6XabCdPaOqV9V/G0
bQzXv8IQlwSF1zjA/ruXpQDpv8AI3iXomAKSWvmWHQeleMAtaQyGxM2aaC+UWPGxBs96b+d1fTNb
tk/KYkdGiJYAyGNb2ORWm5zF2PDc8NhOgXJmc18zQA+GMpHbVLc4eqPUYS7K3PR+nno7gKkE8Zmz
dzHHxicvypXcIUaZVnmHsVjOsE2nJE68+8lRuVNvZo0QpAfTzOzpwWZbxa9sNxw6ngyLZyHU7VRe
Oa3u3sGSjJJnZS0FqVJGmkNX9SvESET/zXz+KM/4nE1EU7Dtg5xcMKJrI5FgOTUqzX7Bi1emx2lV
MAY5kxZ+m1RfrHLfVoQZPoxSWhM+je/iivi70iIT+pi+ZlnfkuMLEawETpHYHV2ummSb7dght9ny
mMXxa2HIeI0gMzgGg5MueDynCsW0QgtNUWdIxa/vTTMBCznEPS9sCtFn8WHuPet1qMqpf3czn9CF
V66RzxafD311QvMgmB+UEVUlf3MA+aQ6kTUc0AnriR7LbHA4YzYUvRuzbxmJmJqhfijB/qf//Tv9
r4te9z91Pu6T6uu3/zt2+Vv59af+x48f/GOnNn4D+WIabAKAV36wD37fqV3jN1huoMx5R9nHEQj+
c5/mJ9D2Ov9EKfyz+2FYWO1WPSOEhf9ijwbj9OseTedF6BapLBj5dfErnbUhpKctyF87aPQhON0m
FQMeuqJh7PlFKE37ZSrG8QbOF4a+oX7JY3sdPSKpqYacVXlJsm3NuJB+YFFe8kF/ghFDZmidE3Zd
cXDcknlC9pPhomqD07xLZ4xIXueea9TsgamMS6qm9s0XxQ0YkBtW9D1A+mjbtzYgyAkZGyg1D5eI
/Bj0QZ4LruOmceuS5adqAl0jU0nZCMTgoFxVvn5xgF8Ffju9rSdmECFtOFvAXdpefnTEeWwLarLQ
rbyzK9R+km69gf734Wcw2I3xPlI2xCZJALSZ3QzzcrFSotfJMCQPRgvoUbxxiqi2FVxxm65qPhrv
leu8NHO3o/2bUwcm4hlzzYEEbyeAaeiHVQcJrSRfFkzeSzbmb66+oEWLp3u9zW7WK9CzC26xRn6k
dalturhPdyInH0EUeKqH2KXbOY2PsZju16H/Bk5CfGxz/50TgL83EusQx/NVNphU8HmOhG/quDC6
jgRGnsxkMAkLVo8O45qptl4SkZ3QCr21TYr/wT6T4EeDwrG60OIXmiz5QXzoxaJU3c2i3zV+jXbG
Wj1KCCMVop+gNJnCmRUXykyArEd2S5CCqSehzNbsRG0kgb1mPY619VomxRtzACIEVi12z4q4WT+r
tvgfoLNfpk6/9Oa0H5LlyvDiNYNNv6pdyIto1D4E+u7QNuRNlqkrTo32watoRKWS37Cy5qcl6um5
904OWIB0dxLucblJ5HoJhpzrlkgHhrhPrdVErNrqsdDtrZrLaVNCPttGlXwrx4k5mKnevWq5Gs1Y
soC3xCw37otU+hevEbc+hnsE58ZuhsO62EN7gHr0uJDJICVJlbi6DiBnE7pSHpnqPV5l1KFXTjUn
4UTS7QaZsTj5Lk+CWnqG6WZBskenP5Wx8e4zPg3WmGzS3/MTU6rHph0eLZV/FPRtNroDIXIo1KOI
gJdnkqQGehuAGh0NCZEhmXWt190oHWbg1kvVlOnOsWw8bZZLv56fWwlviXJ5FIXzIt12po/O48gW
ca4ZEX5OI87X0BnmLSOZ8U44PHa5iiNmZQwsZ0SRB7ozI8kL9njsCsc7qlHDxZzMOQGDdQHDr55J
EQDgQ6ey25haLt57o/s8j61zbXhZvdIZKtlY25bZfbr1saBtCVSa3iK3wt2N8gHpaWo15VNWRk+F
QrOwXTCVyaBglqeS6Awy8TMz43GTqTxkwj/DuJTbup9bAtZUYmxbx2F0J1Ubn7yqx4PoNudcSy4l
6VEhHY2nSmOa1g02g6jBflPlTLZ1acJJpC0Xki8UkP+bBvXiO7uCcQQNuCq6GL2N7bzk8V9S870C
qhJ0TUGTbaShq0xjJ1x6H3wLTkJwDmFWUYcoVN63lu4Oe2Xy0M2Z++JqDiDFZjpGY/uhTe2V5WQ/
ONd/yfb6pX9teQQeUgNSsn3XFmGg/UmpDVzcGkApIRKg3RyIoenX5tlZ2g1tGsP5G202m9JPqvX1
03w2NIFXBHvtr1AWDoFD6cy4PwhmrrbAAAgiEUngMPL7m0/6VYHOJ60qcIQClKuMAX7py0+uq0SK
Sexg9tkbosoM0PN8lRrTvCFtumOIOc36j67EX17Lf4PqrJ+JcZihBA5i/v7ztYxF6SdeR9rHTOxi
aHfjY6V4sTVB9LRGXsD6++b5ctV2rG7/cnb4E8G9+DfN+/rZvoN9mULccDH2/HQfa8btC0Lm8tBB
btmmjMMvM8rudbm4oluTHXRfvU8dgbjZNI6ndOx4b318yMQdvCf0WeNyuRpibGNoLw++X2ibFEYg
2YlXEy61AHVavUGgQe5oelM67a6wx3tVxE+6ncBPVdZ5oItPgknl7yFo168xM9ON5bE8/Off9E8e
IcipuonjyCAO7teBi5lLv6hMqzwkJmHQlX7R/eWCO7n5myu6WjV+fVb5INhBro1nAyvvz1fUnwxG
HN76rPq5daSUuswMUEOd5gSHaT/ddl5208dGcZeP88Xt9eIuIfUTBX780Yysy+tRBSNhhuNTXcUa
knV/Gh413zmLdtwDsu4Du5YFE4SEjGhl0n+zzXlfxGYdKjnLq0Fvu/syU0+qZdsn1cI69dIrwgmt
9JVVyo9Ikl1TZjl3UXnVnjjWj6hanrx42C09lYaqxSGZ7UOSlITZF8vap1ZXGfkvG3NYLiSwiQAd
qrGDofG5tTE9ugZnrP98w/5khUHTuLKeYPibzMh+vo4LY9jG0kR5WCbSyThOKFY2NGb40idx+M+f
tfaFfoY++cLW2ae8laVlm+t//xfnR2vO0iXDqjzY2XgPmeZUYJH+m4/4k5XFxdFiodPEsW7+2psC
rEMakq7jYPPHGus5YbO4TwmBMN/lIuZ9j0g8M62Dr5nnKfKTEBfoCWHZMwFQXwjFLpE7j+Rp56k4
jCmbeOKzOtVzcUPD52NxJhG6EZMeIloYFNhiQg+zdNe5dMLRqz95NFgQT3jxkawuuCI25xbDEICP
/Kbema1J+LXfmHsghH2gm/LDRiWF5Sa7GVUGjYqxAiJpDqgGJawNpaqkFt/Q5r2vSpMkGLH8cID+
5apo/ckby73wQaexDgNpM3++KaVZg46Zi/Jg5BQKY1LIjexBC5paxu+MGh4IElDEfPbOBRYOMIct
Oa1GccsY48ljgIREpmToFS0TvWmjokWmv0xpLbYeiTVBNjrnaHAdYmjtc0JnEGkVK1GNz3aLt+NJ
N6f3pdMDoiQflOB0CJsdyJSmgMnrTzMHMeJbk3pPYAumpOk+tp3VLsLzadUsfJ0zwqrSoEUWUe7v
TXt58ut2/OHS+8uL9CcvCXvG+hf9U6q3X67RFDdgHqexPExeueWIowJ34utYdPiiOv6bOwJk7d/f
k5WIx7JmGOBBf30nG0vMtIEGopex6IeG0xEPHaWniJ3KN7g/+BwZ+BIiiNOYZSpNOQHG+Y2TcQAk
VtrBeAFeDMF8w2x0QYixyufK2SOt1bhGaHGb+4ChE5/TviorsRV1916ky73Kabq662bMYxaL7I2I
NU6pWPrThXSoAbySqswNx9UQE7a367ml38tLJpxii1YWhDvIXcYw/EQ9jbs6GnrScfvkqDx1+V4E
RaUiGhJkxqkcpkfZU0h6dH7B+VDq2cv02PaxHsyWH/hiRNFvXBpNnoTgtGYweZNrw3n9B63g30Tj
+kDWw7gzrLYL19eoUzYkyunRYeRCJHKm8T6R05s3nJbw4d8oxGZbJDVd2NI3alKbV6yPmmvfVu8t
EXnTwAVOc3kjBTWLrziKW7n1kibj/SQsTGmVTWYD0+QR/xBgVcQEvMB9n58oikF4srPIeOTB5O1w
pv4Gz8HnpJvKU2bYSPLGLbyGebMWRuhNYVGDZLryONnjqH8xcaz/zX7s/MnrzVkHdgvAWZ6oX2M1
8lmkjWnRy+zc+b3sxnssO2fOF1w8m9d6PX99L7WrlcHQ+5z0vr/zZdLv5onQ5yblx2hoQY0uIfpn
/tYbW+GSihU3RDV4ZeirYT7kRqdRoBFQGsQYhWAhxe+Nlvs3dQuba4nZFxH3+NcIIjnlu0wKNNaY
tJ+fRsFxS29FvUEYOmxU3GcMizlZxxSG7IeJqLghMcdsNx0e+5EVtDV7YPWUpFAnbsZhuLfsQSLi
cFSIEYWwqGm5KpLpERsVcZKGtjCxnt+djuQ28q3vXaqDQyad88gmQpE5PApHXdbTfO/+sb/+r8P2
Nx02gJ8GZ4m/1hY9VEOf/N/mDZ+kLH+ahv3+o3/02LzfbP4o+m6ODoqSvtg/hmHiN9Q9HCj+acr4
w6th/2bqBCN7JlRQC48Bp4Tfe2wCLDN7nc0rgW/DXHFF/0WfDZDRL2s1hmLdJrabP9Oh3v+1khkg
2ZRtKitQnS6mMx+GI12IUvr7BFv6jtA6a8BklXp3BNAsWJhkKc90x6vtmCeet23FYPCgSvGMinu+
QFApH8bOiT4DO1bk6wkkhO602AeiKJCogra0r+RanoEpQjcwKeQkRKcr0GQJzhJxzTkfKAtdcV4j
yxanYWnyJmx8iYupnWdOeTSW0bAsmDs+ugI1cuD6s7XLtM66TTCKXTLSu0iKpB8Q6o0mSFWZsS3i
iylhMovETI6j6oCAVLNzY4IrrFnOkBkMhRBMmjxxZNXUy1DlzfiqM3ImSb2I+m98CpELrVXiwCVb
kmaeVzdAPFxUhyGWQHHE3OgQ/sz5GZYx47KD1Dm4hmLRiw/JDT/Yka3QZdhkOhiLjL4ujs0KnBlT
90w4DfYNKMfds4VA/Lmc9Ozez3R1iZRMbqchKh9rzLu3PZSl+Uo1KrYRw9JlCaKEyQjDtdyI0HQ0
DBiWpPbuiFifw4bNg3XKiKIiQD8TEcWSKpeA46X+bMSed4lyTjIBa7lubCOfFAgUQlO1c8m3ZDtz
j6ou6tvMaPyLDX8XHwyRYoeO67cbsS5eM99A1Zkk03UyIBFVyVgUSEfL6sEwGu9Oo46gSknYiWbP
hvrKnsQeYzxGOLOPEs/AiRA764jhubrNwF9pDwuzmdBxUwOBA3OpJs8Gi73ZtLsDKOue39kQOyJm
mi9QmJvXFgvbM7NchDA+rS9nda11Xw2t8MK2TyACMdjw7xRynoAEMv+BPSq+U2LBvOwrnBgbG7Yh
Dbyu48yMoGLbJ9r05i0ZGvPO8K/rWrjxbph11C8qLeUhcpt+OQJbopiS0aBdm5E2TpsJb24odOWV
hPkxIO1JA2JqFMRTPdxj3rURcsN5vNSeZghCKRznU8kk+CZBID0RqJRbCKW9FDUscnyjXQQpzDPZ
vYGWplM9BxoXoj3Mtqy81wbHJH5tH+8PCEQRcX9WG7bl02CZQs/1CNNujQVfb0Qnqz/1Tj3oxxyT
uHw2687vTxjCbBxBPD4vxDlpD7gHaJFl0Y1bFCiGx757TpriTNZvfJ1zovDfU7R4xIiYoqgs7USE
t1tuXSDkn2yBR1kua0QReo8waudspxPaHfRCz4/NEk9PEvH7VvOT6gYLehN27GHpYODuydc6DYOy
4WGjTqYnZqexc+D11h7LWERoi1uMS4MtihqTu1FviRgiKyVT+Kt6s4u/2iXf4TDrUg0rr2PYzr1S
V5qnp0eya+3t7Jf31eJd93gloAUYHRr8Sp0mmQ6hC7Ob1jIyMdy0e7px2ld7YaXJo5Ycx2WvPCPd
z9IkEx3Y+RkzzkO/dHBd42n1UNtPRrsCuQYkjGQaVbeTp98bglAlIim5bR3nhtgiNXfMcRp4tYOa
uSQFNrXLK72su2/p7J71xYxe4QxOBzU1+UPpcLhNx6rD/UQ8pJV348UYIrFbUzjhq5L0bjnLWTYe
QESL+XZCUMyOyBAD3xw/ZdAP2MB8rWrSYJfXKsI6Mufu7VK3N/2URZsaQfgGpGi7byIUo6mj6Tfo
+qdbp8MDhdDrCxbRZo/czgtlNEe7CpM65gKbHBbIUoel4jCTjyPROIU0yAabx2Bw48+rS3dLgLvc
ZO5cbklnqTiYVO0zWNbpoBdx/4l+T8+DMWn7uFUfQ+vk+zlJ57BvJ+NxNMzos8hsWPUqSogGTK0i
DTSqjOPgUC0cRGHZV2Uj653vYwUDHF/JfT1k1smL6DcoTXPvhjrx93JhayK0USKXtxCbj87inueu
ISkdSJFMQ6+RPXLyJnryG5tX1i6ikL03AeHrNV/KKquoTQDuv9RuXuDTpZiOpOntiq7399Uy1q81
1PtnjABa2I8DJoapXM446aqruZlaNEqFdyf4Dzedo7RbSuknN25w0Bg+WTFxh+2ZYaihAowMmXGy
VRpf+1nh+fTI7GaT93JwN5nJqTFokEptCb8mFAvMKgHHhjgL7C3ISRKSnzWEjXsXheDerd3shFEC
t3uN+aHBN/nU13qHwa0rm60ccPvoJKY5UVrd0ezXzyIF6O/1awhjzmNgwZBTZrdR69DGNOkcj8QV
o6xz02+CKdq3oWjXHCNRLBv0LZPNPujMp5I2idikc2NvV5nYp4pYuPsEI9ZXBUEnrH3SVpvI/Kz5
w4eUZfyCKghM6UwiQGfZn0rL1m54pwBjiWzERMU6t8xN9ClurT0N1s+RM7x7ZmPvl8rqgyXCtIkG
9GUeZ3/b55W5dV2i1ghQCkahH0HnQdEwzPpbHLljkKVatTU9kR5Gk5HcxlxmiwFFZFzyzmnDrJuy
u9JwzmWMe58W3xAWvYlfw0QX3G+mpJ3qsDOK5RzPfRTC4fk6pMkjYwiOUpwv6MYADhNjfnANANNM
F3HnkM3a0wVp1sNM4216qrpAscuFSRkR/ZJlj5rpMD8Dz/o5MV15IMXG/dYa7f0wGh8gmslckSCN
Nfe1zOnaN3Yv9yrT3ZM/R8t1rQ8YLgWk45hagFn8aSqziLWzrkMoQgga41EcUjUXRzHWR7BoSOcc
45Oc5uw655nHtuEYO6MFjWemPWQOPd23Y16fql49WEvS7YwlKZlsrpjqdPnac/7c9GKoHmjbjxuJ
KQOYciFm+inliOULsNpcdsVODWCVW817j2LzhVCa6FVvbHGLdjvHXGfjRep5ruz3wiwMhNwDgzbC
dK7qkpnc0Jjf3GKC0Gd8pevZJHhZ83pjlN108Gq0SJ1VW6FsEMWOnpPsObG49wYZaVtc8+kOWaW6
NUs3upBidGq56VXe7iUOs2TuCBN2ax5RJngofhVpekZqnEWdfoIz6TBVTYZ9PUkbqZNZVvdDMgCR
pBR0SdOyMYsGFlv6tdZ0Dji15alPJalJ1q4xyltoA/HGmnyqvOoDXfCBARouWk2/jabudskRfyQ9
AtzOhThbfGYuWoJfUY9TN1xqo8fyV95wWpMb/mA6bX2kNvM8ZJwBh5h0N15z7L8J6A8Ur4yqXMu+
Bp/iXTtFU24SJNDm7ALEos21XMy2zP6HVvuRDPF3hR/lGzXaXxd+j9/UW/evmgrx4yd+r/d88RvQ
SVPgtXD+4KP94SnRnd8cYZouZxXA0Sgj/6GqEBhRkGCYrukgusDuDzv294rPtH/zhE2egUU4xI+A
iv+i4jMAQv1c8tGTsy3EHhizEXELPuvnjinvizYCfdePU2O2z6NmueSlze+eMvPzYmh4ajWDZYvm
9r07eTddVwNaGdPmoa60h0Zvu9OAoyFYAyvQwQ3acY6EE+3HKk0uZCFqb4ML1913Kr05WF7EBBqO
U9xdSteexZ1lycwssNXmhntcjNYzz4zE9epTl0NeYdMnPVQAFiVi5gbPsu6CREOdrFSApb8vCPiL
ALzuliXWWeTrqW2bT7lX9miR3JIa6JT4yjGZZkd+H7qJTpR6kltmfeqtWOash2WGBjVQ5jz7oaRt
aJzcasaGO8cdNpmFeSpWDytS6AFNd7aPSPVsYOoZzf/0MZo1DQWU4WZjs00qu3pLy8j7GjspeZQQ
SVUHtxHg24gaolsTXams0pqigkibfUb38crTxUKiJtDrqyg12NEmJM3dboQBNIZLxZRt61XpoYiZ
cinCkQnMKEUPGl154URExOs82kjqRZwcZCcfYuA43KwhvWlYwA6pOT2lFVb5FCxCYBR+fCBBENpQ
U8TJs1SS0nPGS0OC901ltVcJjvVnEvfKDR7liygU7pNy9KmOY+e9V9EUtMP0umAp2ZiQajIljrHK
ntTYkxXpG+nJ86wvsSQ7QRAR/gA4D0Qfddqe+uiJsQxhby44985FkumZ5R5yBDGa8gn96weNlf5q
6Soa4Fl8XpLG3RRD/1oV3akYq/JAUGmNwVlscS+YQYew7aqudUirqDOSGJhrZmZPQD0lCU9aFWbF
+A33oAOZdYkukw8aAKG9FvjD2mcX0TZjdd1bo8VhGWS5iUp2O45wA2JcwSzkEFWIkmxvvH4ywzXZ
5Aj4QRK2sNjBoMXJZlkdTviMx32BD+QLUZB4wGlJhHVja/dxPVswFuJvkI6qW1vrH9i71QNWkHyv
18gqS1nLQ0mgPWZl3QmgDdlQdm2ouljQjqwLya5tTX8XFza7VqL5+9GZvlV2VhwpZBFnsnYEtJol
2H8lv1R4PTejTQBeHGNK9fWig7UpQOWXxEnYi+aQnDHmAPY7GXimejTsUg/aPHvS8ui4wMgNio4e
tN1rz/aMJFdkKj0lDeomDRHMh8A4/RnOO3snLfpssrCQjY1jBdTC2XUxZsOV4/S88UPrNVthLRr6
HIeR7+ihtwwq19NhJ6Uje9uMeALWuz7c00GZ3IfcyuoLmc1FiTYBUUuNemDHgdcL14Riyph8SB87
p+hxVxtLvJdpZdJuJ+8JD2/Pp/Fg4fqnu/8+5I3Y6NE4XpAZGBgKeCxif8RhQxzG/LWpWVTD2LXm
09DLknE92Z1Ysnm0iLaYHV1tGr7tCkeb+g+jacDDx9Bfd44ahuRjTjufd23yG4oxvamnM+OO7rWz
eVpIybRAsRpjoV8lpV8g2cLClDSauddN9BdNRsd3TkmtTSpWCcVwodKpGWxqAwalS4ypthEhxvx8
z3mJCGFveVFAA59cWatznmokMWTP5iJ1AlozYnobKnmtsc6pbmZb0LIp/F35Neq8divNWj4VbYo3
HACdvKFHP6I3B5S1ZdTFDKKIPuHxz/Co+oKmhpVXJ8MHy+KK8Xqkh3aPEk97yKzOfTMLW27jjGSY
pfDhiw9xwmsMjsEMo6pUO4o+/cbB7xb2UU/V1/c91qKkQsIigclp+rxv17eWcb5zB6Na7KLGVmiq
8oTggfECBUWGcu4Ok4HHhywOTLONt3gBioLyDgjRK+mTNoqRwn9vze7OVRbm2y6DMSe8/sWZV2uu
DsvXFOMRf44HG4W6G0tV3TOgtqww1XrtChV0svNWM3CpL35YVwryVOytnmKD9cCbz3LysttF08eb
WRKYXM4DSNASV7DqUl4t1xxCrMHxHsmWCvTJ9DZ+mg4BcfD7WYuZsYr+xh9YtZjLzgjNKIX0XpVH
PD924EzYGWNjuh+8xQwyj5ZgtTqp+d18dFpqr82Nf2z1MaKyVjpdRL94n1dXtg7IbDOsTu26yxA8
f7dvIwjpHiHgkLLjMUFqyKjfdn1zRLEPsUarP1TjfiqkW4ULMoCd3tUSkLC/gM1DapSUKtkN6LVO
WtZ8XWG9HDcH8B05PLxprTpNt7xlKE3ipeLGlvqc7qbVkb7Qhj5oNi71poYhSHQlOO4YwT7+qTkY
sjRn3pyx3jXO52V1u5er7z3J+s9mlWVXdh2h6p5JlogEnC047MY1z0C3x2hIVnOWfYDK8neqXj7H
9cqo/m6wx0oW3USVQYAsTHiunh9/Ifp72uh5316izIw2yerRnyxvZHPHSYHhCU6X/UHF+c3qZb7L
bQ4Mo7Kei3aAPZh1zVPu8UctrdUGNaX3RztYTPk6hJcWiyhuV4ABhGOkd75Z1Uf9O0ogQ/A4QRgY
ikjfsphWrNpyfPZmYjGsXjxICal6jGk+pQpV5eDI/AsgQRPYISCDwSqcXUrc8AabebljolZcM5ud
wn5erM0o5i9dEs3MQB03mHy+w5RkWahTND91urlcMnIIuaCLjwwjcQcFGjqr+fpjn6WvvPZZT1On
9B4b1+ZnhU4g6RAdnVxNGyZX8d3Q5dPF7qP01U2dB9txpg04j7NlVt1BkBpIlm6S1iiJIi40vV3r
E11KGLU2tcWMW9ZaIsdcE49i7vQ4wQZZMRXSGWmAx5VJ802VtNi4z4FZG9XtaCyYGRH3H1xle5+n
rNNfIdC9p3XU3y660NJwHJPxkNa9uLULZ6QJnqqSlbXuR+z5hDubo08/27Z5IvTivvF8+x4hVadv
WDU1jhhmbW5sq8s/ulZ41vqixtxT9FkVydWts69rw+aVKWnBHyhyl2EDFsTZ4nB7QPhJgn2vXxPA
lr50jq9/KePmlE9JhGW2SuJNE4uvudPZtOGk+Q7RRSvIH3D8LNAw8RzracWnyCzBKKPsWb3rK2il
/o5cWeErEYvnDd6FfO+XzgU81VVEiUhKOduBOjDFS3mcndH9GsVusUnMzr31e1s+E81tEdIt7S1M
ojy08f4iL6gXmjkNPeWqF9V9K6xWUh7q3VllpkevNaogBfX1AAuh9fpiy+AAeM2KsYmNNt1FK94G
TqwZ1nwvVCOOtk8BzxV7pADymdUse2aLG17ySekPWdpHBz115VG3J068UeOcmnLEfS0RFpH8jgL6
KTYlGrdRm0FALkl7QoHCC5Ho4OlqQtZPxFuQul4oIwuUVRI+PmK7WXSIQD2e0WfdW4avNlP1g9dV
2ELStL+14qT9VAm7zXj/KlI4BTaRrLBxQXC6QgpBelWVUj50ZDRjKqNbb1skjS1+LRBQ5PU8hjLl
fbjyPasoQgwdzqcp8hbnJc5WrNLoKXZWb7B8XsQW+BLEeTr/VmY5Z0dkyevoTni3Knd4yJdyNrZw
qrSbvFTyNSrsctdGHvFWxaJyOv6lvgW4GXuBZZHkAxQPgpROOvYdPOfyoAqWVyTrD2BbSw5hzfCl
XFlUWuKife2X+Kr9Tqv6Dq7qi7F4ZFCNmkZ3zf20Eq7SlXVFklSyreIm39TakjOCaWt7N62MLIZh
bbu1FwY5KYPqcEwNogTKBXK/mZaHwVXxxaxFNN97btpWtypOyD71Y6U3ToaD3DE5LBS0SOeV+zeY
DAK+ctyUK+o6c5vJeqj6HxhsjLue23ZYgBLiiABsA83OlaVtnA6WNOyysiV6NGEdRX+oODo54tAn
hGgRVIZGFWZ37R5wWtXGF6wF0VbX0ii+luMoyVCe9TZF9xdP2K2HEdGf5k6sPiS4XQNUqw8Ddpx7
1fTUAkA894sNB2DsyWKnt1ofW57J7dALeV2npEFE5uB+FBhp3/VybZi3knb1XhX1Y5f5kXzFxoBX
HnQnXUZnlcwtC51KPObfyMmID85QcAQ3mPhsGtm6T/hu9FA6rM4htrds15nd8qZzsL6a5hq9P/Vx
5db6njz2gQytpr+ra1m/JMoq7qfJsE9LLaeNiXt9aycGphojKUQYZ6hXcEFxOmhWfGaGT7vFy322
rKbYCr7jp45TZMjkgryT0kjDmL2OwzkIKWW2fTjk7pFe77itKNzv+1j6uzbTzTcbZ/CBfL86iBid
4RuCoeLiy9vLWIzbtrJXs3ThcHu7ZPqS+9DXwDzdCpX4X+FF3I58E+wHuslYwJwPZD83HKWG+Bq9
s6cCAz0twySn2dW+ssOGkQS6ZBJ5A2hYSMijIoE2yzYeKS373HGmJ7rLLQ6ajAT4GXaScnJKTMY5
XTBN12ZwMULsqshCqe+72m0vlvm+ngh/YlR5ozJ66TZAhJYTuJaHBD4l3+rasW6iSEoW2iZmnAWA
N+tY+Iea9IycTK+lzUEToW5n05nmu6TX/fOoYpCZtDoPmSPJu8NLHuhdhWdJNy6eB4iz6zrS2ocV
ZOUyFS7JsV75AY13zjBLkzGvZ6GRR1aQ4mx7hfzmBmLqSoaXMiletbp7BUeWobj29patDD2o6vGr
rthYPewex7mAFWtQeJIiYvcDKiUMWDPeuABfJIzoJX8jrCgJR+5WYJbqpfYoImIi95YGMG7+0qXj
+rzhyQuJxoO/q4QI8c6aAQJVoghlZ79lsOeCggjBDWdm8hzW9K+ccC32vBgkxDXUqJKnpXP3hp65
G7O15HUex9mF/oOubwdLDV74/+ydyXbjRrp1X6XWncMLTaAb3Ak7USRF9cqUJljKVCZ6IBDoAnj6
uyHbVU65Kv37H9fMVbYEkQQDEec7Z59BmsO57dhvZ+Zgb5pF/tFBKy/Dpimo4Bmos88C89tYcUTL
KIHZA6an0cNobChEPoqAVF+7RHcHvwTfaoKKPqBrbZJkkpcMvRoewAY+bL8cbuc8iXcxg1vOa2zF
pgq3kJiz8rLq5UBpMqbhTwwXgDwP45WDW+CJrdRDajTN2ledf0w8rAmNntk41gl47HmR2XtDbaqh
fwmthpzM5NBvaT9VBkteNpCvl54K1qPrBJ8I5pcrhwomACDBgEM1ch/mOneZcuf2sZqSU2pUz530
2/3UJvfKA2zCSrobJ3ZHVSxBHNf2s5PQxuYMlXhrYYNtzBg7tDTKJw3N/buUpTHv4iogRo/qweZb
y55pjVfeUcZDJr+OM2vTySB6GcyeiYceBpIG4TTeNdDVGJkFEdMcBIhx57YYMNn8I5eLQoNy6p3w
rmLBwk/ouDWlydD1esYFSWfwTSi3npmrAzL4apzTWHPUiTZ8VNK/yvGIXQ+eQCSwiP+Bcs5Ta+XZ
oPywfGJ82vZmIs+kxIJL/oF/RVvzdzu270RWs3gEaXIAp54fJpeHK3Tsr1Eue9o0jTzeam+ZSPhZ
SX5aH+bUz/mqW0+KR9K6sIAr9vaiBcoKSTvs/ZVveQx63I5d3gJBwe8o1nFrsyR4Wg3jHsTF3h+a
lziYD/ijqUpMJZOd2LiKQmavc0G0FVTZQVpARUcn97d+7hUH6SL/wY9q11S3NfC4sM1GojmpeLgN
s/bNLFPu+GhyGfpXt42ACYUw419WAtCeb3TJBWcXBMS5NK5HW3wCN9Ieu8ig4Vp5mJsLh84/U8bb
tC6tvc44nCm3by9pjjBRLrp6ZebuG4PB8LanQmWfRUC1knp6yWNmznY3OTs/VyTVOudL5A7W/Ri4
Ob525u4Y4evxm9v6wz1rHwAszwVgbTb9QTWIUWBh1lZkiKuCHkF0FqqntsrM833oVVeiK6CRzI4g
GZKOITNtDOOMG8wkPyxdp1Y417s8neQrddv18+JEXwpb5/krZDDmDXSKGa81PJdr3yyMfcYDT8GF
9PU+yDN1guFjr4l3ZMkGzjajFbA/TjlNX9hn8dWKZfmaMlm5rkcnAvaQ9F+N1PuO9WCSq5AmikOD
DH07axGt3dQfq7VMzfEx0G5/Y9uJmM+Lr1yuRr+sL1BBS0CAnSMXBCH9UmTyfUb9qd5IPEdqjcVA
AmzEPifMyDhbuHoJmPMw2NMN/jDF7iM7BPe+oVYWiv3U7fkeYCRRLVO6MHgaAwo8AdHb97HJcKlN
nOvAaqPXUpOEysooIKxsY1MoOKQbx9FmU3OiCq1dNd2QHNlDdHoXe6ombpd6/UFUrD8rr6OOiP5N
DLWIRGBTRrQw9jQl0eaKww3bu7GW7ppkuHpSUjTHpgkCcIYUvMKYBiFwMcmMTBPrwjMYldA5M4sy
H6DpWN4maPr5U48dnLY16t5WDgJ1wpR4aq+cXvYnn7unWZtyBFTXVCm4OCnVhgcWkA3Vx+yYyDyv
LLsjk6y6ZSfEKvNc5p7/QnQ64KvdZ91eBsCbGkM3bFoDethXsVEMRCscfe/2kjbhymRStuIYFvBJ
GOFT8W68SKBHbqo4ivUGTW26m3IM4GuHL9p2bhYmoN9y8NY2j2i2oKXcDI78TtK72jIiuKWRCQw3
geqDxC61cWVPx3AaNbc6HuxPWcYOfIOrjmS5cq2btqmh/GDHCu5aV/E8ZS2rbwqQrZ8MkfYHBxRV
vyoZ4F+pyeg+5VSUnc1ypABK4ovm8No6ty1xnrvQiDi+KOLsR8NI7C8T1dSHrg0GMt6LRVfbPd/S
umJZXZVuAIouaBOMKhQG86UcyQZu+hFVcOUo3MdnFP6F/xQqpyD8Y08ufILR5ZMuM3ArKs42Om9v
5riFhu5N0gZGVesHc/bjQyZYKqsimb4XgE+eI6tlozZ7HYZPBCac5hjeVnGWNp96z613o8FTN64F
DzNuqQ2HnXRrxm12IQ18Jyuk0aOKtH85jGa3lZTVnqQFy4OdvWWeagzXj5QNdPDUdVpucDiJtadE
xHLSGbcyb+QZo3+wLwEqb9thlhekH8XakTl3iaGwAQfkUj6j3ho8xEb5YLK/O6m6GXd9x+4fOdNH
pTGSOywdwzoIY1A0zDLWsWzLq74LvxqDZW1ZnECwJm63MYieXxFwcNdORiwgbZzLOrGCG1Kk+nKc
3OHgGT6GfAC5gHs5dfTsGNfozerQ0rdwBUUxP9Fx/oUeNXqLI8JWWTC9xlMJ/kbAIIuCDFnRikq0
MjU9AQ+Odj4ss620Qe0Y3OgXyUDt1qDo2MrbGs2mzqvJpo6cWnRHWxvyQf6qc7GXG+asnlOCH2uO
CvMeLhcZCd9ijBv4NTqwFRYU3Lr2UNxpF/LAlPCwydzFSJKTzD8ZfrMZXcY3aKwWO4062VnYc1Zh
PZ/dfOb/N6Pb1tHT9dhV6MBD/hS29mcnZrEmT79NsbNvUEpew0pB/I0ZeIxQCjatUZgbSqDrnW3l
hMBECVwiu5sDmPp0JcGRINpBS8V8DayVPr2s+STbJruBsrGPDHvPxqq7GCiueDE0YxAbhqNjQjgx
Z3bIGtv6hYSlv8LK8VqGWXM79s0tbrtiWpl1wKPdWg6CSWFcB8DlIYBgrGzABp3I+r0Jw++v3tlX
ivV/lTIGQ+ghCtqNzNrjUp8GKTVh4ea/XPn/t7G1wDvzs7H1Y/ea/DC1/vUHfptaw22n8MskdG/+
biv+3abMAfQX0yPmCPPrHYXIaPoPLABA9Faw8AF+Nyj7cOZN08G/vNDk/yYI4D3v9IfMlRngWnRM
h3KyZVINqODHYXWNQYJ9FIUdIWPFGSEDM+S0o14kfCpL4VzmGgA0Gmwsj4xlcH5OE46ZFEP81FRq
r4AeLwYN0ht9H24xrem7ZJrcG1bZ1nRWNQSQCHacM5o9Z52y9EQ03hn+pCuOLuEAI+GRnVJYokyU
EPbotKcmY2UWkXEdlswoDrXKUBrXNvTb4Lsj/Ynu9RHXtx4uYx+eSXQZAWTNCFoHtLvKgTf53qhq
H2VOJDTqxdmoSJgzcGRHkrMpM7ksj3nJjDAu7XgJJMwTgYFSlHAHivQclWWCjMdCth7hbjxUJS2D
M+y1PS+KlDRggy8jOagHGsPYIIAly251DZ1No1LOOFV2SR31r6EFNlW1JQablL0p8QWa/MJ6wDBI
bmTGD3PIsEK5Ps+lnPEPoXFzaI7UlJWVtQYUos9JnA/GpR5rxOE8N+Lp3pisfkYrj/NsmbRI1/Yv
bBCKPQxVs+6avWXGkUVVYskAPdd3UGJTdSVBBVZ8CiWJzHK4fL/N/5tg+CsjC/19JBT/s5HlKVUx
bv0fswu//tDv2QVyCIJ+QA/HyDvICyvJ7yQveiN8n9xASBIhWKqV/7kqOOEvPF0wl7AKeJ7N0vKv
xcH7hd/mkJzz/MC2bc/7O+kF3/pTipbLcx7hV/JXYI/5kMgMBo/uelA++yBgyARioYZYaoYuOtrU
nFLCjrqKXqYqcEFMBXHyaKL5rAUlPcc0ifuzU9O/GSpmlK4fWdFWkda9SSYWE+VVxUNdTSDIYaFc
NlH3EA2YQtZT37ya7IxUukFujB/B+VdPdseCI8sRvPhApODNjSrqzBO6icSk3dfKpPKBzTCqjSPZ
06yY9odPnVcb33Lt60ccuaX+FtJ75meHFKzdmRPCVhFyC2KdHc0sl1QBD0QAyHBB4WCP3hOJ7lh0
qDGtjQdDuAQNse4NW4lEvfLxFCNQL3QD33b02VKacUKeBC9FXgT2se2GgLeF9pc9kdyYkgwL2Sj3
lqXNXliBwUgjg9UAb4za/Iso5+oY02+EJW0WG1eJ/LPKyPa5ViQ2BtGKdcGA74kymemurF2L+Gi7
RJpkKW+YcJs+rUHYelkUjeeuLXBskHh+TMw2AdUM9HrVzEPjP8kW6zmnJQ1PcVakGMAgRWazi8Il
+kydfWdfN8RQmp1BOuZBNYF47VlGOYkVo3wWscAeB37uQXMi5V2mnzrmsBVaD2EOYnc12aP1EKdd
TVxCLlOGjkbFpb+ss84t1u1lQNRy5nMoO2WawEGdA0DCaA7cd1Plu5Hp7dFi9L6svPxjAekJ9hki
k7ciXsh/NyUlP+M68BVOstLymWppEhFuh5qViYCd6TvEshvEAodKYlCIsXbDJ+bDFDOR5AufrN4A
rqWCxeQfKmE92JbLyyj7gbidX/c407sQKiatKa+SkEp7ITpco4S02/kYMsTgdZYWT72Ydud1JmZe
0DvengGNyI5dPhfJgfEtf8AIgz9GNCAvCG81ks+0MxDSiaMBirs70fy9CTSR5w0bXc8+R0MxRru2
A6Rz2ckhZXPJ0OaN0AKkTMzVmCQwu8JjranXvCiY8DRrsNykBlcYzfkXHC/59dpbXnwwE8BdzXbO
O6hGzf8zN75zKbySOIhO+FjmlkpBNqvGWhiSFxERV7gJ0sE7vV/R8/tc7wbDcy7HwuLebIaFPpyN
cfQ0oggHa0e4uLLEaA/zhVKWeDUnhh9rEev66JlKPjfAaYcV7gS1j9PMFbdxxiYhdxbmbOqkhCxx
IDvOurEhqqxip+BlTSUezIRB0ycOJpPx9P5XBjx0430xCcw5juXyx7rS4y4zYB2eQ1UwOi/ylsaV
lgB2j0AwNPM9jvw6h86zfKQ2hgbek2yZ8HVTuDQWtBjKqUhvz+GUknTlUEVFqVHP6UVeg6ijw6HB
/j0WrFB+1qi9KE1r2qWNLL4z5uCOzDxjuaesZUwXu0ZQXtSMcUGdWqXuSY7keq39vBs3XWjPtKJ4
4505knMdskk+wxDpmVjUPdmMIqmoZgtFKE9d0K9RNCjWc22jQUi3wcf0JWmN9aQgEnimHx2zcAqf
+DAZ3SwYxjsoLt28KlQrn5EhWk5ima3vB+7ii4zR1w4nNcT/IXbp+Orar5lBUA0tlK9FERb6PvAY
xPq24sa21ah4MbwBJ88UBq8O84GDaQ9y8Lqjoc3ZuGGFAshbxnZOh66PzST0vzYy80HUVXXgbNnh
kaawWxJIcZyJS8JEvL8TRJcn5fusIH0DnNq3y/GaoY7Y0m9jU3XYkZUHnYKeUCohLx29FNIUQZLQ
8DrFWMlldVcMEGEJGtDRBXU7sR854/k72CrTN+GXziGC9rTPhsB6K1z/HaWg/R0dQdmpQWf85jR6
fIAGM9E1jbELYDDukNR4BPGkntgsthtM3oiNRRikF7RVQDvSRnGyNGauAmVzZwaEpyr6pr+BSibC
5FAEdITL52OdznwMalAanGd6TVA3aV3EaW771mU/w3ti7+Vu3HFEJqalBmhbGs3+yY2bs/JU+Y2E
boJ9PsAtjqO9wfvf6eBcjMadVRq2BoVnOWTfgqG1TgXH3uYWXi5JOxO31eDpHT6gYYPBUl4BacG6
Z/TRTTUoVpPJxxpnyP4OwYJD7wgRpwtbbF/4iZyTzDlSPkbSqZ/oglT3xShuEndo7iYbTO0Yt9Zd
xBHlvvI5qtIb0gXXDQZ9IJeFRCEhyx/boz6KKHiYY9v71LdQAmsaVtSFO1Z1yPdDUi/IcHj54pPD
kSHbbGnftC3ub4+BqbtlfmSe6NVmhhM1nXmL2almNAcHt8iURVTaUZpZUJfILR2WjIlhAY4vkdRl
sWZU6OJRL3Hf7OmxKugWtESxHZymXgfa7B5s/KjPqY12zaPQAdCYCbQs05CXg0d/KnpP9qJ5vB9p
RerPnW2+LCLjlWw5FKysUUuP+qioO+EizzaDCO37CZ7AcdKZdZtbXved5kf1MoVx3bzqziyGW/DZ
UXwEHJhfxkWOKtuoz/Y0R7dJYuGSJIaPF83ihN6B5yzgfw6+R+1L6xjXSnXetrUhleG3KL8BFdCn
ZknVRO7EQCjthucA0PkmBiV8E8rQvdb9SH9HXiVkG0i1yrNvRPmVGeFW3cCcNG5pl3Q3vujHLW+X
vxqEpw+oRtVL2nf4IGv5GPXSPOSmeup4JG6Z77g0E5nPlh1fZmPWnozJFZ/HEbmE79ykkMtbaxsZ
UN7bWMTXTlD3V72v9kGPHJr7NkwMk1TVyq+lFqcx6QSvMLDWSNK09sF96lEkJ+PsCW4Vk8xjOQaQ
fgrrU4Rqt4oLDwnRrgXzzW4R8VF/LM51rIXEFBLtkeRxQkwlsWjgp6CzQUARRAOBoUjnNoiFdxPg
bLivlWD2rohA8HoSIJ2z3hl+R7OKYiyFtePRMxsEI4XgYzlarpF+XepAy/IeRySkj4ztx86GgA7d
qQAYLRe7K4Kcy5wd2fIGfpezAxQ5PZhKDcepdZZCV35wINlwxQo07FPdpu2mK8NbpzOHC1n1Cf/T
FvJI1Ke5S9wSMZiEx7gFBEnYNRlr69DTEnmL98ncqMi7JAtH1U4eT49mWwBvgC/9lPTJZ8wm6P6u
RRFYrIf4ccCchSqs8fo0rXPwZKn32sS/I+Aa7bze43OgDXQESl9C3cGy0AMCmvKEFmK8oLA8tdvs
0Ht5OhbAH1a4Y4oLiQnsiQE16X3amO4JOPm7VjdRtuVxSH4ka9MNzShUmOFEM7Wy7hJshu0K0i4Y
XjzfR3BttFyZydQftRJIrbatSdyxnpKGpIVn7bPevGVN730njzECk/PceZ+EXfFV+n6zD1UYbYtl
a0VGSJGdmQBzoV3X66LMPILAjWQYPeCb64P+apSWvYmmgtKfoRk2ue/bxzwrh/PcBtJ55PkG9qcC
WzWsgeWWN1mXOus2d8mmlDr27hjj02DiGuHiA8vYFlSj+JLDqYp3TIQY/w0me8Hcs/LrmIdsPBT6
xEys3WJ+DjWGtwCtkW3AFS3GkpV3cuLPDGcxqswOujbE9OcYIPLdHI0ZFNw42TV5P53c1nXPTZU0
asVk2KAZwEV3r4vuqK1mugiqVN9Ybtc+JGPJ4KE5ymDWmya0m+uSnruvVNeaF0PXqIM1uNGFioMn
NmrjzqepYPCVuM3QHQCcD3kOPBjyU4HQC9Jnl4YzZTKjUAz866JibFDa3nzXO6b8ovOyoI4ntAuC
AHj/V07FRLRySErlWMLxU+KKujHCab42EmgVGCtSt/+Cdvkg+6mC6q/SXkT2RWmwuF1GGlBS4vh3
tVV8kk6hk2NVNH50cirztRtDeaVdNnJQ/Jr+Mh8ZVwBgm/Its7KE0QKUCtrZS/5JjYCGq+imRm7d
uYgdiogi1qdPc4JnWzgqiP2b2JbNDU+/y67kCTru/3CS/zfEro/EF5CZLrIrDYyesAS1gj/KZjEm
0MmO2df6SonL0eEk6qaJ/TBPfvsWKiu9+Pn13I+cDmoLHAi/tnB8EwjPRwwPQaUJ0aut9xWtNycM
61TTsjC/5kYHFh8o51eQ2UKcYYD1zqVSxJap36X8q7zCl1aw8vHF3npNJdR1qQbrXBreLA/KtsKn
IenC7ZCTQF2JuYrYtpUeM93YdEIO9KKb723PiIDu6Vzt075nm4k96BUy4NjdE+ImXjF3Fin7deUh
M77MnCfIWQWaA1scEdxPnZizCDVn1kPpO/J5LKb2jVum+h7MQ3Xv0K+0FK0uBhDPNiVUAKH1KeZs
ZCxrp8kByzKi2xmWc7sLaZOlZTmuiWvzHyo6a6XlXajEgu/RWkH9/H4WLr3GOv/8Q1jUjj9opfTJ
+64nUGoIDJiIMx8+9JwdMl16jJ/daTkvuynZFGjEBce1n19o+UV/uhAgdrYBDALtj3dXoDjBNQUX
woHDRywDvHdd1fD58N0Tr20acLaOa80hZOYp+/x3rx6YThDiHRO0jeJ+/fHelmiMPtN6HJ6ZtB+8
EQRP2qQT+8dC7WsKRKGGdj6HAGMsObb9/OLWR7hRaBLvtE1Qg5bvwLH/8CaPBOEjKkKokbQwf62G
Me7FFQ079kOVtRybheXx4gcxARvF04zNX1X9YgiM/WKPMcd6eP+D/itv/pW86b2D+/+zvPkpbb/W
FSWBP0w9fv2p3/TNwPuFeQewPxas36J1v+ubof0LORVqntiaBe+luf/UNwUTDu56QRlBIGzUR76H
vw0/hE2MjxWQm/L9HkGQ/BtZvR8XcbjHHE/BJ7Cm8tsWSPOPNzrKapKTYvCObN4ZZZQAVVyLocY8
0XC57hRy4s9v7n93Qd+mtUpYzII864OcmvOqpS1L9+i4drAhq5NeEDIGWVIEzT6e2r9asH58aPz6
An3h8X4RO0Fg/gDvCzNvbjmBiqNfJ95rFnIBJ8ush9ZF6/r5S/txyXq/FB81n7VLQSePqA8vjXZ2
9N7cEse8HN1Xonxq73YzX2APnezc4Tl58nOiwQpEy93PL/1vXiV3khuQ+ISNjcPpx49xbPJhMg0l
jq2N2lAF7ABXtKEz6adjt1z//GIf1qf3F8odiBkaBRRG90dJXNdFW4K2EBSbQhjEh0bGBBOvyQNh
6Hx0o8rJZHIotUYKm1QytJ9h0BdYfIrUWJt2FZ5+/hf9+eV7KPPQj5ZGEJ9nxo8vP6OSuC/iSByD
UfBy32Ur08jTi//Pa3Hahz/OLcyN8+GGoqTRxFIxiaPTjta5F0b75oMbvusz+6+eQssN869n4PI+
w3MilOu6vukCZFpStn+AQaadVDQf9eI4RMn3X2UwG6zp33/vWIRg93ExVqkPdy2If+F3diGOMx6F
YxYMPFoCkD5ra8bf/lePtuXd+fiSHAQfm00Qb+FHJmkQOdYwg6c5ZjYktI0zcE28Z8iO79pd0OTu
K9gHvqRpSKFC0hEGHSAn/fw1/5s7GO2OZc9cvqrC/njDRDbbmMjLxVEHnX1wqPgyyAmGwUkaLXdo
E7LbyHObx/w0A5qk4pEvL5presEKovY//2v+3d1LWwzi5vJJ+x/5WHkRerokdnNsmf7cMfIaV+/S
vwAMt/37l2L/SRMMaoPzpy20loGqld84x9Tl7Q3fZx509bHUB4sY/POL/bjUs3wT5mK/CF6ffcyf
b19JohQgkDQOeGfY+xrUrj9XTiGf53cJGJNZ8Bf3svXjErxcEhMshYkeZQN8wH/at+WzsD3qBg4m
oc8LZgGosK1qGQKPhr5LW+ba4FhmfZMEGb7fGGW51LBofaOS4wZdCf7MMtN/X0E6/OYtN4DN1CFK
DOYoKRbHv3iTmE3+8JVwefBDMFlYaxyoGIN+REoz5M6ELh1xaAuzxBlD4rNOPWOHrTPvcfWXk47X
BTJgjVKbycnbWvyyW8WJ712/5W9EBmHtjaiZeZupbX/Tds6tGybY39CTDVZeIhEWAShrZLdoxaF4
bZJA34H/VoRy+DGFOYIsKT+HUGQz7rCz5rkbfMiLsYBvlvEGQvTOphsS7obawiBgujgnBj1FYdRY
e4vSdvpafJgmmzJMMEcXCpc+LcepQ9Va1XCNgHf6HeHWNEs+XgwCqyXJUCZjSc0dIoUlnycSTRQU
RTg0DyOaLIPEuFSbSVlVcsjhXbyRCGyefQmW9UDvCJtylMQbw+4M5jnshtMXawr5yPzZ8ciNjZQF
PdE1zL3X5d5rDo1uJiZgu6+TFbZvv26xvWFwX8spt7/KObL3DAqbO+VRioOujTU8jQVYujbEMT/S
IFjiamUCaCCwHoVmVkMNjLF2tOAdjdLoaRJ2ehE5DumXFredUdvWQ8cYioEKivgdsu/8ZA8wxGQo
+JzenSaWVu1bDjoZe67DWXRuI6TRYFLhUy+JFK2wFYKNiyp+S5lNFm4M3jfRmxxC3p9yWMKDHbY8
WMpY1FS2HATwdU4+NnE641AaV2U1zf6BsJDaG5lPQ3VThieTQcldDqhOI0IbBrWMYBPOTUqWlqod
0331cchS3Z5lslsz/J6II5qR7x3ksl4alB0StRRDU1zYTJ+bteP6S5MzFeVvXk1UjTs4nujynAPr
nBgljvbJLZmcRXXQ0Jk4iWVGmtMIuLIqKKsMETCAtqi3HHA7uiG04TD3tgKeRV3nM46bCp7Lqw43
nLOWTjxfzX4xx2srLd1XgHHuq7dw4jgNKZqW3MlS97Ez2/uZ0JC/sWNPvFTDUD0EeHevMHwWm4ag
hrXKDHK+Oys11SEtapw1xTLmbAutGcTO5A3MNvIeoJ+n9Dl4ASoNNXHTOeAsh3c3wWRc5mEImK4l
9OgatM9X8/SQAx1F14Seg7yMZbXinsSub7bVbQdrD4E16stvtau674GY60vMLP0ZSjpBFeR1rDp9
zsq0num12o6mRHfrjEl+9iC1tbvWnbyv2GjIlHVVdaJyUsU7zrU+uINeouhmdQUzo6/PYTaQba3m
NnmJHYNYX93JKwgbqFHVFB2tqfObi6AdvWd43mBNK9Ky+JDqgyNKhHg9ivkFoSrfgtmY0VQGPsYA
lzmtT2P1kjH56ohIoOuiofsXy2YUvUI3LTAcVRp0jidY8nu73JUB2jgLE5gg8kp3fd4alxXm0MtM
QQaa3H76hrt6hA+SGrcMKcvPaT7QVjhVhBKqFM5gA2sAo/ur38HjC9LZ2EQUY677QVm7Utb8osA4
U41gsvyDSWAOpEhUbDy/wES/zhvcHqCl8I7E9fLJy/HETjfYM0Wd3E2VDuNKkAYC8FuE0Qb1PLnE
QN4Cz8FIMNcTmfCy7h/xFOPCHqp21y/U8SoxvxbkCz+HRWqv0tDSu9Ygo9QX/B0htYi3PJXoAJlZ
3k+eaEboYiafqB/b2QmndnVjdr2EGtVxUxseO7LXKcIxYNgZX4m25cSwrWVHHp8KCzbYGC4YfLPa
dm+xMlmQ6hkHwmTO3LJmN4RMGXvG7kGvXXObpwkR2K5uTKoT/YhhuO0aNX5goW8KTJhrf0LV6NqQ
53HQu6QZyXDhLVHF8tssLcGKpB1LEKvxAjbC6WZozlEtyWaIXcNsPQxS8NXvExcciwb/uHetHIqZ
5LZd1/7AmDovquLZrpuY/VzSQ/x2arvmO5+0gIvcLAnk90kOAgCEDwqrwCSxrTIxfiuDsaENPjfc
T5SpEmdPwnZfYMhJVpWO036FQSL50g7dayZdZ+sK6qjWYOWa9jPu7d64B0OJbS2wk+A8YKxfe/ix
t8k4NvBOvHlH44B8nENaTFagKcfHwVXlnRfL73YBKwG+zXXe2d2edRXMlB2C8BKM7t7iLonf5jQd
7+Pe55PjG59tmyGPqZOLgZFCCU/zadUUrX+AWwaeWo+4sAExsY6vc7pjxz2Fp+ZRNPV01bSdc+eB
hKPbtgQ1sPL4FOigBNXzhLlBQwq1OvJrCK3XeCCK64aZ312ZBs1a1Vb7FTtsQYp3dr7QEDMcO08C
BHAjO4VPEjgQ8xLM5mM/jwyWm4LlguY1gj+BOEzj8CXC4H0/dnF+a/U9sL40dl/y0aNXTzEE4Vm5
FOA2qPhQdKb0SmmQqUY40kWTDHH7aqejhInthNsK6ftoeaYRrURHjQOpsCllNF31eLUt245WKc3k
mjx95Tx4pDfBRDszsekkOplTP992CSnrcIjH577omn5rtq1IDzrV2l0HtQlvJIggKpw9bY7yIkz6
FnBAZZwyf64fcfmR3jVyrAIr2/DNHDtlMJ5HnvDfraFpr3ophwucIdMRGa0k7hcmJMFgADiXCYvb
BTQJK11LdhYGSTF/uI3tYaQqIYtc6k9Y8p5z3dFUMBXuSac2yyhzLxDLDe3W48YGAxCtGR/YV50/
AXSZwgbEYVD4ggXRArNiU0OxCyn+oe01FpdkM3HrFx6+iN5P71rCqI+9NbVPASaP7aBxouLIZtDi
Q0QRNEovUJnM3zhy9MndRHNC5ojk3qoz6YeBEEqCUfBW3Qwz55SqmH3FbDNKr20T/5epRuPKTTsn
XqVO4+wCw1HMZmTl7ojfu+T27TRsL3ru3e+08+pPMnC6r6Mb+W+jR6HqzpReD1sSWDdFb3XhwywM
nPo7QM4Gm1oCn3Lvd/K7mxASbrOSUpQ5bbuDM2rCH3UNIzDRaTOtBOMCuKeEQw3Qalvb9KKODDF7
9nieICrQlrzgnNDcA3qdwD0Ajxo+03xTY52K5+wa+4dvApWviusKWzzYdhwKt4nh8KkhqlsEVuVY
6P5JQ88hX/l+qPmvFvqXWigq2R/Of5vX7vUfv9rGz6/lt//9n08TxY1V/KMS+v4z//R/Y/J2Ofx7
6KFIDUvf2u/UMsviXxHzchxS9ByG/iWEur+QB7CdgGeeQDVcPKC/C6HmL2h6hEtQSk1zsYH/HSH0
R60FKRJrOiAzHOi2EAisyyH9D1pL1I8WDLxmPPflW9wWhA6+/OHduPlV4/gH6cibOq269n//hzfr
D8rHny/wQaJT2ilKqblAkLFwBuWqD1/T4ZyGAA3efn6pd2HoXyoL10JYQV0B7Q0qmZngB41qslqr
cNkmM/eCpLMMWXGJQcwlemLnjfvSZjoOvmLRDjrzwpR2a8xMPt0prQ647pu4fMMUH/jxNYOHxAz9
i0jF5gWPyv5byoY3LU+9Ei0WEJMnzWXRhlmksIKb05GpTR09TE23Q+BxDy3BmpuMxh3AOFnUVN3a
pkENrI0iZGoPHnVtq3FwQtwQRdkk+T3j3HhQa09UnD03/BEEy1JvskF+9fZBMQ95nHTRH4uogWE6
M9EddyUrn1Me/Q5Yv0tw5hxYYJFfjBp7O47xEtNbZ6s1ky3876RG5HzMOsKD9yOGOFFtnSGmexRE
N4wKHQEQUmn7qzT831XjL1YNyCeLoPifJyhn6L7JPzaved39YBL/7Qd/WzpCPN0eSp3LhMJF37Ww
e/++dJisKgyf6Rz553zl9+gIeRPTRFZh4UDpY4n419rh/kL1nAlY3QTPapuO9bfWDp/r/+HLjVLr
s2qhefgYZQM6l1ja/rh6kGnh5K19+zSbrojni7RdiK6b2jZXJVlKoxPgoUoaUkCXuRkIVvJWz8BN
PCxBqbVvB2mcIta97dQY5S6ecG759dxe1TE1UcrpD5yVsZmiFB7rvgKRWLVyXVexcaRPyUI4Kf+P
vTNrbhtJtvBf6Zh3MLAvN2Im4oqrZMuyZVme9guCltjYAWIjAfz6+UCA3QKl9kwP/IC4cfHWLTlJ
lKqyMk+ePKl/ZrZO9cVn5gPjIROfocn7NEHiwU8R1chrUj7GJMlp6sVEWDa0yNSykareQyvTUPDz
3FtdibIb2VIZ85ban+h9v6NnYmGwjlcqbR+bNN8jSK+bwdwI9RuJ3j4bwsfCddLnEmRpUZKrwPHN
/HmmxPUtPsNZHgvmwh3EJ1eABU80LCxtqi8rMpVmrZEN0PYur4VYi79a9cFf5ntmHjehugyr7C4L
iIMEJyi2TLNQVqERmfO9ts9Qatb5/AgFSVZKXRSxadFQX3r3huMmTLOQms0+IBZk4KJ9dSTq20Bo
v8tqS0RqKGiQOaM7vaQVqNUFQjiXW2vheMRzx6hE0onyxk3gGbeuhDa6pET3Fo2eKJEZaysqN3uV
6S92KLfihEkG1cIRF7ItrgX6lNHUqx+14lBTB2lfAonJRVGiCxjWCK5mmqAvQ7P8HuVobFVVdLMn
sn5HUs9IN/iNJx4nguUrDQxyAVVeuKI1xoA8rG8s27op6kScmwFaVF5jC4+14iEWJTJ8OG9lOZSy
qlaySgIiHKL6Wk5c/8Hwcc+5ZB5QMT6mkJYkbYWzrxd5JaqLuFV90kxnXZVEmCkVwiVyi9/2FVB0
KpjXNCZEpIpKCpUevokSolOm0GDPmKZ0EYbCMvDTB6RZHs2qeY8qJLw1NABWQuyJS4lEd23Qvd1o
/jc/LdS1T0V7fvSPMfJTPlorsrVD0M9fkK2Si1CRC3N6R0n2EBxwPlmJn6xKh9RadpBODBywJ1MC
uAMkRU5Fu05lX/pWqw2zGrL8HfIg39FerhiRaEKFQkVoo8UMAkCD0LwSQvaCF/spuup7deM2Kkmc
W9MGRb/iIpCyfwo58kaBwfByeFsHpmbX6Voy+QsmoPYr3Y+yla34XzJZd25j0Y1WivndsXLxpnKA
B+FhCw/ctvRSlDqUL9SPvHvUC815TPsxwoZoqu89K3sQ44qSp2EF941hqos8b27zIgtXJtqHS9l2
9VVD9rLQCNiXcSU5V4UsiB/hUjZLsQFUk3IToEML5AV1Ef8qQXPrWkJJe+455mEjQ1YstAOdF4LI
8B/mPH9B1p5VpOiykFWf5lY4O/BvTzTJVhRY88Uvta2KYEqSzsklM4FgSmtW2aDa0gTx50BQ6o9M
DxJvpCJHktvSdQTYj0LgLvW9eVxURcTYKrjnS6XOgxVflZ5xAYVGSxcYZINUVBLoHxih+t076G7b
0RVeA646V6V5EBZGw3rum1zbGG5Ii5gi/gZvBcjvmGg3+wM5rK8Xn4k3rsv4oN+YjQG/P9NajfEU
NIwmEoRYYUgdQ32hgnaCdVtPZRHeezUzLaSSmbzARqLvSYjsC7uIJrdVSCccSh807vD7KLOsjzoq
c7EaxyvDEbJ5BIV8UdsHdD8MxaQxx9umicOQBbP5nCdyhXQECGzICDqQ5bKYMzOuXspeAtIVp2wp
R89ua9lY0cq3tVIEekyPnrdDlGufbRkFMGb4LstauGIqMjJCaro7IKEGVl3bH7TMV9ZiKEk3tok0
kB/Kh2VQg/+gHINKhBWZGxf2bhLK33Q9f+87qn+da9WjeUT/2fD0AphM0a9L0YsfLOvwlSkDxwUM
vJ0O3DE/2K3kuBM+yFL5zlCLrNXEvEFWNWL0TxLehgZMUjFDO9GOF8wNB6FN09+yrBSZL8vYRK0p
k7Wqlt4CIi5Yx7EI3xN9ZWu4vybtKLa1YbT3Va643xjEYT3Uar2BTSe9a3S/XB3kOl0VZggQYPKJ
cdM8pAfV+5gHtFpIXEKVwOCQ4IjuWyA54SorNe1KjLTP+wBul16kHtL3+bWTpRBfDgqzU4sSpRqX
6wXar/5rGFT/PNolOWhtPCcIqF4xyhBBQtQ411VcUU1hwsAcFqJ1VyAQyVRjFCHhOfHFj7f7NLfn
hcZ8yMi+pxDB4FQS3ioF6cWhhdeSK3wtrb1/hYbBs4JABL6wLK/NQ5PhazymLFNMRGKo8m7cAyOu
HCCP5dEUtDnCpRHqRLLC0ABFW4EMKStYkSDE6l5aO4b/9Uj743UjmA91kb9DjBHJK8H5TRH2xg2I
mQ1bN6TnZY+kupYY5lKiBePG3NNolNAIAjkwsVeQ55kXZtaNEn9HXC4uvqgeGjcBe1ZILWTDjoS5
+zmIoZkcHwuUcQyOYorUVghNln4c887WMuvIlBuX4giHLPEjYOxNKiNFKM2NvS7bX5Ty2ILXyGtl
uekstTzBezOXr0HbHM1J2dbuAYsNPfs1AbBq4puM4i7qPX7CqEMNFIXavxuCOGRNlnXD5/4/vP43
4bXCBCmC2j8Prz+fJki9Dq/7f/hHeM1WP/FHFLoqYXQMw2sdpFxl/iG8nbaieg6viaFR/n6ZtJ8z
cyhK8DR1ImILuE/iH/0FihKZ6CC61igiw0sQgQx0OCckAW1q/SI3h/xI15qdCu9UVTp8gpkYLRvu
gesobIKlsS/zhdgc5HuwtMPaTNRmKTG94ZokmfEoQXJ8qBkABV1Dpm6XFiaxrkghjzg0nscJ2jeG
HrvLoHDQV1Y2KjpfUJQz1DfV+PFYBh+Psgqn/+iYYIvUKyXdr5jw2E7fixAdRZQM1SXEUuXP0BMZ
V7uXW7VWJ/qAgG/+ECuoTebUKhZ1mYXPolBe1abyhYG2NHIXkNXtkjIHvdd+omvr9Kip8ZXil9G9
5zflDXFd+q426PtALCEK1gelQbAJ5ZL39VE3riOnipa+3xQ3amZbqyKnncoPkkZfOCwnTTV0zcBr
ru3FoWLIUluRAZarxbjeNGImLsU9sjl7LdXei5m5CUP5fi+2MmTMubuNAtoC7CpinqGFmgIZ9DJw
W0Q7Ne1VIQJls2GSpRlL2VXqBMygZ1SQE9Cgwx8retdQPF8ZmmDcRL6vU+xDU7BUjf2qgjKMS4pp
YZtrOTUKmvM+pxrw4LF2H5l/JX85MkTzugL1+zWWEoT78tRaiLWS2B/2SGnQEZO4XmbNU8GVxHeH
2AZCjjMlCMqld0xM4SkIK4ot9N2XSGWVuDnm+8RJ3sxFLaGOK6hFWiC7QR9pqsTmB8uxUPo9mqlS
ge0eUkYUolG0kQ2tWhtRzFQXpJqMuyqKC7r2CxGFR0+I3IL2wlw5MLzc05AxysS5L1WUFhCXZxwW
US1kcb9Ugw9CjdymsBCgQ5EZJp3/S3p3GHTeEUOtr9x3ntOw46L1o61PzTr/auU0aeFuMybe+MdP
dhFE67jDaBSjORyOK8t2Rbr86MXMCobPMDsKKS2xzMXPArxpPLZg+WGEioBDkiOvIByZTCeCxo/0
fHV79OJ6nwIF23GJOLYofUW+sPp0rNImArqJU3lFoopmMYBKBQ9CI3kUyhz+hFcfhEc30LxgITcG
6q2FHlW3QQvbXcVWysAjJ20WCWL592jRALMA/3GJ02/sPtqQ3aMPgl/L0jza1+Jdczjqh1WIYKM9
L2mRjIn14/gGTV93k8SkHF5jKM6cyKv+nDGUzLlShKz6GiAOGlxpqa58S11VXoRO5Nylbp3e6SmS
38Vhz+hEF4nLNV9AvG3EXFtGTirSuh02G49y50c9z+JHokmEdg2qK9y5aPC0CntSdi37vn3tmrqN
3JwhMIMzpxBNBIL4pSRI9B2KEl0RxYEYvZ13W9RX0sGVySvz4r48GPHHFCnItZGqVy6tCXcUY50H
O2RwI21hskZU4TQdf/n/zIXYv0gLIi/jwivqT+Uuq+93OXWd/HxXtD89oakPyEH/N7/0Y0M9et1d
sU/AJkX7DRgkMGDzggZfXLCnr3T6vj+yEG75xuUzwDhaBRqtEi1CBBzFg8JACDbT/1iwgKkkE30B
CGCnp/vAF0v0Z4vw4/frVvPHvzN4g+0zAP6CokzmPRUvcXw4iO1Q1EGY8SercGHjj1VQxRnIOnNP
uM5PDwZfroJpzfgY4D16brvn9IFTWgVqAyMXQVFnkDppLcA/vrUIMMJbgSYIxPCf2ocqBKs+pUUg
FiQ8G7UVFGMGjQV2e9vYMNgDaIEw9hzmtN4tz/ROwun0jnt7eWbokO3ltpw2eHs6BZAFAY2mI+D0
TO6PD2IOsj3q9WVm1VqaRqmt2+EiZ2qwCm3uQL8DsHz3C3jLiR0BaLojFwE/wKgGaMfM2jg9F1tB
oh7KHtEgekFs5+kcz4T8APUZabQ31FDqaamvSn8lXKyCwZVAGRNef7cIIrnntLaCQcl65FZQpRkd
OJKmKJRp+z/1y/Ng4C4Uxni1ImcTe3taP0dfBeaM8lzLRcfVD16bBii6ElBj48Jsn8ldBahRUAUc
5Qu5CFG90pELst7820uSNYMXSLuESntG+0xtC5gmldORi9BWaU1mAyh/BH6DnaDNCBT0tvW3W4PJ
nQNgrs4zPVX/4+yS39OW1znCn0bHCufAMomNael7ywtIIr6y7W3QJ3cdAte1ZJlxB8Fqx9SrdAS9
nRyA/M10jauAudLn5ZnWTYD6gdi5qBGbQJ4RXdPDgizi+S1fngRTmUFNUmg567ODye0Fsjd1rD+g
9VWVJPJlEy269rmICljpGf0tpCEn+b8Jxkagga2K4KgToaozbj4Gs5w9/0WqJKGYqiOJ2PZVTe1S
II83x6YJgCbcigg/yn/s9cFZ0EkVJdptrT5smlx8QGhvsnXH7QJ5JkJ7BDtihmD7sK1ersJpECwU
JwRdu59PLkJGHtIaezlyFkxkQFGv7aOgi7NgaoTIsBCtdse0z+RWgcKVPNYvEiLQCmwwtreHETE4
2AsmHgMgkdu4W4Vu800oZ6R4Z471iwqkX5PrUacU2D0XqyCBsEkmqXUfSUzOL5DnyWO9IycCtirt
u9qFQyBbRICA5leEeU7P5C4HmVxm9OvrM4jNQEhAqafn8iioM1q2iEv7hZ7UGQDjG3sraLx+Cw+9
OOkvPYFuzZDykNDnmWpBgR6AV7rRf7mgAEQmm0jG92lhi8S8XAUDYAUavNjCaKencz0T2guyCNI5
ci+0iWMLpmtAA4O312eGKAEynotK03t7xs6Nffu2qKRYSOHAQT49eJbBKhAkGzBR0ETpnsndBtBZ
1LF3IopAgETkhURBb7lDTgLUeSoL/W6b0hFQ2aJjjwDQCPwkwuTu7S8rChblpq5FqE8oJ4ei0TQg
jr0TFXBiJMPY7f1Wv3AI1FcpJuBy5B5hmlyQzCqMjgxwh4qOgP4ZG2iX9aVDaAusqGmhP9N7hOnF
RzIzhUaeiLamAGjM1IK+cHK5CtaMGJpU4hw/TW8V2nxu7CowPsJEoYpevs4x4Ghe7oU2QGCFkD3u
0ffuCE7LO46usHBForSmES+/zT4x8Ru0VWrm+URMzzsixT7aO6ozusY497SCnZ6LvSCJ+gymPrGE
2eXpU9oFCKyOBQ8IEQgFUfmDXfDW+xsawTR0E7KG7vqY3u2g8uXGewQaiCkmKT2/5OKO7KBlE/R5
epuAu3tsoIQrMGnQOTv9E3I+cIjGzEQisQWYuk3Q1bYndBRa2vrY7FlRKDmTFoFMvnkUzHaVKLHA
wZjoUVBYhu7GHlFrkqiqoi3Ka3arwI5/uRcgJSo4C/ZCT0aa3l5Avm/0KmhQrnhBhtJ1q3ARKCHe
qtDigNTxVEMEgKBXM/n+KpJCrUUhfSQU6gOli1U4sZEMMNV2llZb0JiSR0BPb3TdlQRRYkwwmcPv
fu/lWTDMWes0EemdatKA3mErwjqu1gRWAmjMevbe/+JyJIGEswl1z5oqMY9b/ZVEyV89C22gRAEJ
kcg+j75AFUmbqD5LUBXEfpn+8xPxHxyb37nvc9cLn0+sd2+Xv0WO/7NfOPO9X/+853pfP//9by2p
ffCLLQm+++zdiWnf/vc/BmyV06F/8cOzEzh9Tv/P+xd8/dGDzzq/1fl/brxdts2eXKYGtST//mt2
ojL/G26/b6PtgIx+qoL+8U3+/rfB93xxCv6N4Ty4sNsC86PtZl6TxEPDJ77oeMPBNs63+fkrtn9G
xgpwbY+1PN+G3m9JdjGlsaO3jbbNaLFs+5ycv2X7rTu61HjLcbx7Kjz6uQfGT4zMscYXu3B73Ga7
l5Y7qttoy317xS/Jb78gqVNG34fDMTtO5dhPWbHq3vNwF3bc7bGW17uEiZ5Dyx31aazlDSvueS9X
XFJO7aZjDV8/b93BBuz5OaPthqGHhMHwRHadMqNNx8/e9sKLdKSa0ZaT4/CP17FUxpp999o3dZSH
0YYxUD4F9WBfdD0oY02/T0ovf7XMHUdhrO3brRcPvAf16J9xvdxuURfcxs8vl6MvI47/ynm+fUIy
cVcUgz3dl6hG2/eeXM/ZDpvrOnbQeNPcBfmlglRHNBhvO2c8We7t9wPf1Jdsfob1pMwuTbd1kNGm
k7i48CGtDLs13vKH3fdsexE9QbhpyxZjv/SH3WE7vLd6evF4w8dfNtton9MaPjiY2G8rDT/D/s0u
y3f12dYpzu5q3D/D+O2u8p4G1xiKxC0u/jOM/8q4v7Ol/nu3YOto0ydxt/k2S7gpB9dO3z70cz7g
tbwF5lvZubHm71xvuOLqSZtitNkgJCIZZjVyVwgfbTrbOZf9yyfcfKzhj7s4zuvwsL1IExgB0+LS
Y83fu8nz7pfr/NXd1hGFxprvZFDe2og9ovxzPuD1RjzrrPyeVP932eoDq7/L893AcykdADr2qz/s
qmFW2cPLY+1+KbbueWO0PqVHKseafdxlETfbwHLHqBxt2SOzudjeSgcvjjX9dcu9EzvF8Gj23RKj
je/y4pfHt748JT3gq9H2fzTkbOTG/oFo8A8tv4U0/Y5Lv8afzlIIb/2zIbjW/sZTuNtm//gXAAAA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0">
                  <a:schemeClr val="accent1">
                    <a:lumMod val="5000"/>
                    <a:lumOff val="95000"/>
                  </a:schemeClr>
                </a:gs>
                <a:gs pos="99000">
                  <a:schemeClr val="accent1">
                    <a:lumMod val="45000"/>
                    <a:lumOff val="55000"/>
                  </a:schemeClr>
                </a:gs>
              </a:gsLst>
              <a:lin ang="5400000" scaled="1"/>
            </a:gradFill>
          </cx:spPr>
        </cx:plotSurface>
        <cx:series layoutId="waterfall" uniqueId="{3F53DE60-AC3C-4F86-8F0F-E85323F7A217}">
          <cx:tx>
            <cx:txData>
              <cx:f>_xlchart.v1.8</cx:f>
              <cx:v>Profit</cx:v>
            </cx:txData>
          </cx:tx>
          <cx:dataLabels pos="outEnd">
            <cx:visibility seriesName="0" categoryName="0" value="1"/>
          </cx:dataLabels>
          <cx:dataId val="0"/>
          <cx:layoutPr>
            <cx:visibility connectorLines="1"/>
            <cx:subtotals>
              <cx:idx val="3"/>
            </cx:subtotals>
          </cx:layoutPr>
        </cx:series>
      </cx:plotAreaRegion>
      <cx:axis id="0">
        <cx:catScaling gapWidth="0.200000003"/>
        <cx:tickLabels/>
      </cx:axis>
      <cx:axis id="1">
        <cx:valScaling/>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A17F18BE-E025-4491-9BB3-75F9694B23A4}">
          <cx:tx>
            <cx:txData>
              <cx:f>_xlchart.v5.12</cx:f>
              <cx:v>Sum of Sales</cx:v>
            </cx:txData>
          </cx:tx>
          <cx:spPr>
            <a:noFill/>
            <a:ln>
              <a:solidFill>
                <a:schemeClr val="accent2">
                  <a:lumMod val="75000"/>
                </a:schemeClr>
              </a:solidFill>
            </a:ln>
          </cx:spPr>
          <cx:dataId val="0"/>
          <cx:layoutPr>
            <cx:geography cultureLanguage="en-US" cultureRegion="IN" attribution="Powered by Bing">
              <cx:geoCache provider="{E9337A44-BEBE-4D9F-B70C-5C5E7DAFC167}">
                <cx:binary>7H1Zc9w40u1fcfj5Uo2dwMT0RDRYq3bJ8vrCqJZk7gQJ7vz1X5ZVkiW6bGtu63tQ3KtxzIxdgpjE
AZAnTyZS/77u/3Wd3m7smz5L8+pf1/2fb8O6Lv71xx/VdXibbaqDLLq2pjJf64Nrk/1hvn6Nrm//
uLGbLsqDPwjC7I/rcGPr2/7tf/4NPy24NcfmelNHJr9obu1weVs1aV394rO9H73Z3GRRPouq2kbX
Nf7z7amxdfjG21iTRvnm7ZvbvI7q4Woobv98++R73775Y/oTf3j6mxQMrJsbGEv5AaeKupwi9e3L
ffsmNXmw+9hx1QGWnEohBPr2Je6ffbrJYPzz7fpm1ebmxt5WFbzet//9cfyTd4GPvbdvrk2T19uZ
DGBS/3z7Po/q25s37+pNfVu9fRNVxrv7Bs9sX+j9u28z8MdTLP7z78k/wJxM/uURXNMJ/N1HP6D1
V7r5e5O9JEzkwBWCEUIm+EhxIBmilCByh596is8zLNkPzMPACSJ/Hb9ORGw0mhfdOOyAKEqIxGzv
xsEYHwBiXAl+t3PwBJjfG/QTYO4HToH58iqB8TZp9NXYPHrJ3eIeEM6EUFjdHVow948PNYzVgcAu
cTHDd+A9xeZ5Nu2H5/HYCULeX68Sob9sssmrDZy1L+Z02IFUSiKK+d30y6f4KHLAqMKcc3mHH79/
9p3TeY5F+9H5PnKCzV+XrxKb09vuzWdjk/v5+eeEgJEDRRVhW5fy7Ys+xcblBwI+4eL+3JsSgmdY
tB+b7+8yweb086vEZp3fRJsXdTnqAE405XKy2xYTaIALgDuSSCh+Bx27XxZ32+YZBu1H5mHgBJj1
6asExjOpsZsbcz87/3zTUHkA5xnniO02zdThIKDZzJVUAGR3p+gdJM8xZT8m30dOQPHOXiUoJ1Ge
31amfkEawMQBZQqDK9ntlwkqih1gJSkCFvcUlWfZsh+WR0MnuJy81s0CuFzX0XVT30/SP98vDB9w
l2NO6e6kmiDjQrhDJRxmZOL5PfMsa/Zj82TwBB3v6lXumtltuuk29vbloKHqACHpCkJ33AwCysfc
Gfw/E1IwioHCbb8mCD3Hov3wfB85wWY2f53Y7NSbN+brGzitm+zvF41xwOUgcCmYgpd/ApB7gLAg
StAdQBMWcC8qPdesn4C19+WmwHmvErgPkQ2ilw5IOSZSUeHebZpJwOPKAwFOilG5i0cnm+o5Fu3H
6fvICTYf/nqV2Jze/m03VfKSLAF8ESgB1HV3CieQgcf7SakDiZEL8tr+YPQ5Fu3H5vvICTanr/PA
OzZNVL1wyIMOFMw+EmK3MSbeSGFQErAEGW4nX08Ou2eZtB+dR0Mn8By/zq2zgKgnunnBnUPkAVec
A8G+CzcRfrpzJMg40qWMAMe+lxIeBz/PMGg/NA8DJ8AsXqc2vbw14HBeEBhKDgQD+gzBz93ET4Gh
B4wx6jL0XUh4DMwzDNoPzMPACTDLv16ls1nfbMIXVAkYOwBOBq7kXnWesACM2YHgkIyTaOL/f2vI
fjh2wyZgrGevE4wUMp8mql4u1GHoAAMWDHSbvaxMQu6TSUG5/B4KPd4m62dY9BNgHkZOsXmdJ9jH
qLo2eRXlLwgO7AUK0SUVO3Amnh/AcSkB96P2O5dnmbQfnUdDJ/B8XL/KrfO+3oQvhwwoBJRs6TLZ
iTcTwvwt8+kCJyNikhv4nR374bgbNUHi/dWrRGJtuhf085CrQS4T3GXsgWA9CV3owRYigdHu8wke
v7NmPx53oyZ4rF+nh39nmv+dshoK6gxVjOAdA5umahDELUC/YK/cuZ4JMs+3az9G0/ETtN69TmHm
/DbPqyFtNy8qzgANkAqKBXZcGE3DGNc9kFRK5brfacJjGvBcq/Yj9XT0BKfz17mrjl66XkBCIMlA
ggEIvn3hp4GmkkCsEWQ+7zVrKJJ6jNDv7dmPzf24CSpH716l77m67V+0iANDIoBKBmfYflCAJkAR
AWC2q0yDaOcxKL81Zz8mu2ETSK4+vUpIjmBCmutkuJ+Zf55Zo+5WzaQEcjRP94jkUBwA+4cxcedx
JkrZc0zZj8j3kRNQjj6/SlBONlF++3KIMA5Z6G0l4KPD6TFJE+qAYKimASa3F5jfmrMfld2wCSQn
r1NZPomqyjQ2ejlUoGIDkjFQX8Z2p9ckiNmWoLkudTHZn5F5jkU/AebhXabYvNLCjY0d0k1+86LY
qO0hxtXTI8wVBy7CUHWrdjsFSPVjj3LyDEt+gsnDyCkmr1MrO9lU1eY6bKrbuq7uJ+mfOxeIN6Fq
FnRjd6e5THiYCyXPiEM1upwQsGfb8zN4nrzOFKPXQZKvf3mN4W4d30H05Dv/2/scCkJ+CooA3VFl
2COPvQ1kM4EoQx3a/R6a0IDJ7Yqfm7UfqcnwJ2/yOq5ufNxUIVztqc1LapnuAcMYUJG79P/kEgcm
6IBzSNnceyPYV48PtufZtB+Rx2MnG+fj69g4T6yGq1An0XUYBZuXxAfq0eFQU1BNsz8RwEFrRgrA
26/WPMei/eh8H/nkLeEl16+TOwO52f4pipfkalANSKAm7SENM+EFkAqASzYEim931bcTMW3L1Z5h
1M8QejR4CtLrFAJOb9vNS9YBbBMCcHpBhPNdIHvsczAWABBcInTlncY2Od5+b89+aO7HTVA5/fAq
t872+sNqkxXgfl6ynpPRAyHhtoa6L7WdEALgbHyby1Fod1dqUgv9bLN+htGTt5pCtXq1UB3e2up2
uPfTL8CtIRlNAQRO9wekLuRD4QSEG8d3LkpNiNsWp9/b9HOQ7sdOETp8lQhdhnAZ+M26etnAFMrW
BZGQdN5V1qqJxrbdSxjOuO21z29fsNce87jnWrUfpaejJzhdvk6+sF21J7d9dP2CZTaUHUDeDaQb
tivonJx4GIkDjCRsNvmDI3qONfvRefwmE2xOT17lHjoLoxdEBbJsDG50woWc/YEpFAtCfg1qbe4F
NyB5j/fO76zZj8rdqAkeZ6/T65wlKZSjvWhXAbiVJilkBHaFHNPMp4JkAmwUhNxd3DrF5BkW/QSX
h5FTbI5e516xt8GLKgZQPwBNN6D4bJetgZl/Qqm/KQaQeqOTI+zst4b8BJDduCkcl68SjisoFIA2
I7cvmMaBRimSQSYT7WIYNEkYwOVbyii0HfgJj36WSfuxeTR0As/V67xT+OHWZiav7w/4FyDPDAqh
OIH/THw9XCQUggglwN1/+5oU1j7Dkv2YPAycIPLh6lVumI+DgX5DwQsiAm0ElIKp/0mLB7hRA5In
BtEA7USD+2ffXYx+hkH7gXkYOAHm4+dXCczSQmrtzRXci07vJ+hn2+V/sZ8R+ifP/rldD42pZpt6
M//W0epRq6Vff/oNfei2NRm644x75+iOTq5v/nxLsCvBoz50ytr+kCds8wSOp0e9Gx6Nud1U9Z9v
HSipPECECqkI8FkMYfvbN93t3UcgdyEGagqULsMyB1Xy7Zt8277rz7dse7l26yAIaDLQoUZCAAmJ
7W8fweWAbdwItRsIcgGC4YeGYucmHYBdPMzH7u9v8iY7N1FeV/CDtzyguPu+rbEcGnRA3SeFP1tK
DVU6IBcU15tL2OTw7fj/FKNJiO8P4ZlbFAp7qZM5se5Cwj1eimRYuSah+aJJgjCOdESLk4CkjpdG
QXhT+XI02g0yUngShWW/Dscyy7WpXHE9WqLmWR5JpllWDMemTGz6MRpZeWyqEd3ENOiVxk3SNxpx
7A6zzGlbuowcYd67de2SdVWqtj3saWS7E1uIfB7WSZ/rgaSDTgaRnBRYMQ83fq354ByjZigibQsZ
eDjORzIrB/ulbYidExKma9b2aPCGWOJb4LkN1wMN2EJJPyRzv8t56DERRidpa7p1kzbuyrGNXbcm
iwtto7y/aEtnSeKGzAxRH7u8p8vQSevMywKztWoY4489rwqPNrSYNUN/HCoc2VU8YovxrEuwX88a
k8Z9pV1qea1xTgJNTGorb3T8ZMQakIdZRmODzyMS8UMWj9V5VXSxOOqwy69hRoajpFKxb69GUYzr
2rLKYUeuDfpkHlusC9aJvlhaWYTpnPSkOzExSyOWrtx0gAqtfCFGmbXY61gY1nQVR31oyt6rkqJt
3KOx6XOrRg9XGJN+3oVJE4etVoHtSbvGWYJVe5R2Ko5ErXsMxZLJOpCO6xazAjjP55YSfFlVQ3+e
lsrpb1TuFvFXFePq6+Aj0tFTklc8w+/czMcLUUeuqXTh+u6noksbpstMtcddkCSHIm8KmCib+KE3
pE28jpjK6dymyQXGxs5RlFnth0l3tq0E1SiKYliWfWJmQ5EEngMVt4cyTsw8CNC4GKMoWSYmPMNR
0V/WomHRzHdSMouUDXMvLevgUMraZR6jMNseiaW/Qjlq63lKB77OemQXoxqrjSFFek3qEtOFSirB
tS3HUNfSl6kO6thSnVcKH1a07jSjQXoYZ1GMVyxvvoQxa2tvNIyfOzCDXBtWBF8Cy9BRELNskfXc
WbaU5TMXHneSClos8Yj7i9zUeBl2iYzPGPZdnZWya3RCUHJEcFB2uiNVO5OJyNdth/hpVPsx0X2d
smMh4/Ew90ekxxgNs6QJN2BjvJAow4smDU5FWDXJrGHiGKK76lPYJ/6X0IZqYbKxXRYxZfOkTPLD
BrvF+7gaT3nu8ovtyj7zcYVmLqL5XJT4ZIzdQYdRUXuSFnwho4JYmIECfTV4QGeGJ8GnoIjGI1uy
7ti0SbqqUlHoIRLBMo7bZOlHla/9sqhuSJdUy0JY9S5gDtdQXkiOZeJ+GAk6y2lceq7ji+NkbPlx
EZXOKo6r7iMvTRfqOOm74z6i5HPGh77XzTCaQHcpopeCsGaO84p+dVwZZl4Ns7FIxrheN3V6LeCa
nGcjv5IzpxlKpZNWsHcF7frQI25rrpkcgiseswBpk1j+d52ZaJmrqoKfUTjrVKbEo7RwdNm06bpD
whwmfZl5Mo7jud/G/YLmgVz1XPi6K/JW6kb08aLmAYaF3tTREVZhc1WHNvFSmJ+rqi8vYFmbS0mG
Y9WFjscTX60cNyyklrR0D6V1IqUVS+VNL/LwXKUyWrW+yW/cCKlZigaS6CKD0v/5YBjSA8JrX8SX
dWbleqBtP0tgdb/DjikyjbuBrFRDfa+rx/cSxXg29DxwteuW0WmctnCyN4h+MWnQ6SxsnFnfYRbP
eiT4Zy47NaO4GC9NryKPubb7mIRVrjmNzQlJi6TSrdtfO33ezltC669B0jlewstxbtKwWvaM0E8k
H7OzEUfqrO3leD7k3CxwGtTnxNriyHc69M7Fdky8qrRJuTCmCuaVKdFGFo2dsb4xlzFzTO0NXUi9
MG4czXAdfO3HAK3yNnc/U1KPzmyEpTUf4cjxwnpohZZB2M1yAye/7KyjXdmKE1KOgQc7ki5YgMn7
oFTFkex4eGiULc5LHLazukQtzKwKh9tosPU73gZl7JXED2cVGtJSh7jKPL8vhca4JevRDkPjMVLe
ZllE57g3SlNOzEkfF7Hn0NIej7npLlLXmTdDok7KlvBIu0MU+msqnOQkRLicYVLGX9KqJVdxlRYn
biGHd6jDVa8dEapLpvp61cq6X5vej5g2Puu8NozQmW2L5GOmTPkxkLk9z5vU/1AkfnTU9GWvw06O
77FlwzxEJl4Oth3m/lCXGom8CmcM3tZ4fU1Qvc7TsS104DbvtzdOBh2xKp85Ec89wZmZlyhE52Xl
BnTuSt8c5p3Dai9LuuGIx0OWeJHFZC4NozCPdfeJ9S7XvA3FcuizNvTi0h8PcYTFNYGf73jGz6Pz
oA47T8RIfRxGXq0QG8HRyxw1qa6CKlqIKBHHLmScr3y3tYF2uBWJDnwZsZns+uOmNHZRFazJvced
QZ+QqmtTDBaoza5R68Nf/3NlMvjzrVXo93/c9nn9/jdI4d81iP3ld8HN2G1gU02/aUuOH37W96ak
W0L60KF0QnHvWsr+hP/+8sPnkWNIFG4p68/J8UPs+51Q78bsyDHkQaBEjEILEijXg25kW3K6I8cu
XD2mzEUuEFygx5C2/06OOZQmcbjKv+3LKKGACWL1e3K8rQCA4gsJdzWhHQC00vqvyPFTary9NAhJ
NKjuBMFme3VqQo0lbpsxMpKvpKxqOPFCqeOgpPrRnOyh4EDlHxNwuDgKrVmwYNBhSiGYie3njwi4
37QloSbwV02c51i3SMHh3vvmS163/XkmXLpORyDPMzPWBQSvD3jsefYWrx8eDhEAdEWAaYP07uQV
Q5GmPU2kWgVMmWTh2qqbtT2G53KUXMaYmE2gskLpKo/orBqH6LZ36hw8vhV0llo86qGJo2XdytSj
pVMeNluWVck4d7w49blXD7aYV0EwnjSV619mIu1m/xcvAeETNIJUEClAyPR0BpFlBc3qUa3KsSfz
nplxkTkZW0duN7wvKWo9HycunTvZ0HoY9cXnTjVyxk0wgH2R6s9FTvpzU0mpUTtGS6XCcdHKJF33
qk0Wsu3wVRY19WLIxzrWDoQ1y1+/AyzZH3CAZkrQokLCBRaoUXn6ChWjTTO4nVpBhNXNLBpT3bd2
WLom/vrrJ0GNy49P2t6AYXJ7X3kbWT5ebrwFl1RgeFJLwSfC8Q7gCVke2pqWF4gH2d3peNc2ec8S
266gR/Hlt+UNd9lBE4Ulvu2E+/R5BFd5njkpPC+I7AWcKJUem0DB/eZfLeQ988egx/a2dA64IGWT
+VMWjou0c+TKki5aSpi1gqpolVTy6tcPInu2KyeQendh40FKZHooxMAFVAdrcEVGnK5HtyLzUMGa
GQYAbsioTTUORaWNqZPLoeXyuEhFMmMx9i/DJh+PMs7LCzsIJ9Ki5RD94Ai1usV0XAVp4R+aNB+W
EazN923g5oNHR8QcHcTdCHQ6gIf0BSNz6HUSrSoiqo+dGKPVr18SLkVNUYMCnG+ViMSVkFngUIj4
eJX4xE+bcLT9qosp1hDhdms38Ku1A7xrYZKKACc3X/vUOjOepBZYthuv0ixuFi0u6kVSWHtaJFEX
6Tqns1Lk6CMmSXTK1cC+uF2WAVsXc4s78g6rrEy17VLsWeGnVxDVqEU4Qtfzug3792GQkxn0IR+W
SbDAcRt8geMsWYma87OgIXzVRsYcgXcJV1nhkzkNRLRycjV4hkfZPISL/cuKGnllfR6vYyfOZjku
w1qXgX8dguPxsioJ1qwY27MixV2p29Flx5ks02XrCz4vWsI8wYrGE40wqVfjwKwSa5IPdbWNHPNU
59ngnHFVDDfDMFRapmE9D5KaLrnP4krHIiTemBRi5rgju+AhRVdFU2Uf3SBMvhY4NL1OkBoGbxuM
QnBgENUmD/tPrsyTmZsRu4JCgnQdD3F/PJZKnIk0kbNaRjkQyCzqzpo6L//O45RvUFnNnV7FXugn
t07iyBMnT50ZC6Jg7rj2MMsEWC1wOU+IWvetk58av/A16fOu1oEF+uu4+RIV8fF2PmcgWICkoaSj
K9NVGmf0Mw8FxLZ9iNZBkmXHzC+G906a1AQ+ReMpbhw/1UMLugoC/+LFWUeXxCi5bkZGN9YX1XkM
85Sva9Qor3QrepWwRR4WsCLaNNFNSenGlNYskpA4M1r0MtOG5PZ9PlSNZyDCA2j6WFe9CVbd0CzC
kF4QP2vmcLa16zo1gx6cvpbahuSGWsDcClxcDDY9iXxQepyuTWZtkDazxk+sDrO68SxChwWJA40C
xnSs+uBdHgcnfiC+hP2AVvD7ANClj8cBdBbxcaiTDcnyfNbZCqh7LNSHmvtyQa3Fx27fdIc5T5Q2
7dh7GaKBbuLS0XWLfO0qJ4Qjquk8nOWxx2LTHzkyUMuk6nNvcKT/2SnCAYzp/UVIEuaFCTVGW1S2
sLjazp2BG0oWUSBFPou7KJo1gSBLW1XOER+NOa4dgzzb82ETdxW6gG5MrtT5AAKgRiQuzkaDACHQ
eMqjYcBsHeZ9usI0QqD2wXYRzmBQolVJxqSZk46EOnTDUo916Hs9ivNr27LgU+zj5ka41fCJtrY7
zKRs10mrat0GBTu2yCmWZZ34HvdRu24w7C9nSArdpMMQUI1it8LrPFLuCBFNKbJ5hoJM987Yv2ct
6FQUkXCNkqCYs9QwLx4aXyvaREssyvw46kE4ylEG0p+Bv8Z5kxSzSPTloSpQMhOmGZaOkJUuK5Qs
/Lgdvra17cwpGoJ05hdACsZ2QNoakoB0lclZFIDnwKMvNUFNMUdtR+bwxvbQFTWZd3ZIZiREw9FY
o+rjqDp2RmCjng4RKptZ4tci1Kgw7S2ObTdTKRpXQxzb69Dtg4UwkfshjOr8OOcuvnIQ8IvUFOFZ
knTATlqgfBB8Ii0CFYN1aV+WusEIyAwSyWUasPJTHNNklqCxm0UO8EKHF8MyTTBdd6xMFkWgmg+m
rtJ1GfHqZnRCtEpjBmePhZcsC6BfIjX+4agY2DXQ4pSGo3/oVhY8Vwc1Mh60N0lmscmLubItvHkS
hWcKZd2MN5TMy3okc8ZZcDa6hV/phI0whqi0+hgIwb3GUrAkaRRatm0Nr+QIHOiauhBD10nM51SF
/AzDweCN0B9kWdRkXKFYpJ5yG/8QuAr3Cl8oDTzSHrZQ4aYxDYevwIHbD1Fr4Vw3pDyMQepLIWRm
ZIlRVi793OFHtTXO5QAPCGdOCp539N0SzB5C/qXzOUSCvgjrS+QW8P+SoLm0iJQz64b4E5L8qEpw
vHTb0iyrmIydBr5Ij3iPlnUJhwK2DT1tackWxVbfzhIivDaNw4Whfjg3eXOFfYeAYFJHmicdn4Pu
cm79XLU6CYN2aYt2CJcw/W5ybZksw2NbZWULqxn037rPm0GDFoNmlhLrHys/4wWcrEMV6FwSFp72
Hemzcf3Nve/yJztOdpcFeBwyPo4g/58MWKXcBpgPtPKHZM73xqLfA9a7MffxKkSeTEEbM+DoGFo0
CsgN3cerUPoPBJ4DW4IrmtDy5CFchapnuEdDuKso46CGYmDAu3AVLhcyuPDBoW0d9OqGhA79b8JV
KNWdsDYIfwTG8Hs+oOcqNJASExacxG0Y41GVq0EM4ac6rvNiJkDBbHQ/ZqDduDarF0U5nKcGlrqX
hq0HRFd5uY+KRdxGeaxHOuJPftRkoc7zRHiRQt1tXwtnJuGHe9Knid4Kcrl0HG2b9AtzrJzBsVws
8kBVy4GiYG57JQYNkxitYEXzd3Hd5cd9X4+nacxBF5cNnI5uWfnM8+PMHkJjEpCgjQ8ClpuCmB7a
UoNqYI/60sZaZDTVTs/jZQfGEU2tKNbuGPlr49j6MlcBO7RV9CV2S+dTlGbOVVDmQrOyz5eNIsG8
CAqqC1mB4+tB3c366qKVwQ13EnhJH94Uh+SCkSFZKJWEs4FTBwL9vF6iAOiZpVGnkarNLEdjPecg
YS9IWReLcoSnhy25ELRHOnLrk9qAOtAQchFheeW3zQn2Va7DPn/XlSM+7rsi1mmSt5rIbvtf2bEZ
gD/J4pOf1UARcd0fJkPwRQl/LUrT6pTSi2RIvpS8jbVrzLs+dsbPSZqjWUHhvEtA91w0CMLaKMo9
WIJXPfXnvhsLnfhia0KpBYcfrUpIV7mji85o4jiLuk3Mu6BS6QczNOwD7mm+pHlaeECK6UJg2eu8
BuUvRNnXaizOoZJ1XPnMOazZUG6AI9irQtUtyP0+oR4t0nknSXGednwFOUHQL3hdngEDtJ9YIq9E
FZml6cHV4GoIjoWfuPPRVXilSiEhoyPfpyCgl5As6N4HzA8OWQYpRM8NquyCKL+5dlBpc88tEb2o
SUpPs6gMIaNGwh78ZggKchrm76iD+zm1uQ1nxNDLKq3VopJ+PqM0FJ4PO0fHURvNwtRpvTbrS7W0
JS0gf1VgrCHAMDrGXEIqpxXmlOC+OQoCp24WoAjz9y7roiOWCfSFwYvPqqGOPEjskGjGYS5BpZbW
t5oCUTzqhpLXaxMj0DR5XA9fnZyPzlJaY/yvg3K7k5RYGuogZ8k8dSNqNWjcXpHF+N3/P+h//vus
vh/ahMJF+V+d9Nsi3Me/DuNb3v5u0P1RDw1Dt614QbjAcNDLrch4f9RDRzGBoHMCce+y8+AF7vP2
36RJCbUqwsVQl+d+P+u3da0K6lYVBvexbd7H/5uz/ge9gwtQR7/1RQcNB37n1tP4HLeibBEKzLqV
ThJ5SR7wM2q74nRMO/kbfe0HxQieBc1TtxerFHirqWLUVsgZS4nztUs7fAqsGZ/GDVUfBpiB47Ic
1fwRFHsUox8UFrgjtL2jBeIviHp32sQjQdQ6lEBKA8HzMpxA6g4Vma/jfsSndc/oOq99Qee0l/iq
ExH5jb6zFTaeyFUckv+gg4IwBiQT9OWnE1s6CILKyuaQq6nrmyzNKqFT3MrjAY/9Ze+P6oNP0O9e
ec8Uc5gt6P8Abg26b0xEsrqCxHEn3WxtM9BeE9APbto8i0atItufB2j4rx8I9VYIweOgywdogXxr
0KM5jpHTF6SyahU6vjlyZSFnQ1hDwYakzhfqt+I3QjP+YV5dDnUukoBOsdUBp2UmQ4XRGPh9u2pM
X0KIL/yKnI1jCdKX7FieeUMT4VOZ5mztDgm+LFuef8iLwu28UCRjDsmmyr2sB0IabVvetLoowuoY
96r/NJDfqXxws2m6DuDXDmybPsIShDocSDM9naA8UzKIQRZYcRfKRK6cjHD/qApSVC4CUwKJKAPc
HWITDmmgq5rjK9iDw6WjUrsiKBTiMKokXWdDwTcBrazQoLXDWqp8Yo6yUeLTPgqz8LBFJM3muW3x
aUYQzEOZ8BHPGlIFIDTbiGjIyo5yUfAenzrWdey8cZE5Kpyhv8S16M/9SEEwP9rW8L9lS4thJuzY
t3OZlCQ+spSDvA2nhJhFsk3UKkat8zFOQ+VflpZYWHJ+XNJcQxzvBEaTMcT4FlZpHwUaQ/a5P6mZ
atlFnw/dcY7CNIIcX9zpVjFG9LeDwEJKLwC9uoKwtKv7c5WUVno9ZPI/NzEpPo8W0bVok7r0+rYt
PsuMtucIOnlkwEsg0NxqCmoeY8s30qL+0tgUaF7W+sVnGtb9pVM6+IrXINlHY8Q30GuY5Ot8UP1n
YWoCuhzDIAZUPu8vG2bhTYuEQYY6reCBKo/8DyROIH/SQPZ2kzYwj3KECNq3DF81CkAbZak+AEPj
G+GI/jICYjQvacfpYjBRLT3VO2GhK5CcLu/WahgHtPFCIIbNSZT01U0am/9h79yW48aVrP1EmOD5
cEtWlUoHy7Zkabd9w5DaboJnAjyA5NP/HyXtf9rqGTv2/XR0d4VKpSIBJBKZa61MAud6PoN11rkf
LgYz11sqAA3kVRxmRXNZQY6AVlBgF03H0XPkv+Rs4seIBNE+oEQIl2OzetjJ3AbeE1xE/1XmPZsf
ScxNvOr4sQdfzROvLbCMpepF6uVLd62tleV3+275BIUAPDwHAK0pu7v/uixl06R5V23qNE+aRYol
iMGElKtHgrCP1XhxDf3doVPa599bRh8BU+QdZRWGB2A/OaSqja3bl8+MWdamzWqV+I1NngVj/SxD
4iGTx/FpUgMGjJwoOgRjZfrzMJRZdm0Ps9Wn82CASdQSxXeuBYnvEmi51pSMdWSVt6MKht5PIhLs
5R6pl7Wn7dDX86lGtpJkrtiFNXVhW5fGHsN5SfJGtPJqGMZCXKzWVJqDysWa3fV969eJ7Hwy6VZO
Y3bjbPH6NYgd831eBbm3QcVSfDKrcMy/hpf8HIpivhgc2Zpks6ouEdEM6WxVBSTy7DPPw5d+z/eX
YpUJyf16it06VTsiYF6wgah0b30gvXSezTmL1+V6RBT2JWimLpV9BtLviPXW80mohh14GHYIAowv
SMZ1sT9C2493RirS/jGb/W+jVyFsk+5g3DSPi+V6DsV89qIOgGyyUIwlVrfdRnrKv6sBtxk0RXjV
FjK47a02zhJw1vXGbk3Dgi9i6ND+5EhV+m38HhcScGQQU14cMO74ysuAIQ6xNw+o8cIwe3TbYWwP
tvAeRpkLqHr11NphiQAEvvWsDHwaH3QxOm3NmNRaAThJmx8S/PJyxzGHLTtZK4tzIDJO6W0HmQbI
S98e48dmlRPJTB41O+c/L3fbIrPHRRJb9J7df12HaqmTuTJPSxflj6Uf4DBB6b6Uwir/VeqNjRWT
o11mFkBSAUtzGfWxJZM4JtjnGO2+BH5z3IqyPQwMA9bAbSL/yq83tAPb0NvfGi3EdrlJb4ou3UZv
LlBsP6DP0bZGeea47vOWzz5wdFtd1XGf3RjR559AeuVlHsVfQinVYz3qp7VZdu9f2I9DE0+HcmKe
wN7x8z60zlXc9c430HCg3loa60Mfm/Ae7qgKD8VsLn13EvPBNcpO2ZfhtZd1OjrFrdN+XCZnmU6b
5zw2MuoP3TJ4WzI3qFS81VFhImrPn5PGzdrbNhTec227fL7nxNIPvoyd7DmOTKETpfqsO21RV9SJ
k1eTl1ZDJW6aupiYuibrAXX9/I81jLpz4bXRxxBy4lAypIvQ7hEirU42fO2WiFikHyGzXFOg2rFn
llXFsT4W9eDhLLw617c6GlZURWV0K5Y1fkTbD/C+Q3LfrbqMb3zAOPLSYMNo1ISlDLkVHfJlZwsw
5VYectnZt7SKw5eqwMGnlzHfMzvcTTDK+GYwLE1a1zF+sIF23lDqrCYpeo83ZIVcL1lcuMWg7ovm
kDsV/l7P+rzKGT84+/kwXMR+EN3EPRrWMuq4cslh0qT02l4+9S6XD3wD8xOunONodYsLN9u8p20t
cfgvLjCUU6aPoch30zdWLT8BbkRtMvXGuzHTZF2Etb/NiR7F8L11K04O29VYhLMp/ymsOR+HwsdP
N35R68OqUD8d6tEPiRhWUpSL19uyW1/XF0qWRBKZEBxfocbbq1rr87xOy6dxJvZtUF0d7Q3G8AqY
HpkORFzjLR/sICcvt3TcfTWOAmd2/Jm7LpqesZp545KtLtbwzlN9PXBaBKPXNUktc1XViYmsOQzT
fPEC6PwBuV2h/PU+E53/NYAyQ7OnRXljer0USYU2c+DIsPMvJtw6aDerDm68zY2GUx+F9n3dCYiV
SYq/Rk3OLScTLwn3TJRT8FjhR2cxmAWwLye5ikf7i6sVx1Oul7Y66dCrNu6k2GdUdax47cNZp1Mf
+RyYGld1T2of3QCPs0xTg8XVA8sobEXWAMpsga6iyhXFsY5gIh5tsYJjM0+ElveBW4jpfg4WhIhp
YWQuozuYtTjgqOrjze05GtVanNaqELn9UEZEy/nFYkY/CW3Cjdrq/GNheVmVZnVTHEZTQ98Fq3PR
iJgYJIQxuKo8LW8RKADSCLke+U8dFhTeV3W59R9YfnXXRXiWapbij0XExZUY8yyZB8nRs0bNOad6
IlmXUJzqCYi5jlQAFpXBN4TxtbcOWaoa93Me4dJdnU8n28rtg97sJtHLoi67ecyRptb2XevhYtDY
jjopZ10kdkVEMgZN9ZcoPCSbc5ed440KkGRUcweMMpgUr/BXq9Vfol4/xotnLrFrAoNJWR/jsbc+
+ogqDrPVpMGwNudl8tWR2Di7X4JpPZUcoodSSYMqw/voWaP3YXGm9jOrzbkM63TFyddceE2F6E64
SEeb4JjH9YepgrtwmaqP1trnD70Ipq9QNe5tNzdllyJdIIBc1EUd1+0hmD+5jX1H5NceHTSCf6Gw
9K9cd/aKImmcuLTapA2Nl0VnUW4/YJ5ZEG9iC58oRDXy0ExW3RFoi7lPBSfwgKhl3j2I3Hkyziu8
4Vh215NyxGXgrqr/MFQ1RtpIvE0RaCxymzPWPlvQMn5aK1MW6UzY/ZtUfM86fspOI4AIGp4BLKCK
ct6n/dvslDEnXn/u/ZegH0m7k0BsL3e/TsH/kf0gQ4H+R2ZF2s9jo9+lh3Emx6nsxv5ct7tOYQoh
rdSgRQ05YXfXgbenLi/u8NfX/Ufqz3Upk6CsgczUI1P8OesiJa+Riy79eSnr4GkUjT43w1IvJxNK
/FfXtOtdEEh8McpIotxfXx3c5v3sUqZBVswG5ybsd6NehxL0xA66s/EzEpAt0s6XaPe6UJV4+zFH
WA7Hp0lL9sjb8SKc+8st/B8181po81Ofr3/XCr2Ab3uC/b8zM+/ahf0N6dv/7g2yC4L/ion2aHMO
3/LCwvwbsqMZHQ0XaF3Ck7X+XU7zhtghQYQuDGl09vYUwTdqxuaxaVRpov+zkRnGPAP6P4Hr3J+Z
GSyKRxRaMUo/MEMgrRdV0d/wlhpSuLVN5f+IqAKZ4qPTe72oU6ufi+3R96e+eoJI8YdTq9Zh9Q6j
s/hySUWXWc95qz3UdJ2zVOEVNOrK4RSLVp1NTI77ofYbwAAk6YvfP/vVWC7dQQRBXZI7hKFn/wgX
QP67Wi5h/RRFfp/96TauCm4RyiiIkcYuBm7F633dfJS2RThzyGtfQ9V3xkffQW2O4pbzprHXa6dx
2/IvMcwdf/O3Jf0fcL+fnc4ORPE4YcIv9j3Lxz78efOHNhI7GcjoR2a6tlTnsfFq71yTmejwvA35
WJh0K3oeE15bWeFkp19ffufh/rb9uf7ex5OOuCQorBQ38/P1t5KQhWKp4ntpVy7OZexcH5g+jh2h
ypNeTK7Hg5Zj7slEeGLr20/Gc9fBSW1vC4x7hQSgHSqYfEUicRv7keJ3v77J3QX99wGAHpZWyUjq
eEAcj1XezfLne1xkIRypXfE9EBro6ACxnIfqVEfe6FpJq8cg+Fb5VjZe/vq679Zmvy7EZ+jwKAcA
Cvf9dftp7cJOuNH3fMXmACks4sY/pJc5LQhtWUzFx5ZDYxwTKTvHCV7d4v8qIvzZM+/DDukfzaOK
Yg+RCnvo52Hn/lwIa5Hud/jBULmpT3WF/8RGEhAtWxHWt4WwO/uDW6l1uq8Gy6ImhwZKNZPy64n4
550Agwd0QkAya9Ec8R3wjg4mq8vV0t+9wLDlTqsdbDZxhDbT4B2LKPOCb3piClQyBAhuv3WwcxQb
oFKzevObVfmZBWBafESVSCOiva0ZNc3vrGEMCqtcqzb7M4s38oWLTgGVE2FmzRCvFytnFyby6/Hb
7zwZ1+RxkuwSNiqswD/Q+TzeSpRuo3imPVXYiPMCSsCGaJZODl06mdLbvLRohtXpkyV2XCbCLyw5
3Td9UK5pK2zd3seNbHR7UH6nnbsG4nl4/vVt/hxIwM4TvOziTAoH8eGUzf1sMJPJQBKRAz8vetQY
gTVVFutjLcb1RbJodxb3vVMh9oDoNN3+UvT59Jv1+cdk0dGM5264PGkbnbqHa/v5NiLlDOM6BN1z
W/tiV0TjvdCYIDwaV//azXz8/pCDzD01pd/iUXXfaBvBuSjFXCVK4m13z79K/qottnq+9oD+AE5/
PV32e7O290kKHSgPaBfCr3e0x+Kato/bzX0Gnw5EcyzHoa+nT2obi75NjVoVNyfCZuZ33aqabqXc
bFvFven77HKIdV3mabNt6KMaqaBoEjDDIBvTybdEfRc0cb41qePGCy7REeVqt1fWFtd8a1VkBrnT
bwb0c1krngqSGn0GpQNEyyDC7zwGltmquZ37b6Hf+SXiIkg5TDHLJlCL1N7INoDy1lfvSeUhv5te
3ElvZxG/IsdzA3WaDNz+7/aQ996LO0QbaDViGAZIwn+YRbVUQ5PJrv/Wa3aROrpDFXkfHFu667U7
UHymkjgDQAb8WdY1TCapjZIpDt8Ed7naMnHWDbWhj1pMQ3AbFcEeICze3NSoCCd/X55ucNGuI8MM
/fmu12W1PW4IkU2VWHW9H1oFs88CdW1MZWHiUveyPUYNKo0MgVW58kKZbj5Gh94f3OEUhNO+dtWS
I707qJfLw5EI8JeoW0q+oiN44M4L0e6xwdj7TfW0DEGr+lM8a3u+91xKGG40JZ06qetGO00q8qxZ
KD7gcP0KipJ5j7M12xhZGOXEGbNqO0KUX9vGe6/J7EMthnS3RWlPzck703Cztc1tEKBvZMgDOPPi
oA0bUN2WXX3pTsrgKH59xffeyAnxRY79og3i7H5/xUFbgzSNa76627Qbo5m83f05Q1hxeAez8oNv
WeluGKFxpnHIP7zIj/RvdrnzfuRuSJOLkLOC9nBkJ+/Tus1FDyLioHlsYNxGEPhu8sWPDiAbbySr
obWPOgu74tM8RDkep5fUSBzzaHTmLoG2NBTajk6urussCu4XtO7RmgykTPPdGAmrSJW/kRhhRMCx
JbAIKbKXIVlis0sLO+xmSXRxmZXVuO/8mVaRH3k+VNiviVtpd5kvfj3x7/1aRItpSgr2UTNaF2XW
zw64CjJAfSrRHuaJSrH46GvtEMTO2263HkGWd5a22eWWSxW7vOTjS2Qrgn43aRdewcnusyXYTdpR
xUZGSmGru7tItQ2WfVI1fE9xsflrxa7LTLPH1DawDbsztBXb6NdDct55NkqbIiocHLwaK0jF9jtX
DVfXbF3ZOg/RKF321oi8iRsYhQvZ8baP6X9Kqecpk4CrY4qv3F2K7hHvPwn4vfXaRhzMWxTl8wxd
8NTQOxfmRXaqVtMFt5la+FQBBcHXrHkTUOSKetwF0tOzO1Bf2fYM9zdDexdlMjTUEfRkY6vAJfyD
fB+Xyg7rqVsf3Bz8v0oADDEtoMKi+3O0osqhzB6N1fYYOu1+Pjais1mQJWjqfD1uTUCtJ9SMmMwD
UapmOkxI/UJ75c4b3qQtRIyJeabud+824TbPhdMb3NpIRMIFKZy2+Ikcy2Z2mtxjKmhFIMWY+uCc
bAmw9ZKfXudnd4X7I4j/f2L7P2RB7/ZoRLhAdBU6PtgoxPP7UNc2mxesgRJf5ibs8A6v4a0jo2Wu
UjJL6iF+5xbeHUf7JamcsRyqz/iPqOnnTWKVVIgG/RJ+GSb4j6dxpVl8ccHZz/x4Ze+BcWZGwEEk
AcXwTHg9Zy0hC06PWTJ6qcdPYYDWqjxloxfhDNiQ852mURUnQAOHdgfHxEH1tmxUrLdM5VJHLXuF
XbQvR46qn6kXZWHzEq9lPN9ZHUKw4sKvKs6mKhj3PPXXs+2900xSPxjshwBOwrYRt/wjoyIcHERu
LesXCR0HgjdOldunmbGy8jZwNk+vRyVRHEZJ7AAlykQDT6srq57cxae2WipxrSEjvQ8oCUM3VaZb
8j+torbOJqOs/lCFbVd/98p603dNFzT6yVA5ZD56M6Vo24FKudhHeEf8OKA1M34032ols6VD+EiR
/o1raTs+tLRlsNNyGSedJfAxaisT2c7aW0DHq5nNMG/arJSNCUrUy1Ps2JN3H9Tj6uWptdiTmS6g
n6SdEb9l+Xg5ypDILA2BvLaNtBZT7C+Xas0mJPN9GZzmmPrdg9+IZUNo0znF4wTLkx1cb3TsdCU/
pcoiyMchPsQFBftp7tf5OaS0+6A6y2zXaB8t68I2qCtPuRgiaR37qmu8h5U66Uo8xJ21LF+WcXHH
DwIgX9xxYoTTd18HgX7Ywjlvu6TvOlsOn+Nlq/cGAaAbp63zoqZL4qpzHZmGehtU9Gw3ZdR+lw4K
fIrag3FVP+JpNMZKq9oMdnkes1b50YE8wK+Di6wRVXBLSaSoqos5gC2v5Q8Zte7ILC9IdbT3YXO7
GZPebD308rMbWGNgHdvWQ5RyOcVZIWvU/Eul8iNVSaOhb4Wf5UVxyrzGTP5d1jquugxKT+aUhVD1
j3K2n+EgdVoPUWHiJBdeoMYDyOZWrpcmH4QsLkzRcNqkFQUGONi5Lyb/j05MgT9cYhxGUJ3vErbY
t1NP1BVDILvREnysnTDkZXx9UxQFTToS+ih6XG7rBk89b5OKnfmqDHSfO2d7EXTtoB2Kj/TgYmlL
u6kT35v3c9HyRcFwctfnUHlaspVHb6YltKKff1xNb/rwU5mJ0tSnsHKF019W0xpH88egdH3aEcAL
7phEqEdfVo+UjWViu/a8emCmBHyX3XzAayvpXws302F9YxeqsOtPZWnounE0JY4gP3YFbXB1isva
b2mdRU05hJXLtVAHq69KVMftaAm//cPJnZbrNWUdxw9THimValJvZtaJpoITJLUDuX8J97+X5ykV
7zG9JwdGn/bSbt3gVEqzz5hbI1ygbGeQo7hvm3B3+TTtyKMwjc3YYQBbS7xxMca64XP961Dl6G9M
nypD/uEsGTKuVkubJLO1i3157N6jpc6/7HrZ57n14hIsSUxCsxSirSLp/VCKhEaddFEQaaUmstcQ
4i2S/iT2niGTmh5HylyKlvkScutg0jbPXj5EZbjfMu1RdL/dB1gWV3D5lXrOxLIbWKDFvvL0yOG9
Om72qZlnm49yxEbKcA8zRRmM8W08mmoO9QzgJnnPX/ouuK98L4vd1DMxAFDSI2JgLt6sJ9uGmK8M
S7EPLhvXl8mYsBqdvsW4sb/5+0/u4FcfXKvQ4v5tqsXrx/89ya+fAylwqg+h0zfcgN0KOT9XRdAX
+qJo3ZVBU5q0cC1Yzryw7knAc1op+K8L1W3ziKmReU86v2zteM18qC45r8HHGEUGszQ7Tc1HHDoe
cVfAHJTgUIK37kFv3vgOb9ZhbqlnetjsM9j17CD82uuYpFOQo6V91wbGPq9TtGfn1uvSvpoHEuea
+Qm8gr84+jDCfOOCKB87zW29X0Z6MuDNle4VoXzYIOCm8YqRuvv0vhrSNq0Td8kg92+h48rA31EC
62Jdwyj3W3+dULGZjR+62u288Cgsv63Ky42SBDoB5TuIZB1NMXXsaZjzHflAWKKeizl01DNUcYv5
DD4RK4PXqJyCjwNY9v6Fzry/eDOiB2aktfbt0Gz+fv/tFNA044EWMnVeoP1HMnMvlWvnLlW3a2iP
1+6rrRTlEI/hxduUxxCP3M5SuBVfwgnQcfGyLyrO+dlWW2A9ELmV0XzoFYXmRWoNecbF/VJ2pEwj
FbLjZQ1gAGTDMsnpMuzyfTtPnK+8V61TUEanimBxWa/ceKiX7gy5bSEAqGmU0sxJNiDrvrRje+Lz
clQDLwSNfn3bqIn/r40Bt/MtYwMVKbD8+hbtWgYoYHTJ1W2Zd/Nj0GYLWUC2Um8xHkyMKy9Pi6sc
PEykZT1Fx7rhiG2Oi2izeLikpRe6vK8WPV/wN3nddVV1foOTy7GWujxNsibf/XP1Bs91z30pmY4L
92XPqC6qmbAhM1W2Pboy6sz4gEhNmuA8vg59iXOEq3u55FYxoio3g38MNsvGy43a26fPXmiZpVPw
qt3EX/HTaKjQ9CT25OzjHYvC4UVj4HxeFaCPIinqDVw59pyKelMgizVoPri9rflEsFJaj7rMnwbs
6hVk2Wwffvc0tUpnzmWeoawTyfYKvWWk5aCGykfitF5Ql0/q2zTkTm061gAT/nVTBft+GhHcA8Ln
VTTiKt0gWznzhhVPQ/MiN9gnbyrcHSpwpqgCiy9rBJj+NQ+hYpRfDeFZJq5MNmhd3MZuuYOU3cRx
9yGsMjcYP1PJ0KzZcclKscpTYHq/HugBI2jVALlPgvvNyynmUQmHYczib8LbGFVAsS8T2vjZbm4o
KG2M73Umy7EDiaaMsnDnK7P5TRZ+rrbJiHt6RI2gCltP7e43/C32JUyPLu2ipJhnN6O+FTh/0ssd
paoL4lUi67jpTP8tiFep7GcPkUJ9GwSqX7OTBzc/ir9MYZdLduREc2s/GWrwb5FGtR3qRxBJU41f
LDrS5DnlD6srlzsTEtuo7/FczMr5Sv82oIkLXU1zE9Mxaxuqx82bHK+j+DAg4UhGWm0RU4ahH0/2
hJU3ZeykM2+KcE5CAzO1HN5G8rqWqi8BiFN49XUf1ou7qet593/xmu/ehOh/37zFQNE0ytcX9J52
Vft7sNGCT6z5un8wc0EnmiOZ+85tFHXWs5VzosXsdhtXuz9SWBzuuzJu9t+8mSwxJZ6Iivb9V68Q
/O5ORU5B7KrdMLEdbUWfJhnmBs7fagHsvXXLYufSqHbf5blAdwV8D0/EC+I/vIXaLOybXjQsMLjl
fudV4fOnbxfydcyRpjAVcf+asbVFSdFfUrb95H2uXh0WWpn9mxHT72C0qNUOQqIN1p53aPJGdVki
VTCJ+wmFEGNGTlJiSoVDdw6dSm/hGuFc77c1vWw40VWcI0nmT/sm752dZjy0ZtltMsw2KPLEpwlT
Qx18WbMbT68TAg68O72KtsJ8r4dKrryWjluH0W+Ar3cJPVgO/gELRvYdBvY/YGU5wiGAVzv3susC
7jrMkXvdU4aLm1XC23dQjSiZWZgLtd/7b7I7Ete/sWX75WmQiKB/7+TC9d8ltnpaOmFoRnj/5hpL
MOB9/iFUajrm/iptfwegs5sshAtcC8iK/wd7Wv83gtegtqaToN3+20asaum6FPUduhceKLRbdxzI
fVGnomSFO097LNmbc/z1vfwMIfgW/er5l+eo7C0qsHPn53vJZtcBvi3z+xhWLfhW+PYejw9DRA8U
2j3+fp7/eUEaHgMc7F0uARfjd4hqJbVl142FonxpOShyOhSOu4wfN/e2s389QHuH7f57YfcR7r2B
KJWmCRAdNt8DmQulzdTn1cHdm8cwcttB+xVtju+fFm+I5lPZZ5v+PBl3LRH4tLs/dzWuQQybx3n0
mzv62dK5I1IpimSgRmPfA6J7BzSusSVMuLrqrn7dVIa4jj2+TNThqRPS+4IlQHC6sjNjl8OB0ELI
/UbK3lXTls6KzP7kN27nW8mCa1lTXL3i4+yPzL5FHEg+mZpXPqt/dbO/HsT7ZWTh0PpYPIAUSNam
mvVnu+HcVaOziPlWohFlOreXQKgf/Hb6TFuCyfvPmrZAgNDI1GIh93+Q/Lybs3AhGnEia7p9O/aW
XKoysTo8K90OBp7t9Z+ND8if6iXGh7CcJ6i9dweuyUCi56K8fT2WCJL31Qirmn3RDmo/MH59wd2/
/M1MMQjop/3xoOhRPBDNd1CtWbel0JtfncNW6MpPw6YJ3W+BZsP8Z66Or+YCPDjJoUshmf4/Gjk1
mdOsdIHIz6+hyOyDjmBHDsrA31Hgb1KMvw0MrJBLUc1GxTIuhP7zP1uKZcHLhAVd+zQdGeVwdPxl
VyNMlHVNHRWjLRx6SnM+sNU4aTJqSlC6+/loN9ec1khwcrp49CA/N44H9mB9ajI/p63KSmzgd7fZ
UlT2sqaZA+X0dVAKReFRl47XIi6sp80ZU6uzgqE5RNoHartxUaW5waf4lc+rApIR92PWNrZaPtC5
dkabTZATFDaYSIlUg05RQYjArxZlz1K8BSiI7Hezr17DCiL0iMMieHFjr6lGZSxct5GNg+smNdzD
ADM7tMw9d05EntA6Ex8gxAqm8NYd6j2YE6+xTQ85ym63+sjeUM0OY0PvrJYSrLY4BH1Yl1Pyb8hD
cWwi7nwNZF4iKJg1w/xShrcf4qGaQZbILarAOfaUHYj7piKrmK8s2Ioipw1qw8PKLsDz67J+cAl7
Y/c2WMfY6y/LwBI7GDDMGpx1fc3DYrMOrjrQ7ZX+q3cgMCEsQ1LKEYl0KqYuN1aTKBf1kPMpphFi
aI65YnOrL/4az1v3Bb5hZ7SIAVEt3tKIAhLhS9GDNucHREjICU5SK9su08Ym6PxrJfUcois/oMHB
N5S06xjdAptl/ec2jsvKOZbtICwyYRzHMqY0TYZLP7bdytoezOJsek32GrZuTgnNbD9KV2/NzE0V
D+OwJdDRpiCbjmmQmVJoZQ0XnlWP5jmwmmqVh4yeNW2bNGHb6D9akBcxJdFe8Q9Y9hqCK/jwPLiJ
qKwg4WhlHSBPfouzAL73OHFtqWCRb1lo/RINtmFdkbJpurtOfTJrK2hsPFnehdyGU1VUc1Vijr/g
xLvovm9jUZ+aws/9ROa5uffXwi8Pa2Gyi8Kb3XNhudtlo/eqOZ13d6EOnHSJfXkbFmNtgRnP+kuG
UZ+93Ectz+6Tz6Xu6z9yq+gOS2yjXo1qd7wg2QVSclr/Ouqtb13Fdmyp/7kJTNEfQjoBs7qW0Kcy
XLxj2RXTx62sR+tIVD4eo9WiAL8aguZP2U/3ju3119oT+XUzD9TDD0DQaF/y89xN8UHGJvoc0iwD
Xr8vvheDyg61pPXG6tEsx89idRVtTnNasxYWuO19j6+O1pY2OG14MnzlZUQ+9ozscrpA95B9V3FV
X1SLXdNqLi79kyyt7r6nOhctOBDNkAi65z2YZYueaiqtSeWn5gvl6MXRckbriucwyCLphHBvPGC6
k6Zr04+hDLPPgIcFeqXRjb/bUD3kM3Zv3yGxlcWpX1txtIdmvBtmD8ABV0DN9zJduQM1XYnfmCjN
QnSy0R/F7MTrJQqE6c/Boc3XsZv6kTSnaOSazHTd/hGh7qcQIhN0X4qRIxw8eyw/L7NbkSc13bU/
jLZKs0h2T1Y59DdLSEfgIbB3C838nUPNZ3O1EM5+sMJqvgT9FldF5UrnEOH9vtvGUMC3UVRI7wR0
hV9Nr8wPJcSSOoW9PVGG1TkoCnrkg9s2YLmy7mmpYHd6OvSbqZarYMoV2la7L25XO8QRk1Kls3Fr
l94sVt1f6UXpk9NPzrVfN0sC0vvom/VPa8qyW89m+8zDNB6AFq0iyWniGdKApXOPXji2t7309Ne1
X4jJLOjtnCqFCg1ElYZFTjGBmJDuw0x3ievULY0CjJs4dPb5vNht9XmQtFpKq3HMHxTK+T/00jdO
opZpoaufpqFCyf3BuEZgbmy8RW6pt0TmU+wMsk7bbS6fyqbfEkie5rHtCpX0/Wx/jiERLnuHOsVJ
WzSgKVrvaYiC5WZv101xKYArF6WzeDYJRUY60bcgEl1BMXAVP2lBUHOIiM/KxC8H9SkwQXXC0QdB
GhdbeB6pDP2ETgdth5H6waGvzsVM6eFF2c/Bk3azB0Oe/EC79C26UL23JqVq8h8rE3Ihx3CajoSB
6/2oYz9LtKdgbKt8TCw5z5dBXNFZiTiUrgXhED/E7Rg/u0vvfil11j3P27z9mDDwwxx2zgcPYcGF
xUlxUIsa74kvReKbdr4Reqi+bVZH54fazlBmASffytXyOMsWPJJVFjT9GqlZO4cQM2k/tOVF5U/6
AW2Xy/3PzhX9xN1TGbjDV3A59SlupT7bax3fN1RVXeeUjhyXEJdLGtwUty0FAFf6/7F3XstxI1nX
fSJ0IOFxC6AcvRNF6gYhihI8kDAJ9/T/AjVGZM8vxcz1FxPRE90iVVWoTCDPOXuvrazppu4BmHeg
EL+ZxcjNwWiX8cpaKjYPPa1rYQ7qfO7c6ZRNs9nQt/HqQ+xUVkR5jMKStod/WjU8BHGcdrer4aWf
PO7bz+3qDQ888JMjm829XIU2oGFysn3px/YFE25hhkPll5G3LjUMKrRo+zXRmpuCFvwNom6JY1SW
+r6b8vZZDsrChmiv60XnW+ocoRJAWa1qHhJz9Svu2RXECbfwjoKZXzjK1br2xgQuvOq0Vy020KBd
LLa1Zn6IU4yzbuQqWtreRWGbozvs9KYryiH4t8OMLkt5pVlL/b+4y5D6qE+ZMY7tIYWSYb0zlelV
7Z999JJ5/lq5Qb4O4IrevGSNxrz/HJeky7V29GnoLmDwM+gRM6y+U2211bU5W9qtW/uZDJ25Sxvw
h7K7w2A4VrA8miU9r7KiySKtq21EiHEsNPhKfb/eLUCHVXrYjh56BJGkKZuCq9bAez8rqMm7MhQu
J5fQrlQ8Xv5nZxFyvRj2h+CIeD5QiA+Pdkb113Ef6XCobRSupEZWdBwHxz2zjVmv84fVXGJjxEPT
6r46M7jZ6SfPYiJwaMul7qJ07G117+MIIfvASEq/CzotTsoi1KAp32cmqpnAwOV22yxCWw8ThWYe
6m5r6BfA8MG2GR19/Eu35HYaIZBbo4bO1lmOdS10hFucDfi1+/y6XDQHXxFWvlqfq4g+TVVsKi3g
+dX1MFi5N0SLAxfLoMGOj2nXeIw3QyUWo9pZQpXpBY4y8C5VTZs3XIe5rSEALgx+XJUXxxofD8h7
BoWXRUabNMrnbD7iYBd4cslocGmJERNwKpJOMo5UNsx2Y2L67QzGcKXZ/uyGVR5jvsF4ZdKKo2f3
KKTWvY4+RxOzk3ib4JgIc5cA+FNGyBEu1ZqQ2TxSNBxPqXO3aFbjcjBT3pKVIXdSeHTYwrSMfD9u
Qq3n7FJZysBOWvz7u6JyhZvupDFj2r0U2ugonFZ1FR/z1rO+JuP4ZV3T5FOSyi+JL+08oEyo7ie0
HbvYi7uDzsMDJrtyOsZf7npekhBx1ZkZMMq080PZylUGLjJNDDuVXd13delEXQeiSAGH5v46DtU3
LFfr3m1KxnjJHF8yYfT0UMz91EYrDxvrxu9T895FQNRh3qTXw3pgwQTo4aZX0cjiVrZ17+16100u
+qZu7lXbD8lOzckIzaeuAKlr1eyfcEW2kVG35b5oY/u+LnSx84e0OS9iW7s0itk6NyRDyybpGV77
lEWRYcTj11q56gDg1sD96/IQjnR/hPUoMaxcoR+chpPsJhB5/aTPUAQSyIJOD6XbF1WMhhRBpDr1
Dh8OFLwm7te4y15j5t7tIWe+FnVsSuzPSwG4Uxk8/DOnKKMs53zBW4jveOpkewUqJVS1TB/zLBFf
6LzNe0Q7/qHR/WrvSje/0XK9A6/jpE/QDD7h3qahSuG2d404f24mY2gCG5rhs6nH3ZkyTKBPcTfn
XpjRHD2LpcGHTnQ63Nk8hhS75nVOWXI2TiL7VqSm+6WIE/EE+G66GJncRrZsm5NJy/iR5jssP+5p
swzMXG8vnTg2Obdivd0WofXNKrZieKmr7ak9G/1LAxcBX6BDOERAM7lxTrVdZ00IFW8emDWtDc1C
d8pFaJbcRwK8ULl9WcreeElJzygCo+Q9BHnpph4MlqoNaX+xJlKoD6fKUYYbgUwc4aNqPL7PKtkM
nyVVWxoW0jT1Lzx4py7wNWhQR20onGiQuXbEbGl82nQDe7GOhQqyRZPXtj3nL2r0JI8HKs99o2LU
UE1smxeM7rpzuSAqCbqEI83F3Cv5UhjDnIU9bcYxyMZy/jYMC3uFTUmdpiRdzFf4A/whE7lxV+ej
eUaTGt/hlEHLP26y0e8WEtJ4X7npgM2Q+i3QOI4MURm3mr3TWnAEob6O9iPcwfLZleOMu9jsiR3Q
Wv1KTZg/ma55PqogznCBM0xpeZg4VJ1x96vxBLZpmnOU8zl6ouLQGqCEk9BCFW9KvKXSbbnr5IjD
AEUKiyjcbGe5VYz7ZHQYpQCSB+wwYAzbyligg0ubGZypTfIunupe1cW10Yipj6gqYvIHWLzNKsNO
qKSEDgkKs7auHQIPvKAQbWZ+LZGNanU4at6cx3sGZsWsXxZp4zR+SLU9W9Ar17SCQepi57aXKGV+
Re6HQs1tLVE9LnFVnC9ebJh62CsKMJhYI90hM5iReftq3ynZZk9JUlhNEk1sFcYouHHMugvGuW2c
YZ9wVqtBNCgN9Fbbz6MNiqHIqnpnt8za7klRYfZykAilsOl3i4Ur/iZXsuB7IPqgzzDXK8UMAC90
x8f/jhPV1bmOfV4vkS/T2X6ymTKl9z+btZrcBg5D6W+tUUPEszwnsGsb3aMX2KYV7MPVfYXLpc/O
AV31yn5rRe9nz1ieUw2EmkejS6OyjfPJ4RHB7Xh4VCkNBe9i4EA5X4H30BcrVEmv2uKwMt3i2+KR
lzf5i+mpeqwiuxzUUp+bio+3BlmDyqIHNNKbVXxvDkDXnJ2DUDUzz3Sl2qVBh5QNnHGoHZJ2L6WX
cz/WgLQVqJAuDcRcHN2lzx1z8TOm5Z51yAa3gtJMF3akk5qFSKpUOVm7pJ6trNzJCcWNT++gbryL
laOftyMhxomZgo2xL1UgrNa3du6ymtZhI6c8Sk+VnzTUNQMpPpjPAkuxd3aoTapXvQaRyZRGJ81j
1zi9n0Zjh05lDlbgcbcYhhQgWVT2Z36WjDfkNI1H+sDZBWhWMwQzqS5zsSzVTpoVYq0RsKYptfIe
Lu3knlpwAG5g1nKxAri9RX3oBh0V4+zJqcacMxavctXjglurhQ3a4TmqosFcl7s+06aZA4JW7jiB
UiHGubTtQ+dYQxXFlTe/aGs8L5jWE7gEd16RFXY0ZTXMV50BdtDnI6VBvWoj1UiXixQaLgKpo0rt
YnxNtHnruHCiNmqIx2myx6c1xtq+UsJDnGO0fh3GutU0O2vR+6PoG/cZpKcl+tCNjaQJaShmNhWq
u/RXlefoKjJ0Ww1PSB+QTQSdRGUXouloRw5IwkBXRHPrKqHyrgKr5Rx+OTNwm4PJBDLnFk55piUA
MHqE15gr0NbJCumGsag+8mrbZySlDekB3wJfDKRWLQAs1R5xxRPkoWiYvawIFlgbsX+rNL3hc64S
QB5gFoBFc2T5sQe6Bm3Fdw3xEs3DXCYXGrfh/gvF5ZTeunnVbacuE143JxjnrIPrlb1wizSXgzla
+V0zmfElMsnkNekEV96b1hm5WkywRbGu2RzITJ8+ebOtbqYOZuOVxMbGdNitGu6mLvzCubD9O0H7
EGN2Dqpb0LTIogltzOfJtPAR2kVvHWsrJ5xk6uz7Nk6a/WDU+pPT9SLwXXSIaVeuKPT7dQmwHC1X
eCqB2xmqHzF1lTUCeT8b/fGUOB3qtL4GpUi4xjTzdn2YjVNHNRzK2l2MPRMi5qyQMLM+SkZz5Nar
4XfAVU7SkwrMpG83+t3SX5pKqovEEBilQc9Ld48QQj5MszugOh5qPiVqAPcLBnoP4gMH8OtW2068
PUFmdcCZegGtQiYOcpSizdKIB3qO8op2yc1a0QEIVkdClS5GBHaRqVfZbm1nfiexkdMhG6lkNJry
x9SnOMfjfgbkai/PLneL8Xwe6k5GZTt6d73dDZBqNNtuKQgyukCV0VyaZWyce2lZuMiE4gW3PbjH
c01LjZelzIqzWZM9xnTw0GjAjK+4YlTNnMEFTZ7Zfd6FWNKzJVLTAiO87Lwh3qk080ruv51ZnufC
WOz94Ez2oxancr6ic1WYNAOaaglKWYnnzEfxEEDz70B4+72+cyd7oSjwDVwNbaxDQalEnj4U9txN
Ic9NTnWcz6MUwoK3XTfnejIn2tCm0cSwtyrzqUVlkQSjKp/NvmqeugHudJrV9B5RVCKUSkaWfNk9
J9jsE85WsxZqnDwuO4W9p6fv8qVOlHbqSAsqoy4r3OtBDc3ZYJODREVeXNAXcI9arHuPdIwzl2WQ
OC/SWE0IAXp/N3aLcSp6sE5hPnrTdlrTK6QzNS0et++9Y2+mtROtvsbBqSK64VDbxlje4ZbNQB6s
fdSx1K2wNW214/gizuulSdEGTuIpjZf5yY8HQtJ6pWOdtAt4Z2X8A1mxHgGFGD55HPcPworFS4MC
/UnnV2zQo1w4JP9PeG68y5kh/0GOA7vOU18RKA83UsFgCryh0QX7YL3xEw2jeCes6sDzoIMN4vVm
hLP/nC6adjG1RveZGBwReTOFClSLeg3mVDSPmlda93lqWlVo0dU/SVkLRmEoLQvT/LYouv/dDra+
1XYvPKCKaoTQhJ/FfaKibSp511k96WLXQw7kZ971nrdpk7oW/zMigXnJq5ZZAwPH5toCwI78ZDLw
ahiR2ejzAG1bpVW+nhByL8OnOJsn+5tdW01xzBuvGoC1Wp0+bCRY25o6bl4FahZmWugjcgLBHD1C
eCdWjo2evmRhVzjQvE4k4dHFhIA023vLqifvi1MDFwXAL4sS0s/k2qluR5zz0ClE2uIkCYIWC40V
cmSO8aiqFrzQbBpk7BaxfWMqm+96qy1uHzHQRKi36+UEaYuJZZYUqIVkQjSZEbIGwSMdkjxZ9fZ2
NL2BEiYzZ6frHhtvIpIrYhDrUfdhGcpmEEd506sm6icCl8VOl6bq2xdFzJhYCGAgvGwJp8biSBas
xOu1I0hUqmI/pGO9fRLLSXS/PKTJPLrtZ/gSq2EHWextPCO08K4D533oKZjPc6AdpQP3zPfccf/7
oaN4bxBh+IeB2scry5ATmR7Ch/fDuVqn5shn6X/Tc1wk/5h6G05hM37qzCpB7Tl54AVDvbI6g3iv
rsSIFIBH4ik8mPXsfsrfBl2/f1/vp8u8LZc5PXZVn/krKvCPGMnMXrAmJZn7WjRyG7RUP4UfVeGX
LEStYVz2h/Hr+5n89oqOgCG5qRwYzOMHfX8haBp6g45f4nv18xXHn6oa0647RvOAuCyFCG7UZwje
aZYzrPz5VfwfzeEnzeFdcu6vNAfX9ZkI/0s+8zfQNqbC+vu3Ifumhr//2r8BrPBGdYZuBvXRBmf4
J81BIxvKRbyqM3z+SWdFjPNPAKvx1zZnN7Boo8TAKMX7YJz8Fpyq/wUUG+M2CIhNOOL/d8Gpb6vn
lxm4hVrGhBaCjw6PsY575v3qsg1EanD9x2ODnZBoAEqIdK390B6GJ8JJX4Ao5cwRQEbXVIJhkTt9
MM9LceaJQob64D14RAydESFaXM6qvBi9reumOVdGC+uOGhomYz7SOd6OsxRJ694yKx3KHZ4ZpqH+
XsLJCkEV+aHrG7cyHvWIBxbtCMsrdqKl1EgEr8ngA968qHlNvYXtVfRPY+k/KDsDBSQbY8M5vjia
1KMSmxeV8ErvaXS7kxy7JwHiJFzt0aRLbGs7FI2PPPnvMFW9jGQP8rvyqWyyH00yUOOiCQgJN7oV
KcELRs3nwVZEm7trnxyR41Xo3DqYND4e6bOMMmkDRKPmnrrOO6HnGXZxz6UZ/XiXDBXOoLz4YRTa
HDgOl7Lxuj7SW/5SHHdmYBXJJz4Cl0H3TlXW91Hc8VOjznsYpaXtUppbOGeN5phbndyTWlhGTuvw
p4V1O3lq2G2/mUMFCjKfonmFnxWgPCSRh5Hpzh7Eeps05a1P5sCu7HnJkiPDuW3B+K4nMhFUyxsy
JeE+oE0/oXmik+UCqfSb+sdSt82xNTv6ozHBEVOxGLD4yuRbXGqC6+A/EP477N6Y273OuXx78O6t
gQSqRh+NsMv9/oHmZkH/3WH2opXrnopuPU4eV8/sedHJdk+e0B7eFknWLhBcrbaPpMs6EIt5W40e
z2DdZxYqxtCA2UYQiX07ZrypJC+sE0xFn0QdKiG4gvOZ6xNzMcptFQ38LNXeVdaLAjMPEUfuBn93
YmcrX1lYqqxkCNn9ivX8Y/Y5lhroH4Jyyl7Qw/Ddr/xbDpcowMxLRsrgUd+NDb9TcZV6AW4Wu9F6
yfiWzM2+e3r7vitSCYOxZFkhfFz3JA779GwgwDctBYNyvPJMF8kPNjmr2uFnvZTVCTaXtJxtLyTt
sHwq8cwHpJ6+mII3ws7zAlIPsyta3SfXch+WlW9+atkn+FnjswnZ+2Xqsjt8t39yaa6HDmo9NhyL
CWrq1dvFAJ0IN1LjR2VRvaDKJTKY7v9ZaSCxhv4lw7Lo47Ol9sUdB34Z4ipkktABZjcHKdH1Gsau
Kxo9qjqLS6qTKzslaX/u9dp8ILxFXJhtjH92i9koGNthsDSZV+WAq1TDKqv5w3mqi0sw6/pWyTB9
HEn4hRZf7nT2iV6O2e2Y2ldv28vMV+I1kHRzqi4xPTUA3VGBNIFe8XVbqV+cwbaqD7NuFjtamGzD
wmvCt+9Wq/j4WlxfOFgBuIWwBGqabSGDTEnhx/eHrnXdN7LzD30CwhxDiL9HsVJGdBXICtoWwLbC
2eK3mbUyX1y4jfnUkTuLCN3j29c8IMzjp1hGM53K3Ug81leZ2drRTvmoK8BVBpJCA6ZpcveiYEb/
xlcgCnJDeX++ye7RNXZzhWUrNGoRn+mdqgmApN9kz/bBm/IXDao7kQKED8SFsbHW2RFq1bVjYrNP
m9UWF4tL1K3rsMhqWAsXGn0tEkq4fVG3f2VMSQ4J8OFstg5+WiKxIL/0IhaEtli96YTuoJtMEkjx
gvTQnSZMkJFLsms0Z5V+BA5novJNuCkmgpvbxFenuYV/iJVxm5KpdFgFWV9y4GYirXEM7ZaPjRUl
wyFOJixbpDlWHnewCi7Wz3uT4RNx97ZpadCP+OdJOxBDegO8hxQR27o1lnw5OLHmBfZA27LIJxZT
O0ukv0zsioZSJ2114hgca75SbvED5AqXZmEHvF1rxycHBi5cesMs0t9btVPsoML2kebZ3AItm5YJ
4IAbQ6wVMTttefDi9kfr8p9BMu7Y9LD7Mu4nllZmezwC3zyEFju4H2i+WvexaggILbQUVLC6chvi
9MzJS86WbN6Ax2VfiojWGNKTgnSdoJ4hv0U4gKHabN4NABaWs/M90eMoWLv8xQAXFgmZ+3ZIW/HB
Thha9B5BC5cL3cazDB+nFzBroLHN3ID8362iAA+bDTdwS5w4CRzg++6+o9Oah0uB6AV2ZdfvViuV
pOK0rXYmY/WV1mLz2vvjNyvTGxUk5lz88FpTW0EXatSdIRtjOtIyaPb0pWefzHA6PKHMGXVWuTVq
wOQMJjnCiy/9qVlh+Zn11F8VOHvdU+1bfXXECTVoTwtSlDBVyVhexKlvDkEHDtkJ24UOx5U9OsaC
I6iOtbsa38NZ6joPvxzFbn6eYH6NhN+0ex/ONZaDRNJx3E3Q+1E9XPoYATCLqKObLQsCv/RHVvBw
MWvvQXWNybJi11kZK/33r7uVJX97XeaQCMQ83aV4eX+eIhjOWCAKqqOY3m527EEzK17Jji2CWRY/
fv9q76sRjoguMu1Nk25Y2Kz9j3rddcJ8ma21OpYLC2Q7CfhFrO3wqeo/P9f/FQF/KAJsUO+/fCd/
LwK+QupihpKh4v030O3nb/2jBhDC+kuYYAH0DW+0xVX+qwaAzf6XpXPupsJ/42pQBf9SAwgEph4a
X+BcSH7/VQOYcOBM/kLX0wn2ob74r2qAD5U2PXk4YYAYN529DrfA2hbZL6L/AYew3Ei2V5wHQTxN
tOmCxsSPGRbuNN46mr2c5fNYFztdL4bnobHGT4AtZ8wlft1+/uXq/Yd9+xGx/yanhlq2Fdo6JdCW
gPHru7Fqgu/9VI0UELW4SoDmQ4J2G6aN88ijIBgnSz27IyjUoKs8kJU4LuhT4d4k9t7z3frVHwb9
mr8jpeteluITR35PHBbHjr8LzKPzz/L4/0v1Mqz3W/7tHbMJcQ1gk9G9jyWUlTE3xd00XGGPTpLI
weT9adyCcveDuzQ2nKRZ5FHmskNX16FvuxS6eahoEsI3HZvhNZ37XoBVlXYEspjAnKFKgQC7HWHz
u6TJ05tCIXth+tJH1JP+Y5+25xjCYccCvXMusw4y8OH338P7rsO2KGh06JRcVDqCynX70L8sCnfR
mK7Isr+CguQ/NgmVLcWKwdKQFII300yqvYxF+fT7l/1wQwOZ7qJvdylJWYv8Y3tbv7wsk/jEkn0C
D9ojKQO7q7pCXYyBOE4ff/9KHx4Qb6/kU+9u5hGACd6HdSZr7FItwp8rtKTWV3gHgIrjwVuMoJDp
Tm9xYoamvnCeRCU4VX9aNNtz4JfnBC/PQjFsOH2WA1Dx48ujts/o6SAnc4lKgJul7K9Fub0HPNj9
julEEyzkl6eHqWwnlIJF435nvIl9nkcMxx4GlJxlc6RHOfLfT0haDDNKvWX5LuG/RoSdVJie0QcS
umk6q/pDU0r8/YvCWcFtA08AnA/aU++/KN1Rdm3bsXYpVFx9zejqE7SgFUNtBeYCmuhsSrPiJfF8
hKBrizORjmMWMiNxfwzuujbhkiYu/eF8/J7hZ3sdbZm6Z7//ijGsfLzKIEFYRGS/QtJkd5rv36XT
eZmOOdW8zC1MTD5ho2QiHzZYg096lCIuEy3V7VgttgL5l7pM1etDb3TyUFoSTFTZVncSNOXMaXFK
Pk951ZxgwA+BtFv5CRGfF8XY7ULV5HkGd8VkbhPnfX01Sa1nysNAIEmEz5FwRccfGmNaHRF7lXck
dN4kiPfmoFRuezXE7cNgVJoJBZgSW2SLwb3BUusa6JOXX5Sp7T3HOtKS1PHExUpv1g8nPaXFzqLL
TppHekUwLd4aicnWojWfv8keoaTC68dYqxrcfdy36gTq0HggdmoCQ+FqIgvWtICyDp0DfUXdal9U
hchXog05YWaVJ9H65Ws2Sod9b1bFPSkdsxuMNLbPSIpS4cJ1YNRg+NeImeYdDfV2L8Qs6DXQvkJN
OEEyCEcjjXdVb5JeIf3rNKaZE+HJHI48aowpxJHN+XNwy6e50tNzo/Plvc24/KD8XDM48lfrV89p
ul2vz/QXKPKSvUbH/yu6n+kH/gxpU/QRw0pDxhiT/QzlmM0xTbslGZW375p4g5Ob1ZEoFqTVjtU1
XGjkvUHe57nG0HaigdzY8xpYQxlT7Wp1xTS52CWb1+l2MoUVZX2HlD9nJQ17c5hIiZtNd74g1mUt
Yxxa7VBVAVIxlHivaZwaxvrcT9q8TTZ9iqui+WYsVT6YxAwPSkn9aigGzthMztv1gLdjiBHJZ+ik
c6Ns7nXQbiTlmkCCFd9BjFpM34rWFOFlVMeEQeI0LqZ2BwwtISa1HER8TUnkIHsuFhcc9DKX/nDh
9NRlwC3jRoDBVjwL946W5vH1yNZxkrAlNIcFZ8Jy25NM0fkBEwHmwbuZyizUYl/4DCtiDKY4YWLs
56kPlnA/lS6BL33MqWBv10m1ht5KNEFYE/SqwirdIMtjT/Fyw6ge42aTZN4PTY0UtpHeGAPOAE95
VzbyxPisNt3BtfOwnvt2XY69zt0NJV2Sunhv+5HYD0qZGn556VTLUe976m0al2S4uLO9lIcO8oZG
D9EyPmuygsiOVqWgrCsqXbtGu6XRQSHt/TMxIn51Mjt/oOWAq/OOJoqJ8pc5vzhPp7Snr+emRjoc
aMLJ+p6HsXnG2MUo9kryDnbNQPNs54l5ZVqSE1NyWXmI+3caW6XDNiLUWUfftozIn0vUVkPzdWZv
2OUaMOv6nQmY7yDuGhC+wSBK25PQM+vIPIFMDZwVrRllTRZHK4G+jOymTvpASqbcCk2cpStT0nzV
zsF5W3shY+TN1P2u3AnIis0pzcSU7MjcSGGe8XOB8JmtsnwSHHcziQdrgJhK+9IxTFyww7OPjCv6
AsTRBN5oaebDUk6GunKkvxATyNDt0lY1j6SEwQq/4KPwMfcQY0T9jEyL3JKWpsm87yd7zc6BVg0P
FrOar/Yco9bw6N6ZuOdnbGk94d68eey9mJVMaF0hc6tdBjHluZwmThZ5ko/3zJSmF9mlJrKtKYmJ
/rHhgteENZp7u2xg5rwFDCGMM63bfgsrEgPyp2BywPKEA6SReQefIc+OHfpCdL5E7xnXb3T+Wm+3
xZnnbU+wQQ/cfF5oU4Z6O3F2TKeaN9YgCBfnPMH8RyZ/rO6Ku2QXecKfm9PQ+7Fxk3dI/u8Mj0L3
NFv5pC6HedgOn+ky39gFsTu7Zqp46aZZQf3PRjWsqNbd7cN3ZCNN3J94X0y9SVGp+RSqxV5P5gPZ
NqFfjGwdWSZFdlsDlEHRqTgV/My9EcZQp9etsBYGsaZMdb5ukFXqsqLH1AeZrlo0jJh7zd0ytph8
+HcUt3wibiAouLZz8lBXpH6Z/hk2zox0Q7QurAuksV+nGoFSMHf5cmcOs96fJxxz8/NGYi6893ha
HPpaF1etn7TPIAIdIhWtNDPOSDbx1TkMSAbqS+e2KC9xjx6kwWXddMXLt6Is7JtZ9WhOWhCyBTnv
VdIf0XJWP2BObPeQrCXHgTrAM3cZVhnyFuBsftb0uNpXk0zoyFjc5pZuSu8yLFnnNCZyO7KNzsAM
X9oWj6PU8B87WKPJrjRqtsmqxaZ/supGtN8rbsgL0wqW1A4ZPmskt1F/7dGDjTseMlN7Tjwugbix
Xw4jT1pz1Dl6t/mXzsfjpC0c0wkcHjrxiueGXPRKCHdE0k8HeTdXYnNqTFgWT5KvZQo1psmwncZx
uJwXF6XT2LeB5/ZHq2LielynzYGFWLZfD7IkcvGydmbrQhtQE+3Stq7G8wQ4URp6dl+lD5xEiB3B
XIcNy836LY63n9CwTKPX8hRY2vsS9XH2JBqSKsYAp0CxfKITp/n8ZbgTdiloqORMi+X0kiY6kZGl
S9f9RB6quJ17LV4PHQLfbJetikWaGUNu3sxFudpXlSM3FTGddOfSEin2KDJRpn5H/5RvbfIIcELu
6JKy4PV9uROzOXfRWOIWOJBExeovrDlxoyVGIRXGEs3uZ3Qd4iFPO9YaTzr/kbVe9Te1X4MeVob0
QWJUKerrWT3DPKLhHxTF6H4i2oSwnwnjpYUPpITM1sawWnm4s6J3MjP5NikclvkiM4eiuXA7mZo3
SOZL5wSADDFcNs9acll02hZY0qM9JP6oUsNlWca8/w7IyL5PPUJTp1nXT0trse8XOkuEYcWpe/l2
Kv2/TsofOimmzZjzlwP831opn7/Csq6Toal/baX849f+1UsBjy9M22EC+kbBp0D8R6Dl1ktx/zFk
pVr5ZxvF/4uppmX5Or+EsGLLTv7nKNX+ywatbPrwT0CbAs77b+D47wsixGREHmJABB8g6PP8jfq4
NmurtF45TKxKjkN1NqtbJAmDE8xT23/55cL8hy7J+7rm7cWoaFC86hB54FIwVf61TE5sBiLoma1b
iGDyGXGL8bCgrnwssqFzEKno8jmh8v3qj3l3/B9eehNlbNGSDhf1/UtnGp7moRHW7eoDqKkBhtAz
WiZuhq5yxAOkDJ7nvd6R3NPHAKH+UHhuf/2/6+btk7uGBS1hi4bmi/v48oaZJTXp8uYtCcmAdTwU
nC1jaLXKs4x+dBbMmzPp9x/5b7DStxdlqVjCBcDxNxRFLetYJZLxNLci46Gm7XwyKofbzmYvf5QD
iVIW7hoiRoTqeqxvanh15OZd1hyuQ8uA/SDdJJ+PPay0eLeupDERM8kTOrZHvEqjjGkGZSt81qCX
okqjuawJifr953jf0/l57aAGk5NpQJQwrQ+9aW/yTDVzwL0VSmOtqJJTTKnAv3v9LB5KsoPP0WD2
r79/1a0T8PEbY9ziM9RgY/D/7xeMo+luPtuduM3FKB5qbQXK6dbpDz2f29u3PFLbkuKK2OcUb+yW
UvP71//7xnRNDg+0K/Qt/vXjXhl9H1Ulzlsamc58l20bZvFpYSVjK/6ATxFb0+jDZzVpxNNT2jAG
IG7ff1Y0bAO0SCVuLUR9d5pMKY/GbDMwc4jtX+fCwiOqO9vu3FBeONDZLBp+5Zu8SLU/fN3/6YOj
F+JuibQDMe2Hm4SBjt5v9Vi/VUPLJrHcuGwujKGitZjVhf8/bBKX2x77kv+5dLbef3amV3qmmaNx
26FTj2rcuZyMtoQZtSV9Vl3OrH7sCf+iWCtREdDfq0Yfx+GSC20KRL4255ozzqDB7Zk6RjcQ3hej
vxMD+aBpOnIIqJecXWZ79TyRIaKr8g9tuTdV2Ycv0N16grrgUUFX8MMWyUGD4vfyxW0cM2Lbry5B
ZW/rZh4q+dx1lRaWzOWe64UL+JZblsCzx6GykFcvly1BNCssxonrtJKLJmK9f8U/+adko/9wF2Ty
Y4HrAdjDYOHD29RmQ41ObIlbGwQ8p5TtMost0kfoRBUSr/anlW18XEwOnBoYGXSChL2ReT68YjUk
Rq4XS387obs8t4fK/hr78/YPoGTEOZrzTWc6ZGrEWcy5E9VQikhmWvz7TOGhR+W/DK+gSFnpOncA
ht7yOQNGc2Fta+LtEvU8NRx6X1tEHqbf84W26YUGUvBkuHygdVHN+e9vDXyCDxuWhzV9Ztdk5dLG
BDvyftGuXuG7bbYktw2rBNPssnZR7mr5dWuWy3Csx3Sc6LCOORhOGx9FiD80Tvd+mmQ56iYdh8yC
SDE0/h97Z7YjN5Jl21+5P0CBNNJIGtC4QNPnCI95kEIvREghcZ5nfv1d5lJ3DoXb1fVeL4lMpcLD
nU6aHTtn77VTMe5we3v7ESduf4zdbrBQ+EeLViHIcN0CQVB40+PJeKmNIuq3pldVbTBFiw5IUx69
fbrVPBlpNw07tgBabllKoJfj1+UD9LAYmUWRnkXhV7djGnrN1q9ael61yI0vHH6zOwvK2Xcz66xt
Th2AtW9ZMQot8xh/LLJa3Kt+icttwpm1ugI2hcKksdP6vjFjohjmGIlO4FRMDiUDjYYDh2fUr0MJ
hGJrh573pFQTm+BBo8wNWjHiXShk1JLuzPADxGkv/G/kK+BFL4uuz47rvPY0rofBaU+iWRLjFBKO
chbRoIcII0oH2rZPyzRaGJGAM7YPhu6zEWXYl3JD6EwW00iiuXfvRUUOeJLGRghoeFKvUTyw7aIw
ufaWgUfOrYiWbmBfA7HNmWF5Vs8BpMCI+d4phzLhMk2gBGQhppc54x9Z+DGktxw9Qx1O4aNkxYRi
YYI7+5mXDezMVmz5yMbKAbD+lR0RUnLj2lVzNmYm9/toqYoY82ky+ycnSmLoiqr/7peZW2EVjM2D
maQtkKQium2F0+5bDDxVU8H0I9bliwU790qM/rxlAojSnrn8Ria6O0Hq5R4hefW1UB3MXIiOQePW
8Qc3yvwjGsK0pwkYlVtz4OvZxGGPayZiclRwKt1wYxWmTUOinGc/WAwSlXwGTA59wc0sk6h+NiS8
1OsRbUjmXJUlHNVnbwwxPnID5MTjAD8oCGMP+oXxo5sFwM7J0sjgzU0CwHPmEFETazMf9ETCM0gg
+ILv0rV5u1mKB3mhJ+TvDVMXP6skBTnLuNJwzqtrM0Lty2pvMG7xJ90WyieQ+UUU5i/ku/KNLcja
b3E30bMYPR2PqaDQHZKFuxKxIBwFhBwNrwEHpH6jJ8g361orX2qSVgbCQGi6E3ToWgvz+Oox5b+1
iRM9DJ6/9pt1IZI4lBN80MSkXiWzl9WoIE75Eog+4dX66IhTPbmItM4G+qKz5xSKfEbO0jgoY7pM
RWHz8ksjeXOcOEiwhgz8OuiMvGwBgpGVGf11U+q/VOXq3Pcj6zPLWRiiOlFFRN+7508iEgY6cHEU
PlDu+QPUSFW29yUXBzUzH6kHg9qBqbTSWxCULDGwOfxz1OgcZa+aHxFFs6knBivqZY2khvPPuPx5
JtKmPYaV3300Sl9K1TrWc9cN/Ovl3RbDgEjFbpz5vqLsFPi7kuUehyj/CvDVae/KImuPUUTHalj5
RkaHynARk/U8WiupX4I+0YCN5tXOU/GchoLtuZ85W19CdBfBtbfAIhJ/yvOb0rMYu4+E7vpjqv+N
uScdqyil+jSx+737EIt3SpdHtY4FvTSZUjyuNsibbnm8FApr1tDEucTpiZn6Pu1yvtqGNzMLP/1w
gP5xLZC6nqrGMG/NmEfaJXXstmtpspy5jfjuhH63ZdWw8XRVe+wQ9j2aqUkRTtYVoQoIWt+wK7Gb
L5kgoTwUiiq9W2lXjJW74BfsaMegzUypoKpqouHQgAcoNpcCZ9ClSram/cevw88lXA/+u255ysUh
mszI0Ox4GBWdGzoh/jkupPMee8CcD2w7vMFaMN5AiFNO6Y4eYfgtN2J+eXl5hKxQ0gEd51aXQew8
OCKmB+iYxHarju+oDn2KO/5TRRYbcOlI1rZKH1WyuEgO1mJRGNBZP7l80wxVbe/Ex6mu7dFwH5Nl
WNCYxTnvdhyS9jhN7Lik5lCXl7l1a0YpOxOtfV45HSlXHdrfw02N/iQ+Fgx0qNJAyeIh1Qi7HfmI
vJlQ03wIgeaa9ZavXpkoeM9p5jf5rgewcvgVkZvHuXyPi4lrChOFz39ZBLLcnh8XEpV8NImJOrsL
Ucl4ZXngXP3rC8SYG4wOlGO9Vb+lVlVdK53/TbmP8S20+VYTgbonZyPnOkyUoJcQdcI4Z5q/ND1b
rC7XGY1e2KvJSt56BBucXJeOd3K5E505tbrrKWEJkBY1+s5qcxYfnJpRd6/mkFauX+kvKG0clibc
R82R3CP1mvTrjEyY4ygCLLenKKKdRQ0kpqh4InZcvttpaj0Lw+cMoFKOIbBerOfJ1lMTWyzWGLDO
k2i+JKp+c6Nad2+tiUh6/QnZiaiRASDQf6va5HA58K4M62nK2zyiEUfUhKXbDCaOtM9Dwx9WqMzt
HTK/+X6l9Y7JQ1eMl21zWWmCb+uccZMN3J4moqzVuRRQU9JBFFua0Jxk9FXDxDyrLR6kHNK+fjux
y6cg+Mh5r/UgZVPqHNE8K3ms1sUOt569MgFAC4eKr4tYjhLiRjdI0Vkd465FiMf4b2Zql5FJHyeh
a8Mh85oj/ChajMBac/mI56tsN+WkA3SN1tTZ7npl4W+r13I2ObZiuCeWvjKqnSItOr8qRpefztFM
N0+QKSZukTDjQq96c4Faqde+mfiLQxWRqx1TikT6SM7gb0W/zD1xuQC/1iJ9cB9TwbqgF9Y28thx
LvduSFwB1IS+JrcDhdm3lm3o4XJ/OmIIDymNgMNY0ki8QUvNLQIfsD0iURyv4mhp/d83RDEV/k+k
zviImQ+05LqWChFjTdcf0cDz5a5wsQ+tQSaAJ5KPxIOsZTGp1N2GrDOw+eNDwr3fS4xHm2XNmGbi
zIJpJ3WydKI/kDEV3H1JK0nmYkLbHRYKoRb6iEBi4fARuOWsZxm71bRFRsiT5ZEM8ijwNNgoZLlp
EN2y2tuJdSc9sT5wUuemNg2LXnY/sWhfVkAn65m6VSFeqk0PWZ/tu0+5SrY38djoDYjgkwjs9wbj
GYtCFYHp3jcGVG7MBfrdpkPPY2Y3enIU1cv8WCxO6zJst9Wr0mHckYz43MMy+tzdwsHFhSp+Bk5G
LbQ+jZYPJqQfRkYlVgdg69eoBSs370L6Pb8hSirudtMCqvncy4EiBJebejWnOjnAItGf11PTvQP0
4Gnw5+JO2PJ7DPQKhkXaHWUOosOD6nXN3Cj9GdmYcmHAEVjjcqTejBWIMXtme0yTmh0JBtq66Wl5
ArZPF/cVVCPXOWE4F1QSf+zBGFJ7b5b+MgZY38B4jXNxSsBi3tjwbNEEVbI4cbKfj6VVl8smr+vy
Jqzs6qeawc7ssaOxGFJkMizqRO/v5rmDFtboxf8qDfVcFh0UNdXgVJxg8jI/6WHnc0mXjfTZnECU
pygVfD1omPlngwEOIyX5R/d0AMnEsicWHEYrTAJGahyo6fNjQ4rLIxynC5oPzgHamevLQTkjSPoa
DZkeZjHLCLFW8/bC1aPZJCrqAyeceKdIZHk9MLOsWHgfsh/VJQY4UzUeZL2HA/INX7ENcAddDoYR
LJz6Ks8xJQetnvtV7uyF1/TT2qMXV2QXq8g5TbVCLzZL9WrhT/sQK3JP0iqcE2cwvtfSFeyfbcrm
NhQRq9XqJuIZl0a+uayb8PpYHBUb5m5pSp6JXNebWjSC29OHshjWtK8m6AlvGP6Avvese23DI4TZ
lyI1NHDBVHLvRnplRuHCDsTZLj4KTJ0/nNFlrCbrgSfuMrRk9qbOxq8Ko6FHYrAzF1npOyfPW03v
xIFt7o8d5xtE/AOhiD25KrkjhM9ZpZfvZrZaz+S10rKTME029Hm4JF5qsG2EoeAkUbhsLC5xAc9w
FzGbNp59quVs3bZrpJeDS8kszeInKesz+aBlYe4jKDb+Dsai2POb4+cYWtvLHLvrOXaW5KUeomyL
2V2xOnPaAUOXiwHlhFtg219gtt23hlvhxl9V6e/s1p6PIpLG96G25UeqBgbgVJU/q3zuXicx5VFA
XSXoXHQmcRBddchprnxxeLsoRcIQQ3bTkKG6a6q5uZL2nNwmHqaLKHWTz0XdR08ocHC1Dsz4tlkn
TcIi8Xwruw5fYiTq36tm4ZVkaSYdlXKpovsVhCnEPTOaLC17RzDPlM99u7QV/j3h+WcTHhtF2586
MP8w4Xn+gWOu6378+MuA59dP/R7w+NYnoo91IxHrGy/2e7ijzE80+1FyYaHzdPIwndffEx7b/cTk
BZG3Q9iuRXuKZtnvCY/tYJZDoaYob3DMgbf+VyY8+In/0i1Cbq0B0ZaiO0hODtXE39q73tLaRjzJ
8kRsF/afA8c6hAsANiYkejRWmVhaOAGncy+WZVN0zbK1utk+cEb0jk3hJGDYwo56U3rWbdc47vOc
mdmOAFTCiiO3I1OvtXdF5M5fCjLvm+1iS/tdRaV1ErWZbwYlp02D4n/nhd4HBKP+NNpddJCM1QBj
Mc63QromK9yPwzKabFXKBoPPpKbbyxjzel76GR2mpfri1I3/joO0OIF2Wvdm4lKped7WxEm6GeEi
3VktSfMlgqZnwUw8Qc7j9Gzmwq2+xNbQHMRorFcdJrx4GwnX/Rb6ADMZv9Q5vIM2im6qFv91lvb+
mWON+ThMreDk4j2Mg6VuzBRSq19E0Vei5lFIQb45rt4wbrOE7ZTma3tovbA8TomzyVp7eajqCotd
KUr0S9kSrMNo3ZWeuorKbMtamd0bfmgE4DfoVSwTsRUamDFkjXxqTbvEK+WYYH4ch/CQuTsN3Yor
x1itK4fG+1XelfUuEw0VoJGuW1073DQuMbk7oKoGHqhpeLaS2tmRLuGdSXuUB2YWxR6yqORVu/Wh
HkV34yVGGGSDeHbnYv6+ZIO76ybCtkIv6x5WyDJI9Nx87w64PYx6Xh6dJPW+DeG8YXP/CtihO1i1
nR6HMRL6eBS+4n6r9mkauh/EY2bLzbCI9CaSsAhzv57RRNOX3vlFPm5JuYErgCl837ggLxbTEjuw
9iKI/B6k0tKqbzCTpp8RPdn9apazv2lCzeMBUv7gLFOXn5e0fokR6UDpqJZ3w2WGFJSrNG8A9I/X
RCOKoCpMvuRExTX6LLwNrgj9bbxm/lVouuWdbY3VDenzL0T21T1MU6c5+kOVPcycy68IphrvRNGq
a6dJMOHVuQM/IrGMwjsOxpAs+FewqQcKKEC2WQea/G6y7kkJJNdmncnti52ac7zVROwMlSh0ag2y
sZVIpEA4g1lu2I9QVk3rKLZpg/ygI44bHc5a0CSRRyWbLIhpp9y0rniv8sYLz5wP5/i6tvLPLlHA
ZJvJA7YjyzjBIEIteUA3mGZoTNRUqu8rcRvJLiIu5W4d5+6+G4RffFelHa5np+Qk4/fDi6SOvG99
4k6HHViNZyfs0p1qB2sX5eALp8oTBRzTjk2rpsv7WM8GZIdNsozRsXa8rH0RAH2yeSvNjLbvtkTT
512VnfQ7Y1vIVJh3LJRc92Ks133opqXbIrALzbcVYAJQ6dqIbpvFK7zPJjnUDbpJhBcP5ayG8CMN
G8iEyaoCVrggthzD2ZlD9cSdK7PAJ1mIhCkaRhly+5wywexV+s0DDGIc/XKkpJZVPhnYWIcho1Vw
kd7PsW5pRIV6LfTZJWOKyp1iLlZEykzPkRL9xnxf9p7zsThINA4inMf6SCC7V27pjynajVYYql0p
9ahgzSOK/kIf7uxopTUN/IxD26VGZ+2jlu8zigOQxUhkSJxIUkiEKN2qOw/5duXiNW5iu78o5M1t
VY1GEHkzfAXaQu7dPLrzHvID/4nbkP1fco1pI4bLcw5v97pFTdYGWQUJEYqymg6pY7s3KL6aE40I
nvtZhluZ5Q6JlIPtHQZLxIfSG/1DBSTpvhQ58lwalEEL9OI8xzK+DmuYMCTdcNjMtaUn0LrAZjtg
DQz61BVXvtceSFZO9bOasn5FbrIDlWwbe3zA5hM8xnTnim6F4Ia6N3CNsrz14qF69EePaEe3Gd8k
bTggiLa6XihhEXG21hbUV3Qgd2aFILMOuRkU3bp8JwX5G3tUewuIwt1PHmebZEzgPgmM1U/RaoUI
yVL/RZIZ8uA4RsjmwLkBe1l3VxGQus+NxbwaSzP8jtlY3i+ALDsPARRLZ3gkBtv8knlWsu0K5b8R
hkQEYB+K+pjKZr72Vm+9caTwOe/M2RbgRfo1FrZ1JZsKdmo075He0ojvzTXd9DZnhACmGzTnJVzv
XZWmYMQwbELyIVqv6k+LOw4H+KfrQY4Fpr4UivAGCBsmy7yK79Ctw3tEDuhfJ3CmdjgOYHS0HEQn
fv8TIwUZCCZOdOzD+L5eomkzoojeOamKDsjQ/H1NhZkH1uTELI2r88W2m5a9UKr6ffRFf2N5q/Vj
HES1lxhpdpkVWke3a+zPWCzrnVAA0mqri/YcCMHAkfZwm5lT8zrwHN4Mbd/eS5K/z6RoQpqKyxQu
5sx83IaPlFVyReaau8d8Hb/CvkrOC4zrz2E1mLfwSBUv0rlUAsVK382vTOiINh3PmSYGLkLp30ua
VgeyLtp33yuZqGC3thnKMKCVM5wpwFQnhgzqQUcVXVtpVn0jsg6yMCpsLLmVeYrN6HPYlu7G4nBA
8eABfzQWrdPL6GGYlvFlLkNz5zCAuJFJYl7bRpfkevdvtrNh11stHEsZq/QvhhiYCg+0gbrA4ZAP
+gae1Ti7atNI0wP34+OMQR/ZbxrMoh7thcy1Il4NATziNh5qAJd0FxL5fmkBz07MMdozU1YCwpgB
2ZajjiZ74rjqR2x5UZFE8XPnLnXy8O/6vuyTfvkn9b2elf5P5f1/5u/f3ov3Pxf3v37kv2p75xPS
AIRWrmXBoUcq9d/1ve9/ctgVmMNqyxf/pLT+r/peouDykH+gqcArQ8zMH/W9+UkIx1aMPhCEMcj9
lxRcetb7x+xfshS4OpDFwpejIyH+Xt2nVi2wQzvGURkGdy0dm/U4YGl9/tM1uf/1gn92pv51kv7r
11B3g2mE5uJzYP/byNnqMNSvo3EkwYX2KRysrT2Y/l0xEUv/L6mlLr9LWZaNq48ht4uk4a+/i+8i
xe1rh8fFqtQdx+rxBtSOfeWs5nyPzpaV73/+cBzK/uEq4t5yEQlwhLOIKNcSmT85uGbO4Y3lteEx
WVp8ySFtrTM+3Aj+NcxpiUWPAS5mSFvsTezBoE9p7OD1hkZQHhoZDRs5js4E84BmZ63bNaqaafph
Zza/lSSRwJLo1AH4mzpMK/3vghbChhi78grqV/GQZ6TH50bbv6AbKa/UCDXDQOZ5Gy59wg6TSsLl
ojI+YKig1xZ1JOP2XfEgCEb7QeLB+hpnTvvq1dGNOSzJbvJyNPTQtI+rsLMbx8H4u4lTe3gQ3VD8
XO21ultxYr0IBr4Bu2K+xwBfQksrRnxB5YSBPiRqfm3EwaeACtpmmXZWPNcBpWV3zay6um1rn6w4
3AHvZh4Zx9zVvN7WmI7NAhgqcGYVumjdRPW9Y2Zwdtdihv2+xkNgNvjOg9Z39ia+pbckM9SUbee4
9dAde8tEfN6bkkIu3Tku63TvcWYqN1PIfb5h7g9M2LSL8tvQMlGlN+5/TlUmHhUIqBiDUac+Up8c
XawEGnpSiKXK0CslNNJowTICJTriWxbnPr710snvqKgYmROXgQqXrN7rBYTnq7+spKSHSQsBWJP4
0zViD4BBe5fY1iP7nbkJdc80BhKy6yyzfSMzetxXs9nv/RH7KUgWt/hoiyI+xGX8fWnTehuR2XUd
KX+A8bjKGB05FydmBHXTIL/8jC3MeLCxNpzNlXy4AIFbBr54NA0OmGloBkZFEJqbyFOIxgaUVNnt
7CXJzmYaDR9MV/pvmbWk+W6NVrfcGX2irrgE3TYO3e9Nn28miwqKORxTKy//YLAyBW7mXIdGP6Na
jl4UvXlu0jo/GLUfo0gvZshyU0kaJQdRcnddRoH9dWq0DsiZPiInyfTTdyKZQv6y99UOB/x8tMdA
z7vNYzjl4uziW5DzNFmB73sOtzZPzww47oYuJ1kj1vhjLjxjL1ujvyFlfP3Wc47b8M3KbzVBBXfU
yOQwrX3/2Mje2BD88dg0KtkNcv1iDK19K9ZY7FCNdLcGHr3dpNzpqSzVsMHDNu6Xwnkop+KzZ4eV
OCbAmkcn6AFoL99LNyEVJMRRh7EKRWHK7MqvBTgaSJvbLCoySQE7LNlmyRu6icxplvmUKzNacBTB
MTeD0IA09pp1E1IQTmxDN9FFNSrK5GXs0mfn965OUqA/Ts/e0sc7ZXVetJUwfSGch+QtBZIJJ1MH
vywP07i63pfZcMgtJsRLgDL2J8QtCeWrv+9SfAcONUJPiGU2rdHjmEmdcFwnY3TrNu1AzmLBefk+
AoVMQV27TRdfqxAhA/P8cJJvogaQz7EEiEG8m9pZidd0mAy5bwg38T68GQpwEPdxb1xlSx0N7VNW
IDuHzKe67M2QdfakRiazrVmyDFeFJ4+j2eevHmctHRsowiWYBte+kvMIQ4Iz7TQE0ojVQTJsuyIj
pzlb8yyPokBiCT1zAcNYrIrBIoaMNOiYhNObDd3waVmG6bsLbsEPmBXVe6DoTMpzImWCwYGne5GC
0oQtr6DlqV1fDGu5KZoQ9Krh091vHIdutjd61t5yu2qbtwmNg1r1m7IzgbIQdQIYkRPcV1D6BU4T
o3xaO7LHA1kaA3TKcSoeZtupfzguki/eSBLtM+EwzV1UsW4JYc3jXbtM1QnnjbrLZeK+5wUsTKKM
RwvrolegDkKXs8kg3ZQb1GP8P2n0xU8MB/mrbfbzfQ6ciiTytaieoiLmINnRJrRYPDLgG3GYb/9d
Bf6vqkAORX8qCv6hyfufLTrl8q9V4OVHfleBlokkH+gBod0Ic7Uk/7+rQAtSgk95iNZQo82QC/9R
BXpUgfzUL+CBFhL/UQVanyCr+aCcsFFL0uv+lSavEH/VK0soGviELU1dM3k/HO7/WsAUjdd1c+ZO
TCRqsqdwpk59kYNpkm5l4oni2Fds0sbr1+GQiYLEwM8kKEFazDB2dc+icPq1DVAkk/Sdt2kLQ4lH
BwmP/5S4EGjdfjOkZYLqrWaaVMJDm5jcsswux5RGsgEYWApRjCe4zkU3cnaHuNrXN2W+pLRLxoTt
TKEJPEv4iFcUVaN5ShN3uVmcMHymrVoTGeV+MbpqPEwg0KCbM7bnHFyf0wJZVpHOPBVSIlSKaa+V
myRm2cLdp61wfouKZbIbhqQ5c6IqcHPkcqvW6Zi1YD0o+268SSC0tTsR96xILXoRNICoEvJDSc/o
MI8tsCas58kJr1fj3SrVA6XpFiQfpPlgbHfrpacvkY0DqBwjZ+ruZMc6bKd9urYehzoUMPTSnJTG
aDGG9AxlWL7102I9Tm5cjgzD0GPGXcdOwZgYzH8XLWvQZQXiTdmMX/rWWV7DtfLcDUfRej7NoKM0
RlryQUGAD+JLmKcNUfdWjt2b9hkNr3GH0qKx4Hq156mqLB0pRUIYkhnkCkk2yZPLOvSqUnQ/CG3w
/yYXLzBKBnzBo7YIG7Z2Czf4hsXFQWxrM7GL8mkNUJB6pMVqtzGdCpzHsP9wIWPpluwtY3EkNhXV
/8WvLLR1edImZjCX+JkXob3NHLJrubG05dkLE/Md7hOLqORp3OviaodFd3kvNEsEuywNaprM9ZNV
tvF1huP8S6VN1qE5Wozfjag/5iOGsK1ovTuCixm3aYs2OASm1kBBcW6bFxd3FOXNnsbkjJOsVXez
tns32vg9aAt4fHGDV9oY7uY2yCQZDxRDGGpPJHeKU6/N5Ix7wq88DTjMy9RS38JixHe+dP2YHaK+
Ec9hngynqS28PUEEuNVVGXZPsIu/mzS7tqM2tYcXfztPQHKqvNpG6BDNOOAjbYYv3Ny5yrRBXh8q
DmMXo2OVNMusrdRm+o790d52OOxJ6WpvG99cv+V9EW4xxi6v6HKKY3hx5xuGiVO/1qb9Udv3l2ou
b1H64envL/5+MSbhRmrTvxWH1YsbNX0wGaoEfJREn3sKTxCHfZg/Zhoe0K0EHJHJcegrYgQZZjhs
305mPjCJwTh/YRBUpSOYssvQCq8v9PdB9vUdBjm171wz/4EzbkH21FWoMxGPjWgggjLsvyO1dzAQ
0+tCzukc01ypTeWI93laPpNaLTdlFql5q0aU04DabLgkOaZgwFyDez/h+4v4tYRWD0v76wD479nn
P+mNCFZ4jrr/f1robUW83//ZvLdVnvx1d/z9o7+3R09+ov/pIlXnwRA0UP/UJHHY6HTfhLM1dRIA
4j+2R/cTWyOCeA4ItuDH/jQEtT/xVxHY0QPgVK7Yb//vf/yFbtP97b//3L3wzH844COVt2knSD2L
BV76t56Cl81NgbEtPc69FnJZKou97UrjcNqKkeiyXT/WHHOhY8X4LwUgsBNTO+Vv3JUwi42YXHQY
9joXJArIKmqORk68RYsOiyYjAnmEoIQJ+uclRIpL1oh1S86yc+odOu0B4y884zViiV+2millA0G1
yvGL0tc/Kx7MN1SD9VvNwa+FyNdRCE6l5Z+tWDhMPBG1QgEgHwPgqesGQyX8+iBw0zEmyQz9I7bG
HGQpmljR9HRZbYtfPNVapdt3SF8uGpMiseZHwjztkxaXIQCqZ6+9A2mWVVeVbCv/ylUeemJfS9TQ
08JY0KJUq4yQwNUOcjpgyyhyIfvQwKyV1jkJEbVHZs/WM4Nu+e5pcU9VGcPRHmP7ZZ2QK5e2Vq7a
JspKt0D2GQkk98FF1kvcEi+NuwZpFeLprjvUau0+0gtT4mIRTLRq1g7hNgaz3fLXnBn9CE0Z+b5E
/FwwRLwBie0dYIQWRyMl1/pebQ8YbJrEgatmPrWT8Tv9zK7fgCvw2VUumdoNk2kjUUuK65LB6a2d
GenZH0PEWWSx3KRhMp7sSmWnMvH4Gc/Q19Mltx4kPrEBLgYJwZ/8+kIRaGDBjbTITwz6Gx4XHFt8
pV33BSUuO/B0ccxBXUSxanZoRB+MQvARqotDqB5jXssn0IUWej5wXabU4D0ylsRXPxE3Qoyt4UVU
JDhZxiM8zNj83LqdY+9pHxgVmKn1Zxxqc4E5QgSAjPDYr53cL2XsOigKk/B1FV364AHLcALqRGPD
QBh9scMNqI9+3LVUWntmMEO45/zHK60MpyOQDSHvjQAT9XoRZOJ45r+9fuRuQLjHN6vsHmGa0pJX
OnjM1nLPQwJaRx03nyG0ZwGiSh14U91/MOLQs6weqW5M9M209dTMF1zVIOqY59HK0GkOqKdLOjsJ
MrYcdeTILYrVhsfyXNWAM45eGtongzA8BPqTzfv+ZQgvtDLTRn6FCnkquGNCa8DGNuvxGekZfHej
vk8WhRV00F+Rb/fomORQv/mwy4mp00Jf+k94MrR4cRkpL2sH5ReZh+Hr5Ra+ABoWaPnXlX7YL9Lu
0MUHNtlask6Q2XI/RzwKxSqqa7r+WmvrOugRBbhUtuYaMVed+9wwFxliXhJw9OuRGLQyy00WLt7F
WEh3wD5dsBMXvVojawaIqP2RWk5V+EroE7NCImZiaPVNhFyCXTv/5S5ZhY/eLZbTSLQQimCPHfiU
cFAgowBuPs8Dto6RiTcPOSMjrg+hJahxiU47LObKCoJ8xT5d5GqTdgas6AvqoL8YUaoa91uQQ/Eh
yNEjoes+bUam14QbLqyn0aq2pFd6R1e25t7MU3VmlmYw546NVp9v+by476Npv3aotphypTxhoi14
Q4xOkFGKCnrC0s31TZQOapcwxT7YC88yyVzOCdMKAu7CglkL/b1ATpuh9Ut7XMWm9pMRXIMfhvbP
zKya4IBAxFnzlpnonWnBRGCzYvHs2dzzhG0Bh/HjtF2fOtr2znEmHOtkr3xgOlAcFAzF7GibC8N6
Dk3sSVekysIxI6gXxWIRpsnh4g8bHIGKcNTa0lwLjDsSWNodQ1ruqRBbHF4Rd+VrbUknfjfJ7gAs
W2qF+6ARA3KZaGq0oFCDgmjIbG91vdpVJXfppEaeiIs2Duyy9VwUFu+HbE00wKPSd45nEf9Hl7Ll
5UUUdh8ROYCHJJbc3TTbn21977UJkvBrp0bVO1geTsHLPe8gSb24kXmXSPD45wBE6/bilWDOp7Wt
pl72xslq+oexkXhv0aaxvrXaMwl7Qt+PatFegAbFvGFr88GvJS3t6CjDRZ64lST18HCiM9uQv06z
vN3VlmHdOy5PV56jVN0ME5cXZQO1O38GRNl5ncp+tjZzI9t4f1lZqyq23MOE1+vVYjpavk5RtGSf
JaEzySZ39CpljVNycGL0hkq7NNKhKcBik5fnR+VHGZMD19ZQnQO/QW6Ccl8LCy+GDRIJWMhy6odh
41d+TRsmjksrvoPwsZCxK+0CrXHETJDZKzFzMEqrVV0XZUckhfDCmZ52l6j8gQTfH1S7QG9R+hvR
68WaUvay4CuCG4UyekDSWPFMkn/IElNBzSGSacOY1v2oIJ6g8m6vOKcMyFkXf0L24trtMyL0U6X0
RtS5Zf6MA7C+Zo/x763SM0Oe3dHet42NhQW/zi2jp+q6G3J4Vn4UvyReI2lwluFXkuZ3dOWbc4ef
jnxnD+pJyjMQDIVV0L7v++XUxUONMJMzWXgPsavacB7+XDbDvobQtTcYeN2DzSW5zXsMBV7Pz0iE
OKHBoyrc8AQmq2BVhS6mh2Pb1ebwuq3NugCZIji8e4hBMcA1TrqBgl4crYs4JtE6GYM23z67iGcg
0DBtQU8jiaGjWepNKI4FCXjLfnEZMRwVtyVpv90A7FoAFbrubWe98+feu+rwsDx4ydwck4uop0De
42idj6EVP4nW/pCKx91raVJ67BPc6KeIhMx6BuyTeQN5IaN549EhsIPOkPN7DvbtBX3Ki5N6TX4m
3sJ5aDLCa9DtkkjsrBC9/dEef3ZatRRr/VI3KRGsWtPUSC/Zchxs94uRqqM5NrBntAqq8LUgynEQ
UAx2l974bYxjj+vlfqBBIyEVbhX7eGLuyDp8IZ+73mcJwgvgX19hRCOKQYuFKoBBhFxKhPCN2BO/
RCJXL9uHzkRz5KrS3TE7n7+niLzwbYcoA7ruxk/i9aFYF7mpvKHYQ1dyDqEavXOtEpK5mu65UQMy
svYiKeuKprrp15AlKkOgLTGskd7lhFcD7pEr0bXgo1XVnTJ0UOfKXs0NF63cjVrLNrv0T3T45M5Q
K3F/rFgBd0h27zTp1qPqNNbMumMTWOifjOU+Av59yrV+DjnJxi7t8ijQtxx8vUPYSz3SclDDUcI8
DDBFGm9dODfbFCr2zZrKhyEpxBZ0lvmY0X8/4y/tX8QsjDPJysj8jIvkb6J2/dZfhIDQ5f4fe+fR
HDfSZdFfhC9gE8Byyhu6oqc2CIqS4H0m3K+fA3b3hFjSUNGznoUUrQ6JqIJJvHzv3nOngxwK0hhj
WT4nlO+UdwpRCPe3mcKzQVPo9pZ2pQv0Nbx53VXK7Eq5zrgBZpjve911X7U0p3NfI1U0wIwtu6Zp
N5rLbYNlsydNh47YllywiN0vmkcW/3AFfYwXURihiCycb9WskTQlvQ5j1k2yWhn7MWms16DRUd4E
ZTs8A81YU12zWUZjU+BdQ4kpazSZeB+MK1b+Jl/HJa0KLTbdnT7rOHMskqt21nY6hPD2F5HSXHJ4
LMK7FAuJB01wJR39tuvTDLUXO3F4QW49DcltHBg4XQBg2dnOnehcfWPxD4kBN5n0eTSbmCwArw4j
nAk4I6xgK0WksTA1sdh5qeoftbRFNjMK7JiLWBnRqqkkO5CoXgP+Li/jlucitmT/WIGY309oIRBy
jekGNehEJJPOHxM3xjKQ6Q99OHjc4hYYazK4nbnwYyEliegN6EY4uwyvok62T0wbFNZ971KkRbvk
5RXc5crUn/0epeFCsXeRh7TG3PvUikrpKNiFLw8a8Tmm2rFq+RvoKxgEGE5pVE4hG7fgOpB+TzXb
ATrFk1oCNqwz/IYBjRbsoFo/6j4NHKOZEM5i8ZocnHu2pi/CVtP7cBk6urJevCjnrWsqbBVLL/as
cAMH38mPtd7w/2HUg4HTnRwvS9eYGEwcRQ0aNRH1GsBqChHR2bybYjLSxoNuTMPtu8FRc/2MyQdy
NWJRqc9+2vH/ZvQ/j/Y/KAygCrCxN9lAm0icz0f/iiFEXMk4wZ1J/NQqL0treJrsSbXP0EjhiWA3
pRopCyfDY92nvHw//wBz3Mj5J/DoRPoG7l3ImOeQhj4SoKJMGe4cTMyzT7gN45XyjQASnNZGIcVm
UG3jGU56lFUwFetKtMFVWEjcBjruBXKUqCo//1S/OS2zr8LRKdsFMNH5Q/8kGSgsFZQkYoa7v+Ag
A2//9RCX1KTv9gwZm1Q+Kp8ojmB8VX+p9T90OH7uaJwxHxBJcD4sT8y/KMGNcyxKgXWe8EbSQmEJ
shVKjHokV76tvTzhgkQjijsG/J51n6KV2xtz+c2s206OHVBR89oWcM3gdKYyjHZy3kFXdVgkP979
pX+R1T4/Xb+5iLNCnikFwS2AZM/PV+eHgDZI2doVQZeTvDoCWFtGIp3tMQ4a1yWDiGIthrZ+pbM+
3taSXgWycXyB5dDc5kW9/MMnmns+H2/sWX5jQ19CNI8G/+wKag6oUyxT0Q6rEGXjOzHj3fPZ0uJp
sbTO2993g7WNvJ9MFvYXRT/jbo2GVzLmsGreg3FmP/9g1u8+GLoXX9AJZqx0niJFikjV5E0d7SoR
UqGGJXsvBT+tb8j/cGOrLe5od+O6wa3NikFMe5seOtvsbpXd+bjOu1mtoo/slu33utiQbGO1mE1U
aE+U7whIqLmDGdzTzL2ewtd5suegQEpTdyb0jTQGv/21KY3zfrhV8CRZhMYKzyNzULq6CXaruY57
fceyFHiV03ThuBU7oM9Ph/mRADTf6tgPXPRX7yos4rU+PmmRoQG76Fxta0VogMn7nKA4eugQuWdm
vS0Lv38xmh4pqoVJXsFyyCM+1hirCbGk4GyFFuiCpTMxtsHBzX9ysvgdEcQYrt/bQ5ZZzRcbmOBw
gQYkjHcluuccezZOS/K2MadPhOZNC8dMad6gamfG5bEh+Pb+Zf+/E/2HTjQd3k8b0f/VpER+vLYf
ZHrv/+YfmZ7/Hx4ZoeObsenxMob9nwGtb/9HGARCCWAp7yR7NHT/yPToQPNPuLugarMUzOadf2w4
1n8YpXoOYCBkb+9xVmcd58860EjUP642BgsMG8d5SGw4ENwEH+Ln90Ud1yYDFmy/TubRMHG07gpl
bbedgmg4AEQEs6iVybgs4c98Y/1xL5zUJp3ZM4z+tkQ+u1Btpb2CsCUXmYfmCsa8dS9AOLOTqgRe
nNZ2r6Ksa2/HpIvv89bJtqnq4j3WHONLidV+nSVuckDLuJYj6XooVOiH078BAp3ARl+0qpre9Ao3
bhyEwkTglJp37GjTAyGQxTFwrWzLLoW2jSwuS8ckAgsW4UpL8uhgdC2Q0DinC01f1FqZWuge8hoN
2iLIhms6exnsSI8HtQ0RsLtiME+DpvwrN071S2OM9cvRGrUOaoFFiUQ/Y2uUZvhsgIPlLZ/eGAO5
vAE2UAJjy5UhSDPFquxriMkq6wf47pkYPddVRlcQ4pQ38sYfIbNggrfWlu0McCmY2W2dTK++9UyL
N1j90kUds54T9JM+sBuFETrwjtxW+ZDs/FbKVW/3tGrd0QDVaqqn0osDYjWj/iTLeHrzadk8E2Vs
ncLUG3cW1ToC9WQ4MYbA3UiK64aceXXUB1F/zeGYrUjUdjdVl3Vb10j5GrQIIdQX2a4r3oHptvqm
+dZsex6Xll8dzSIEf60NaxUjhU/pC61aJ7jM0yqHn63tsWqkK1y4iMe6pt7Wdef8CAmiJSxYxkcp
7H6LZSKA/BblNwY6duasWkJ2CSmI2tqaEnWkr588hrj2X9xa5Gum8hVZ8Iioqq6v7/3Aji8nXeiX
6JAGGuaNFT8F0m4vEqVnd3ZpV9t89qAt+rrUqdAyNp+AEKzTNLrxZcgLZzO6LlROJGXuLVBQQAGF
rD3Q1FZ3IfpYv/HxqB+IMSNtK5ns7E0NQ3UVCJHtKBKso5AI0vJKxC/Kc+PnuoqMqwJ6zCn3smk3
4PK/0rXOOpq9U+4aVYbXEvbKfTJZ8GHyNtvnmtpDw+tp+heOR0ZDZcIANMRljTGD1mqGzp/3Qk7i
bZttUM0711nVH82ot7kdWfo1Eo9UFMrXSHn6uBiH1FibVeC+1lb/na5mvg/ZlS7yMXdgeQT2xgVQ
vRrdwny07PSN5nQVLrXQNl9cr7gvO2t6pHgYyT4u9FMZCdLPBhrsB4cIlNlW5unsZAzHWPaaqF9B
oiY3LtlLEBAsy38j1hLzRjdHpk1x9gAtnt2mBfsDy3h+TEIuYo/tfS9UBrbZzvI712olad/ISnGh
0Botiz2zVHEoiVwtCga9qM5yopayJD0xOMpunSDbibGXB0E1vbfTnGTOStGjYLEkS8OP9y4M4A3Z
7/WKIoD0tYLtImIs+/tElvrSShMcfdHIZr9y0mdX14YHgr60U2XmmP9l5epQYlJzVQujutGaATa3
qI81As2EVhO2hCTfBm2vX0L3yrZ1duqCoHvWgp6UcWGB5dNDC3u5p7fLDArHVaF3zZslRz6Jra96
fXC3zOdAK2dgA5EBWN6zxLoDw0mHfEbw6VgyCxjD66kt0602SHDS4+jA0n9X93uz0B/H1JrsP7T/
U6nmcDm/ewinEZU13UriiWfDAH0J1P5+1ehHdBjVJf01fW3gMUje3QZhyFw+znyUbnPrwJ9tCTSs
n5Ah6vtMJzcYhUO9MGcbQzYbGthT+CdnNjm0736Hmct1iqWWrlzcEA5KnFcxGySS2SqhtwLXRDUb
KLrZSuG9uypMLxPrnKnVoz+bLghTip6Q2sYXdNa/+JMUO96IE0ijtrsiRAyEQNcnF20iiqUcNf8C
231zI2erRzKbPrQgzq5QqVRrYOzhxpjNIRODnLUzG0bSPjd3YjaR0CQpN9GQmN8nN1TAYjCb2O++
E+ow+znKs/hBmga+FGSXbLFns4qabSvlbGDRDKwsxmxq6ZFlLbrZ6KIrTn0ROdNqHGW1bmdDjPfu
jQEjEGEnw39mpbRLfM12cIDoatqCalBbMKaSRtRUPWRgLWIgfzhDsOKksymHMh798Pju1VGzbcfB
vyNmI4+BgfHgG2H6pa9NQv5MQX6dwes25hE/trMdCA8AzqC0bvyXVIh4lRe9/pwFCMdZmaJ9IM3V
ONuLJpVob5Xt6odqNh/lsw3JmA1JzmxNQmrcnjL8ng9h7wUbY7YwRe9uJry52nIcNbGxkK5cNWP9
tWixP+nvTihKXlxR2WyQGhhc0FdF42m22hGzuEkofNHQ8GQ43Ds5DTYQYDErWqyfZh0L7/4kCYme
pBABWVEDjissX57qsM52JTwCHIeVSwk/tcBLUGB69Q+/qdJ9l0WMgYZeu4jNfD16RX7TAdDfAaJ4
cRrauKy1RASCPlZfUylenDh61QP1w82mFw/kU2EQT61NPaFyVp3vG2LK100d35ukaR6Iz3DvyQg0
oUz0xRsa/eGpCfiHHfMwbnWmYE16YA4JK/xQ1W3dyS3arnoS9EhB+AsyEVPdwdtTSnsN+CS6GPAp
E+w9KO+mlljpn1sR/MCmaXmoh3ouHLpPE3U9boYlCLEtE8BqoklW0Y2qaq18qVhAqb38bmUMQbqp
yfnLD9DFmhW2WHNFkZceQeQVB9XE7oszOvUXKAZhchMAIzu6EU2ge4hCUQBLDCh1sRzaHrDCIpRO
8s2LhlZ7cOpgcJDTd0QhllqcQmliW7cqNJ3ULzIsN51on5AJ94tmIDpTR4WGZtl+Ii233wkoHcy1
pLribw4bf54yKOZQcWNfKN+kQaJrBPikIW8ZzcWyQS3yUEwkFkbCdA+8QbQ7Bs3hBdsfY0mTcbxC
VVVfNVzNwyTRDUVx/2qn/nho5k5ta2u41YqB5qyayy2LNtkCwUZzjON9GmxSV4yrrgzkzsssfM81
M8eWnfdyDGz6yyACk1oL95Mdyj18hODQMPM+SD28EEaWMXswqgsE6nI1hm79RVmC1ufgjNu47mJC
6dmpkryBzCvOynUf2BVxilHKiww899LhMu8UIj98CGa+dQBK/GB0TRldpUDuYjSHlvGNvErhPbW6
Ktz2TdlzeM1DUNtUHLTSsjj/O/z4/zdxf9zEMcT8aXP/i8r2kmbA949buPd/8fceToDJtoRjo3ib
XU2Ozx7pb5SCa/xHR3zD6g6onqwl9ml/b+FsF+mR55qeyxaO9uDs9vqHlc0WjqYTTjwURLptYsL6
N1u4jxs4PK4YoHR+DvcMXqHzDdwIlYACQ5t2ZbCG3OiMl15y/dPZ+E2r9Vyl5JHoJNiionfkIzvG
2R4x6JGNhCY5nV1gLdLJQ6OOhFdwSv9HwvV/OMr8KX7qXDYgUAeoYdPOLb602pdy+C6dP/Rs/vRF
zuTIblySY9BxCDWdXP00xliJvn7+LVhX55/ycwMP7Rg9IVqvM/wWPdPZ6WozrUreWzPYkJs3hLN6
v451AmLdnkM7QZrdEtcKs5My4GDx/G+G1hrWSLlIVhu6fhtXTfNoRpMFtAjTx4pZ6Ml08s5ZwTTq
L/xGxJuS6cvKkkO3MahB70i6xGUx523ejykuApct9bEVncvEuPrCOG+VeF67Rh3W7RSgAOedP6qx
21ilpBpdAkMaKSAUguK4gWbWqATHauYedW8SL0AFCvwXuEPI59XEkeDkcUlqaruONKc7yjBXOHUG
ma0mlSqW+3x6iCV/jKrIBPlaY5jI3UMQ5/DsNIaMrTvlW5pdF8SgyYehGO1THygDhpObrUtcp3s7
1+EyKMPeoBHFfTVUxqWnp2wELcKvB3Pobi0XQaidevLCnZJxXU4eru1ubI3LILB4HijllmGpolOQ
dP2bL/Px1E0W7V1B7hIy8oTjxdP3vhDBM2LOJlnlzNsfRC8ca9VjRW4aJE6IVG35Q6vtmRCRZPLR
N2Mv2gxC2idqNn7QfIId27gsR8eUixy48VKMjljlVSAvMhFYcgE4k/gdp3BByJKgDH+S8bbKEu0q
Ce3vstVshFRSfaN7+WBP5ne/8J0XSoZwaSstfpa4gPY6JruU7UltbEG4fZ9k2QAd6Otpl9T6sEiy
iosAHVc+ElRlz0KwapkMbnrIfad9hNXtLpFWucccmsJllffB2oIkvsUcFJ1wRCX7EKTEiuKq2fSm
p29L5o+0TgXBRn4wEiEzgNtbThnRrDAYzd1kCA5gTgSR1oncgl9L8aUn3V1aTuqOgQd/ufFbbgwv
dk4ZjNeFDj3uAF7cXsDTVkwkfPva8zmdi9oyglXeVObKZO28QhKeJPvEFPmG2Sil4VBD/l6qJjBu
eZGGpzHEy58U2KMWVR871xCmkm0UhvrWsJvgawDE2+cu0YIrs/fLYImu0lULm+qTEOrAvsbnRE0c
0pgZptA+jFVTA6B0jVuD7che+JW4CZgLbNs5/sI18vACAOBjkNfTSQIv7SHAdvpORfBB9nXDUB2y
XzYs0zgKcIqpee/VwyCzNAUbb4y8H4zSCW0KA7lstbY/Ni7q7cjXmWyq2jYoCDx9raGsWTDOms9H
gGV7xSjtGxN9ziTubgqlsNJ3RmuMuxyF6gX8J/teH9JpHYy0lziYY2xxp8M/oD/07JlB96UInOik
57W+62Ls7ytbkRwXuzHx7blteG9G2spDzVT5SmG7e20sq7gsVIg63Zise0Kv2Cu3raeth9pwju/6
MYsJzSasGu8GQ2nxCnK5PzUjIswhieQVgxKBlcodL9vad45pZRVbo3a6JT4FcVdR767kNE67utc8
4o11kwPU9LDAOZgBdnp4XQXihABMSIFPecU4stx0QU8BFQuZLyL2WHdsyJNvziTandGxCKVaDqMv
MJwVFnhnU8FERSgORIPuQNxi64vstdLt+pj1YpqjfuvofjJzHLVE6vIznSASq8R3g6XpFtOBTxve
m8z2DmM61kcgIcDinCCul2xGdXxYeeLvPSqGDUp2gbMh9PdO65cbKYZyXemhtqWJEGOiF6iGloxu
pw1VAunUY9PsAS9mfI3aGzcBzRWYAzMI1MSqtewCenho0CZ0I8UsUM2a+mtfS8ky1qWnrLS9bZTo
4xIgdf0ljv1pjSfF3UmT5D9XL6aNGeLkNPGl4VaJM3KJtKSC3VsaX6VbtOMi8+PgRwsM8hEBW38N
4z89vP91sxDOXR6Blx6HMEce4rj9dU/03XXrjYRxe2k5QnLgynMdPVgEIcOy90PGU5XaC9SeOHRH
MCK4zKT+NU2ZeLsDIdEdhtJmYTeWto5nZ01RhcnSbEPz1i6G4CWxo/Kxo0G7lb4qto4zEWY1Gfoi
0egf9QS1YblR6UGU6pUuj9x7kMfTRajILfKCVN8lPbvDfmy6Kx9nRzTvzLV1Q3+WOfvQXcKvC/0F
lu1hxxCUREqvMqx9Y1r4XXSvyw9owbCzEIoq1Qo77bSTTPyaBb3RaefHqbgzhlZ/lkSnEV3ecumq
nMxwp/KKrdvPGrepUhwWU0twGCb8REajOrQrtXZfxQJAsob3du1Zk3FRulazV5kVffNJND6kWSLu
8kY4xwBHOZnvbbti+9nNT7/mbalGm71VaeljT7OZhlgt7vxaaGvHbohMk8Cqw5Rg8GZ+2bWIB/8K
P+iFSwfVwNFR+i1U0EAMN1Yz2mCEgcUSvzHRPbPTw8QdvXR1W65zWy++J7zD92art/dtKqZHbqTw
BtEETUtEjndkenVLYeMVj5uq2HqNJZ4lBalcKMSEFxlhXOOyzQt/a9IVvpEynU6TpnffOxydD7lb
BUussomxQkLz93VK5RD8GHU+7IBra6PDgLpyMJTeh0E63lhWSlAuBKI1ep34pVCth0m7G6BhK+cJ
a5D91DWa/ZQ41XjFm0psojrSVmMca9Cg7GgHJLq8pE3V3IKVLdYmbOG1llrD1ftZR/MGyLb1vGv2
6UAji5IXX5scEZsb0JCikqj5qV+W3IibwcGq5mJDXxOWIvf5KK11VefI/xrd5iF22ZEqEvSuQbID
6WHInS7f72WkKOA9NRu4ECSH4wRQ88ptC9Ib8aEvDVt2NdaxIr3W6yTfi3EQzz7txK0MdHpNXszL
EMgWl3+qp0s0vdOlUbcYdXoYlUt9TCOWQAPTtxZ/bVK6zSwKI2yzoLh2m2ki/M5RcNlp6D7qA7p0
8FOwkCc1thua/MBl/TEB6uUm1xbYro2yzPRgq9w5Jj0zVMPtNaR71XCNh49XtxsVcuuChsVhPeV0
902YZsjCjQhlwZB1e7rlU0+bs60ue5kVAPvdorzHOFVsFAsONRDb3CNCDnldhzQ5GkVYfUiwxeXY
G9WhDkS/wbEBZb1OC+2+1fWyWXp5R8VsM9zJOpYNPWx5NJHQzmboGBqN19WA93E7bKVRZI+64nbK
q4my2o+Nr3poj5d2Xrcru+/1r6Pv0SJADEGMgN0Gh6jlwYwNxzxMQz+dmtR1D6K3x7Unx2YP/qgj
amHsKhBsPhrqhexKVjpoz9NJFwPPvGahbl0C6xruba0OJSCqqLtQUkto4aT2TWKBvVwQZhTsWiOx
tzFNCpSmAUJRNMPzN7p2o8GE1+JEhAfCWF4iErszhxQGlZcU66mKtK10StnAER3NL2MxemjoivrO
6qwRr0asHcOgu1HV6C5KuwYzkGjfvZroBMMuni2VGQuAEMEFXyNdQRRl5XTCttl4XtOvywwyWoCX
AFRMII924OBFA8rqrqkQo0M1ObBnI5wbFWTclKbum1tob+3kXA9ma23Moc/nuq3ee5FrLtwpvu9L
EtwaFAo7VqstJ6JbGrrNDDDIm42fes9aYTVLctEQ3sVtTQIBMtlFajUkOHhS2xcOWLgML3+zKCoc
ZguFyoUVu7gcquCyKqJwmcJkBvKX4RwvLXhF05REX0JFHFw6AFNeIJzv1oM3lXcVA1mE4KEOcD43
o2OUiOqmKNLqGQVFQTLomL+0WqXeKsBPd67R2MMKEFy6V904HUxIWls7i9ROi1JnWGGusW9sr5lu
mGQ0d1UYp+suV+4INq5h8j4JAV2gCZZBE0XbzJ+STVenbMn1LD6EiQF71JD1V7+Z8qPha9aOJpzj
Aw5Gn9ZXG08h6T62xVfKe+NlEIV3aRBjShip6ZSom5NGQ2GgegiwwNPJnvC3iUa+n/RAh5l5Tu84
RWSFaIV+mVoNgfPVjuwaBFM0jde2IZNT4chyQ8exeREN9RUkoci8GsnPhMFKXDBpBMUToTswE+pC
WY/6/IYURg7UIvKi3VAU6hjFnn0Z5S2aW2k5mJbq/pA5YXfstTF9k5hMIzBoXNySBNabzq3yb3nr
wkAUBrLzNilNHpHKPRipaV9g8XJQt7DBXoxdYbPXbW21HjVpP1gFaaVpAEWeZM0uuiq18Tvpdd6z
WbrFWvcnb4kJb9o4bZYsky4fEb9FE6/CKAfjobShX4mxYSVLsmSXMNfEFurqXF7etgc64ZCVI2ta
9Ab807aCURjn91oWQ2CS9YI5pVzQuEFV4wNyT43qqbESiwFP1scLnT6dgrPiy23pi/wenWV5IafM
3DdNQCm1DnOk25DN08pT2s5qew20HqAT7fsoM4V/qnH2hhLeo9TqAmi38rbsYvoFhp3gIbM0ecFL
MbuhVExeB8MqH5I6rZ8rhSdqWxEfbyziAPj3Ft13QDs1paSxNVmcsK1BxGjLePiSQuSbR6J9cuhM
9Z1uPiJq2jsX6NSKo0Vl+1ZUpFiMARAOCJBXZCwSjtJaWraVKa7Vnkt1QeJDz9SvruQV6rvwKqEY
WiR2lrRrz3PA/oUMRltsW7c8/9/IapoBCBK6oHLhRlqBnA4ob9VNqtNksIESPA5Na/Hico01DKzg
1JJ+89XSqi920vZf7HG4Q/fUMqUUUbfCtmxsk3piZa80a8mjlt2RSA+SL4rq5tbRszZfBqLdiEjp
m6nD/+xwx+80r7S3USTcCzMVI4tLo9x9hBSQWaoZfqUvzvCGlXDhWFq48cLBvWerw/sk9PMvQe7q
qyr0n2xcOUe9MswtP4Vx4FDLOzu2v7mZ11x3pRy/hlPQkZ7cexAsGLBf+v7Ub7tmttyWnretZ6Ay
Bg1OCnkvT24X2fdxVzabRMU8sI3PRImASqw0grGi5mzhs5GJ6ruPLMjp9VBN4lDXAtp/L8W6yorg
Fb/XhIum93YaUTNX2L2mAmwDuxizobodYAUtQ+Art8wGQypc7YTqQe6JYc9PQayJG7fWIZvCyLui
xW/9MMIC4x460XWj4vAQFJG6Lpwhusic1Lmzq8QvyJOaAk29JIUGYzqFg8xyi6EXGtlEtinBTgqi
Wl+pZUlYJI4kK7sj1hdNyAxsYzCpb5tM3YdqglTt6oLkl3LcQjn/EvmFu0vCiDcWheCBhVTb5Zbf
XVDKuYfeJukFF2RK/VsWP5REOULodPXVqpPqpQUMCXsyrKP0K3PKRD8alQqOsPiTFd0S0Nhha94r
UxvGJRYZx7+KGYqamBTrelhYTVnBFSmGia1Z1PhXxdhk90Xu429xRn8bxS2YOVpY91ACvw+DhAs0
Uao0tdUc9Kl/cx12DQ59/SVFFZukuoOgaqTJHsmvsWY7sdNI9Tjw/DvPbi4e4bKOS5xs4Y6qMFvR
7nhrzVitgDoGS4Jwbky8xzs1iFeXLQh41wucSSdqKEHnjDaRpjzjzcYzcrSxeqxFbdFISQsMkuDx
Ol8LfkTCcm4cXTNP7eD/qAdbewx59B5MHMvRymnLmolDMwSrFiDwQiucckv+tSKqoS5WAurMwivo
AHzeCP21C2r6OsZWhHFgJIDMfWznioH42A4Vz6635wAkjWZcXJXck/WW/Xj+BzHuL51dpBy6S5ol
tCtaUvZZz5Xs6oE6yW12Y0mSs97yW5zjEcrC6m9Wyf+qcf3doWa6GmwLE8nUufCY6TZmjMHgi0Ve
eD/ALSCApTMuof2mi8/P4bnEEHmXb5guEjAbrTiUs4/n0CC0ecwsDlU0hbpIM5KgBFpAFFC0COpw
yLdlx831+UF/9/2IMoZ05mGeBtL88aAO6npTK+N2R6wTREeb3wSDeqBC/Pb5oc7wIGSgmT4PNCMM
19bRK59JKFMW/wnPU7PLx8gi1IegAxY3L9mnJh3NjPbHTTUadBCzKbpUGaKkz48/3xUfO/Uc37KY
3whYKKZ+dtdgpyb9OQ3bnZejZaLoopFR9w+fH+RckT1/SeThuufo86zoXGGMLViO0jcbDEy0bkmT
p4oI4T5dZaY+Id8EGN8prN4l4rDN54f+3f1jMdg3AbG856l+vJR4BgcjNK1mbpKMa8DxOEiSuRGM
YxjLiRVSgY2RDNafH3a+Q85PK4mY1OZcWVMYjL5+nuRYrS9KBscECtRJdjDy7gEf3rQLBXet73L/
fn64392w4Ao93cbH7xnn2YwhdFlD80YOh+73vjZrbEjBsK4DV//DKmPMyXy/fDMstnDMHBaa8+Q+
H//HX9dSTFCg2vd7cwzUt0Fyb2qks1zSUta3wpv0V9wnNJN6WvGff93f3bTg1wUMQjwHRJp9PLup
a8mpD3WyJNzQPjmqpJsfssR+fpTfnVQu4Ty+wshrnpN77AHEhp2z9LyvAmTkMYpAHL8w7KT6w/X7
3Rey5xBaGwI7I8b5o/w0+EsHHANj1rOg9nW2Mvvyi/DKP4T8/ukYZ4ta7EhT8KJudoYpLyfRbG0v
P31+xn57c3D/GVwcbg/yhD9+D1xwHlh2iWeB2vUyVLp5MEuCRiaMn8+RxgpTA827DhvGLBUOvr0X
WH9a0X599DAOgRkHvqn7tC7OVjTbqZQ1R5XuQgKW8HNLseyNtL7ItATmcuUXq8+/9K/nleO5xAdT
R5nYDcyP37lmW+WNlUVYEzGiR+wbJzcy3D+UEr/eixYzdAeXhvBMyzt3RBDCBQUqzTBNSpCWbVXG
S9BRF27CLOPzr/ObI82RCBiLoG7ivzi7Tfw2jqdx9ModS1tB0dIerdG9r5rk8fPj/OYyGS4mdYNr
xcplzwv3T7e8qPLUAoFY7iYslE32igFlmaTgo+rg8PmRzhFcvGOtD4c6Wy7oUYkgFxxKdT6N+8LG
RNi7Ui4Gv1Pruiumh9GhHiO3OWhWtU13X2/q4EWwZV1L/E1r3LTF1mxpo+WNRQM8x6xxcPClHqQ1
aPuwj6ZLEFA09OvCgnvBtIh9lVxnpkzkwe2y4aovFR3sUSGioc0Guh9Y1h++KAnj52szb3DmejoP
ADm959Yj8BSa5SOZ3k1tJJ/8vNCRznm3ZM/Hr/mk3IPCzo3YOnhpIA1sXECCzKzFXiBMjXGILI26
SpemeoAsiOZQwA4r89uq9y5JRZxIwExrqCY9/cbYcuFfJRYeGKBgiwYy0EFLNLUc0B2TMzP1Kyk9
1N7ETYGl19yL1EbLkKR+sBxYr1c+0kLkiMPK5u3jc7ZMjX3j1OpfMdAWf3hp/eZeI/rGQMHBO4uS
/+xeAxFVU32MnJdEay86w7f2XPVhFyYNguwhsPrd57fcrwWPhSUPGJ2Npwq4zfmaUNowCqu83Pme
JBU7LvN1HTbyQliV3AbwpC8iWq/3NklDf8ig/c3jSzWnY6lAi/PrnqMJx06LlCh2tLnG5070Bqxv
3FB4mZLv//pLIvBgNaLXwa/z0pG5KPtNkKxA2humIt2cE8gkqMV2UDR7snRib9kyYIc7adK0//zg
v/me1FUWFjuHnQE6k4/Lh5uGirZTUZC7CE6h7ov7cAiReiT/IKj+xWbHnhcpw0Vh5PqknX88Ej2g
NixJct0BDXwaxwIukYf3tkFJ/69vU8oNBFMIo9h9oNz/eKSqxUwSdipDV6D61SRovFrJdd87YkPj
6du/PYE2phcS64ihZ4p8/toChV5hO0RiiqzG2mnVWJTMEJnptJmVtn8opX59ADkYpQ2lgcNA+/z1
VaMNiQS5Sjhp7PvI0p7qyfuWDNZ92Is/1CDzs/yxPuVQbEsFX43Xi3P26OVWFI+FhhDDqrK1Ra/U
h/e0cLNuWkxFd6BN+adq9PdH9ClF/VkAdw761uzK9cr5iLXRHdCfv5ZAQ6wmRfAbiYyAEPMPNsRf
733IlTpXb646OOLZHem07DskITA7TanDmHU724bGK/Q/HObXwmY+DFtDsuepPs4bChCZhzjmR+86
zdTuNbeAnzXwRvz8Pvx1qeQohk6xASFTUDd+vOkRzg4F8ZXpf7N3JstxY1fXfRXHP4fiogcG/wRI
ZMM+KZGUNEFQHfr2on/6b4FVsqkUiwx57IEdjpJVSDS3O2fvtfetTkWLSo+fp2iUS+uYNh0NdWfx
dfJiX7+o9vtKyVWZOLCdmTjSTocacvzO5diXkeEyUwUndYi1Dofk5eTSpV/IM/bIYM81wM4k+vj2
4pICLIW966YmOsCSxY3CtghGQ3Pr9hlOH/Abm6dtQVNp5jmyOOvOxcmxjzppvvHrX3wxDhwlmoGO
a5y+GCQJcU5nI99TnS7JsnDTM2Wizvn6M3rxK0NXSUkJG95vW87CaFhGogpbcGfnBNQOe4FDxbG7
t3YtLwxYHLXsbZmHsJKefACmnROl0WC00qaaxAsljA+TJabt63fz0gxksQVwNFx0FDvWZ/psu7mk
QpuiXskQD0k8sjbL1GT2XSBl/mVIjT/fRXNmRCbKkmGAajo9oRIOaQ0IrjLOjuG39dnBXTgWbfjw
+l29NHgAb1k2klwOBqef8SQzRPwVgycHcXeTzSotttAkFocAkTYyna8jWS8HqoXyjaXqpTkPRSz2
ahbf3w89lE4h6xlDRqyzdt2VyuOSRts6vSeL8j3T9RtXe+mD59iDeZR0Bue3IlnOPdoW0Sn7Oqqz
XWGZ9nHUUmXz+sP8zbnvIHnmIdoay5GOzPlkXnV70mNNSu5kTI3iPolFtVVQHBMfpg85vTl7vEtV
pwLD3w3XzVxmV2Zu67vYQdO5zLVFYxmUvNqEBDWNDnqMvk/fOt2qLz55mxM2I1PHrXgyXNpQCnMs
ClabyaBN0DWPaudWPqoyeUhs56GfqE4QnUYTo9ST+2wc5CF0q88xio7FqruzegTJRRWJyKZZga8U
cx+vP8gXxho9bbag9soUYH/461jLbX5DMrHdHsvlW72o3VbUiCnDHP3K/Pj6tV54HOqTxpjsMQrE
p9sYTZ3hPBO9vF9C9Zug4ECklXiUc17uSSYg58i0ujd2GC8MOgzD+P+5GuTo0+UXHvEMHa3i9lLz
Y5xEiq+h2qGPQRSkrs3NXdOSt4AaY9j/+b2qKlVMKlJsEE9nSkMhT6J1ZLXnrHbVWEAurTY/Uo2P
PEAk96RVRn++b+OCaxmAJDqXqezXN8lYGTtpNBU+ywhkm4pNsSz17jiSTbwvcEu9cb0X1hyuxx5K
Z2Fjs3gyAgsgd3FS8WinlRGcGy3hug3QfixF9n9zKVe4YDrYMDqni2htG0lXlBzRVMw6NyTxLl5r
d9Y5LBz1jenrpW9UZ0CtPoS10n+yJR2QxJULlYG9LHoMSNV302w+5JL3l0TN0QHH/ceHIyYwTBea
qWq0T04HoDrRayPfqyRjZEHjZ4+3bd9uauoAb1zohYkZwIkwdZ3KMzaO9X0+W1XrBXM6lrJyn0fm
A47pnbM0H17/6J9CZU429L9c4+SbWE3RqWFwDQT9KkEfSX0mTWneaj1g5jAfJU9RjJ45tvVmjTG/
q6BxIBaiV9s7RDmMq8+0LRM6vcaEAg4bbTA6c75P9K49WwwjPmpuNPnlPISfwlqUO3LNaEvjG4et
HYWH2HRoUgiQkRjIVuMs7fvbxS0QW5WqzLZVAQELcFiI0xrp6HWaC3aHVUL+VJa01/FkxzsV9OIh
N5FoDnpcXA5KO4BhciGoZNLnCWfbglpR68UIBfeIEwuvGpc6CPvYRCycjReVoUMdTdJ++/rjfenb
ZBW3Vb4TmMOn8ycxFE03W3ybyIQfm6l7BMJ7bRAVB8xpTSKt/othx56bzR7lexpCJ2PBjOey0fHo
7bsmXmtOV6OWHcaufGPz+ntbDaQtXUMKf9QI4Ej8+mEaUxbrZGiUe0Tkx7peYXSj87XJ7mhCXyJI
AfOgfY7a8o0jk/7ydanS8kQ5XJ9uyNy6aIqaSNd9Uc3Lx3gSuIRaQzlidBF5gGaGM06DQTvosqHZ
5GSt09wumcgbbTiYqPzNdFQOuuiVrdoZpR8iDOWDq3f0O+lgu+kXE1aeNxJ67Wf2Em3cDuhiMtjL
JlLD91pmSN9ZzMbLutQgB3GpoyDl92xIlf6O50O9SbHm7+ppbLY4uvjnZHD7sezSAICtdg/b+61X
8dKcbul8Y0TDMVGo6yN7NkckQppFmQ3lXnSPM51Cbx7FLlO7t7BPL81Fz65zujEa6qHIK2I19w4g
CR+ubu8XcRy8Plxe2tpYOpRNE/y1SkjwrzcjGq2uGqMt9zSdCJEzS4/D+EOVxWjq5fyG6ezFi62R
Xmx8cbedHiKslskISH2J/s4qOIkuu8GotyhA0VJ3yRsD86WJwKLsz2qBZe+3zW8+z7qVoqKCudQe
NUnWAXjUhypvv3cJmoXYeuNJ/pbsxW6b0wNH/rVMSof/5FEuss55vuzT0imPcXlp6pmztONBoxa/
Iawy3hMq3PlT7eq3iQjjPVBNuYuqpLx0IifbupUx39lYgrBnhMAs3ngeL322vGfwU5R11vb1r296
nEKpZDHbnLGpv+tudB9rw/tcR0fy+hf14nVs3PHsKF+glckB13ONHm/PSbSmmtM9lrMybqq+fWMh
fWnbSnEK0YZY/8s+GYc6VFszRHu57/CMxBKJ61ge28o8Sx31Oq+aD0XuvlGoeOkDfnbJ0w3rigxB
oyeKvTJOu6ivvrtGjrjdOmur4Y0zh/7S98uJlCYZ20fOwifnom50jHqZ7IJpRps/d3H9Y0xcywcz
4fiUb6F81EriEwNbBkmzeg0UdVVmtoj+YPg+GBRVHsLGkftew7GAqw2fUdy1JJi61cYp8UMXoXS2
kz06947JrOlZpUQwpchps2RrabPSfohRw85SOZupFp/Tqr9CilMHHVu+xBlgys868VjFrL2vEV2z
2GvmG1/TS0/BXZ26lDj4bk8bsHleS1niT9gv9XKA1EgirDAezNo8p2b6AB56fOOCL73i1ZmFUMam
2Hr62OsUw33DZmifNK6CLq4nH2/h9EsoXggbXa6a9NcHzJN24mRDiGJG4wZxmHLMPHnTkQJhFiZl
sbdg9PsxoVbvjVgdoBjM5nlc5fk9LBOA0wbKySe7gBOTg0UIVRd0SPp2pOKgXH/9R73w3NlsrBZo
fPwcJ04OSq41O0Wn6fl+JWADhpytyzJm2zinlXxIW3XZo4v88vo11ReKmKgSqPqss7b929mX4ICl
DgdGtFzI85v1yNgiSNW3YGnkjgBH3eNLQTlp5oEbtbE/05PBeWGom9d/iP7CHLb6wpFjkNJIo037
da4kNDWCd5IU+JZJMvSefA2Jni9HtNWlec6TsQ9dihoZixW4hZwiMind9FGTNh5uRn0U23kOxcfY
YOOtdYv4yLa43MUjnxSOqWyLqM/cIcn/DijWY8oeAsNK4wCtsLFplbLbx1ZjBwRH2xsnOteqTH+f
6eV0zbDFhDYzEB5ip3fPcmF/EuTGvXEwf+n+6YDhQV85inSlfr1/ym1pLjud+8+z6X2MLG0/WVPy
QBZ5vH39Wb90KYTXaA1wo7NsnKyaNJ2apliXJbfS403dOKubb6oBgcV59PD6tZ7e2+lIW6u/JH5S
ZfyN70fuU96PRcLhYIAR7nU0jDF7kTO6C+tq2JRgKs7VSoQ33aSNVxpksSNJRa5v6Hm9q0vRHp5+
0P/wDW/gG/76pP5NEviN3uBXedU+fqueAxz++jv/DknTCEmDIwX9Yz3kOUwlf/MbnvLTgN6t1er1
s7KZun4CHEA7IPOktPyknLM0PsafDD6AEOgyVw2Waeqcddw/ATg8CROefWhsSNaNCcInqrz0zE/r
TALIiwiVRTkn76gB8wuGwZn7j+3gGmV7RiqIzdEoYx2K0x0SN4I2L3Q3L0asBkCJ7M4zq9moozPD
DQkSuSwVxIgW8N+OUKq09hwSBqkGZCmGu93qxU6SCzMaB+g4uPXTsN+HzcK17oQJWY2SSdRj548v
VELAZxzgo2MrXgx6ylcGkCXF2do0I2xFH/MEsxaONfFJK1uczXgo23p+j2ofkVTgGNFoHyHL9LF7
nSQdKVyuQbgDidRK4Zs9/GwM/u2C48ueiZwERlzRrf9rbfrfqHlj1KziAD7mfx42D99l96/7pI2S
MqHs/P0prvDw7f//v7//5s8IJfsdUgMLoi+lUITIa07S34PH0d4hLV1bEv8ZIT8Hj3hnrf11mw/b
osi4Vv1+Dh77HYGAFqox6wl+Yv3R4OGQxvLybPQYHNbYAPCdQ7CEPXxaNY1mY8xLnAQHWYDHr5zS
1L1Sq1flVmFscqODcZT1hONKVfHmIiIEHQIPZjh13Gdxq6QBLgZ723Zu+56qLOF9eu7eJ06X78BW
R54On5Y4lclstj3rfOZTXTEPMlzsdtunfQh0XjFGklI5eZtAEwE/DO6cbUxojXuge2elA+7Sa+eo
JSLVie7UUsLkHky8Yq6Vgv8e7wmiC4HihnK+W7ph8bmleZsMitjgqeqPqIzUM+h4YMimUo5BFyr5
4C9K2NyapI9c8FeAnrfCHnZ1pRyTsE4J153ScW0r44IdwbWAGBEPS9sO56ku5g8hTvzt3Mr4Bss2
fEl3We88LzMZaAUEsQTNx5bpb8CihDDiPUphc6vpE8QHyR/bolHPXTW5qzKYTpHTDZcOXlgHO72v
NKLaRBDJiYtLjO59Vqf2TVip+pF6DrLuymoNFa5/zx3njrJs3J7ioWMPUObrQaUxgwqU35xtwAMa
vlERR68pNpKrSX+g21zv4bFd2Mas7dQ+vo6chSx7bRZGvsFmo/kG9AMsPtFiXHRUGtmGl1YHrmbp
vLDo9hRJujtDzinxdBjNA2XQWt9IZ70gJaM0eR9mfwFKZN+l4lOSauam515wo3X3YTmLM3ds7+AC
GL47i/IzHqv5TI1rm+ONg9cCmTVqRXOTp1F0Kw3muM1gVzlMnqK5ysu44FHnRWzjIq+s66iX1g0q
+HCjxPbwCWCbdpybKg3MyJou5qX+zrY6gnA1L1aA6yu6wcIrzyYXQHJqkUHgqBOEkQzpPOTRTV8q
4VHVu4+RrKDysWM5xBbB4edjR5j0cXKjqnlso0h+hqDX/0hwLRytguNRGjXsGS0j3SgmRgNTAnHw
uwGdgIeQq73sNfGZfM3+Sqk54mmj+G6UxWd7HCvpF2bZHGgi916e6OKa44m6CgVnIgSjuP+wKH2F
RS/MA6sJ895fir7nmGr0ZroNrarM/bwcx89xtFRig0sygainNCs1hIODt/CWA5Y4FHqlHMRxqNb4
axGLi7pxbd2f1Dk8DrV2Q/rkp0W6n0TLDhxRWtDaoqj3LlQydmQ2ljHCDPliRKRZD2znOIjX34XW
kwuc2jkWKPaAezMfBuc6zg3kDi4m/xQy2T5izrnl30CIiC7jK9kk547ljocJD5vkYzbiye8jOWqX
0pVLtHNC+mOQSupPRYK79Lbt8Oa2Qm4RCOKJ7FEatU0GknFABiwHa9r2wt3Nhh4TFbQMzVEjHqnY
96Fa4PLv5/Q800WaBYmsy9ybRGVeSlMPA1uvYoxtoRrg0CMw21aUjUpcwYPRFrNJ8fO8xFy/KjBi
Vv0cPr2lkWcdElbiinncEgmKD2HKs4+TqRN2nDbjuZPYW6OEiLEGgvVkflFFJazCPJJalgW1lQ2e
NRJK7AyZQWxr0Zylmb5QrulJZzRk4g+QUi7HwSRaoIel8KHJhXkwO6e9BIKgEIqzifv8vMdzsSly
amB0LyonmBS92Kb1ORb4j1o4WZuqldphWsKForGsz3NTVJfqU/kJUCG+OrpimtiYPZuzQ2YNDjNV
2xxR1OofqJDEvmXBOYV4F4/+XC/zLlTCyoYKnGWfljVewqCQcU4fPPWYID7nGabqeOhj8Dm2225X
eRUm9+EqX6L5B8w8ss7AbGxjM8KSbCd1v6M+9tUIrWZj2bGbebFVqptKE/0hLObcr4AzXSR5/5mF
xdri5Br25dLAeV3Z5ovX1eNo+UWRdF8JDdPzwDZsSEhrUOUQqe8jzvd7XSnEeSJQpbalk+5yW4EZ
shBXVzvCo0vqBKWN91wtlWEP20BAB7JVPyQ/8ICFHS+L7QgItQR8sGIT0V0L7aKHOXM+lXYSTFp+
G1rL7Nsysndj7UoHQWuy8gghQM2cvLyiZu4d4WJuqA42h8YFjOOl0F43YtJvWrXylWoCjGIyRC9j
7NBXiSAPKCNuB9Ng5m7gMKtnpIWF27Fvzid8X4FYJglDup38iD5BkFKwuSB+mzC33ogP7eJ+wY0M
tNZsvzVu1Ad9Nn4pCkzBQp3VoO9ZbtQ2PjitjPb9mOubInSuUF7edrLUr/RCo9+AE/w4Epy3bRV5
Fc3pbS+kchzj9GbiuZ4BONQYjflVZBcLEKcM29+URKYgw0JaW3OR7QbGYISzcug7H0/4fAf2HxVn
z3O9bXBKWmdL2s395UyMTRWARVNbT0smnQAyoc8k2xhjNYsAN9Eigjh06+V9kQhX+ThKbZo3iW0T
wpqYUvMB45ZE9ILtzXMjsDsVsk9tJu9Nu7XSzTIsbGVklhtXQ4aaH7uhClcTXib+P7Utvs+VOuF1
65fmWqtQEG9qmvAPOhioh6IS05kNcOO8b0q5ayiqdnho7YnC9pwNZ8LKRqb+HGTMNMTdfi7EEqgF
M6aTKdbjnDrphv0c/mHh9jp0ebu4dZY+OStEITfUggKodON2xhf8rdFgHMluNG/k7DTb0WlUGNZd
SnmwZHrNQAS0XjbD949FFN0bc0gacFp0HhhPuWYl68Y+aRdjgHZh9h5ScZWuj6VDk4DirJ+3dV/E
Qae1NYgTbe5dBy74IDB/s7Z5DnAl8Eh2z9kcH/sZeK0SEqwjh/4g4rk/z+NMOSh4adn4hQJYMNkL
7rVqKmRHV93SJOT+NgSaOe5C6pXeA0SLGvFJku5EhkEqUo4wbXNLcBPNVkpdeA+gxu9kEk5bUgos
9KoxAOoG2AyJm3Nrk1LTzt0DMbLuJpQuobqpU5jgjab546InxtaS5k7vwr7xEsJ3ZsyXq6g8Iw9X
gjTYE0hBvIuCDTVAXl9cGTN93XUH1FCFpQR8wIgsHsIwTv2Ig2PsR71OR6CejXLgc4EZkLRd95HJ
e4HwJa1zotm+GCtDdYZJWHi80bCBFSxw87htFnMu69OZupWp+V1nLbVvWHFxXTa4RX0ri/ugM7EY
mVAK3LHoLkYChg5kU9UrqtUxjzJv+yyQZpnvjJL4Z5eXdub0QFFp8Rnztwku9GeXPfedNlv2eWjE
0IbX5ASCvtiabcJIjdzLgj67r832x67Q5cMcEntgRaaxzZUl8rXJFDia56X1gcNbn/TaGEafZNKW
PrbNPJBr7iWgi/k7xK+IoMREfWQ+Tc6SUVGDmSCij8OQydknx84OtwQ3xGCoxIKAv8N0N0MzuO3V
Sg9MC8hsRYhJAA7B3blT0QfmNAzniz2MVzDix1tpQ/lMy3HyU2K/vYq0p8eZkBtwyVVlbNUEz41X
q3Ub0NXs/KIC94kZvgkUK7a2GrX1b1qpTRc1wTlXTrPU7+tRtUkZtqv0B6GN8oNbivxjpIo82phz
6p5BIg7PEgD7Z6IOG4wLZnMumsg66ks3+qOoq4O2CC6wkK5C16kO5tJW2fsLArbMEHO23cUZU3NR
bkerNnfkvJaHSbAXr7EVfyA6RIer01IgbtLrhGKpl8L7uUoRc5wzSQwbBiCDxR40NizMfHrWJn6s
NHWQFakVzIYKPTsb5sZb1QDsGMhzqRP2KOS540Ryu/xrnFkmZMc8BoWItPLHAJ/rm1VMMel8uTtd
Dpo26duxNaq/Sob/O/+/cf5Hz7CK9f/5/L9/HB+T5PnB/++/8rNqZhrvHBo9jB+T2j5iu38f/FF/
vdNIF0I8/9T50Cmo/X3w17R3GrIDxDDo0p4SL/598FeddyiOyFSm/ITiAt/Tn1TNTOoOz879K+3U
oVjGz7IEzVTjqS7wrLNOazUnVS3S3ktZ171XLwV8s0Hld8IoJHmlNqL2GOP8/wo/WvsQswzcam4z
70pDmWs/TxzTzyWkFZaFfNwoFlkKrgI/fBpADDzRhyyop5GnDFVyk7aUmckKIEa2iqds2xuaFpA0
6l5oilgDrnBGJGk2Q02cs9slBcnlRiwFpMT030l3JYgsNkbjWpmS+Hoqc+js6A7GRzeq50dbj0GR
RjGPzY+jAaZYm7Uw43LRgFpU6i+9FqePXTTONwoyVywY6fxpbpkNXRjUNhLxpfs+tJHqaTXpzhG+
s2MUW0e1U9DhVLnU7qD7LdlbnY+1s/Gf0svTKyALCHSdK1aD8VpXfS5uKJAPpUoorfdLq4PA03v6
LdpEvI9bTQoIEA0QkQee270haF67IEqCW+OIUpk+6RpkjBAqyEbCrA7u0g/YrMAgab1RfVOTTHko
G1PexjO2SdIE08ve7FR43ms3K89DZxfFNNt6qVfXwIzuuhwejVmPF9CptQ9arO3YmH9LGwIung2S
m7/u7nnCFXDek5s2kJ7yJmj7IfsyT6u1Ne3XKBR1ScZEEX5S17ePHFL9iGxxulFsyv59CuatSMcu
YKmDpVco3bKVUAAvp34SX+pM5TG45jhdk1SYnY2Vbr4PZ/5Xo2vadzQW6jnJxOM1Tib1Qgc5f2M6
4X1kTNrOTZL8PitHYGxZLvZJiVuM3FplB0Pe2qzpSMEiCr5pvRPDuVj0b6XVX+BKVfddH5r7mb1z
R6FJ3yBRzYLJhEorajfemsmnvEZKbxjV+DWJQWTlnT5+rYHLHew5b/dtB2EyjGNAjkO/7RLClxiU
2ZU9KAwm7E77TP8miiRFzhO2ltxk6WKeUwMmrCh0pn6TAHzyKrI7d2JpNR8ChrOxy3K6JeGQAhRR
UOllEevNxezk2sMMhe+7kzfgvsqxlaiLIdbup8VWt2Us5Z6Q5OQ87zpxGRK0ceOU6nBpZg03p0G9
wnAWL+l+JrXS9SF8a7dK0oEyZId9oWtJRCIz7cnRXMemki3HYhhpgscSPhPhWhfGCtgTKPreaNOf
zFkm/n8atwCNgCtwakJX8euA0SJQvdFgK7cxm4/jEyROofZ3P0/0jFu7p1Thrt9OC6EHBuviy06y
zTLGOf6W1tV0VVtaeNZ0onmwG4OshzgXO2rmHyfXyDasq8Ud2TYua3GL7ScdYG/mvPuLit2iJ8g+
ZpuGtHQuKu12Ei00M5tUUH/uFThpBGj5TFfzdgALsU6oVXbWmnWnBmanaBCMofN76TQAmoPwenz6
bOu0cf0nrGPbmOqFWlfhjyp3xEcHJOeDm6rygRy65iqRSZtypoTPxOmhTL6UIts1VUsjoJ9cGtJ6
31s7cvsyO8ic2Ll2UL7OwetD96kd/5/5an38OusOwjvU2WsDcR3az5aMsVGlEi1teMtZwlIQKduq
N7eN8j5d3PmyVVNN+FYjlQ/pnEBhNFHf1JdTSzbvziFaePZAD/NktByXroM17jEbLAx+bjOSo1LD
w/vUGsSFegIa7aFJkLH9+Q0Y6/KK0oN1WXtSiz67gXLJZKvGkX2bU80MplSdrpo6iraNFebkJJXM
M+Gat2ji3UWAuZIw6djUBB8I81wdSRxg7NEY1+bqUUcPR87NROiOBj5n2+RO+CG3G7JM4zKCHfr6
bz+t068P36CQgXxbQyZgnP72sWjXQ95o3lY90ENvlDL8wdccOvtWtvk9+LvlMp3kdJ3bK86vcLgD
rSytg1Mnw1m1QjdHfKzoSMf28ITX7KyCLfpodIC/mr685tCXXNga9z8Ccoa9L0f5Y2CZ4BUlxhcJ
x/xATDbY2ayBcNgbYwbDc7Bbv05NjuFayzTU9+GDFqtwSBzFOZPEYwUhvf9tLonFrPN4+tRa5bJr
xyE8JFCEsUvZpeN37F+/q094Qq0w4N7JWlODRa+JFKmyL2pB6SbWS5gbWV0fcgO1bWkz1NkTTDdP
Qy+k2fCtDZV4CKyMf9iXWQiYsNVuc40kcgp0+uC7WhN/E7VctqmIw098ecN3I0eMO/PrD+RoEXyb
lMulIRYeHxQl7Rb5JymvWpF9EPUqiDYaK4FLlH7Vq4KAhyieDhkWVb9ttcFXjFy7iKdRbnAmTVep
urCWvP4hsEn8ZQVlGCIFZ89AiBkBimwHT7YNzNVFL1GA3sa5Ct+IMjqVt6e5OecYtZtDOIY2aNyE
ilccbdmK1Y8WwojjghUmo+spDxw+7E2cQxdpErTk9HVEkvmDkiJ4iKJy2zWc9tBK2FAfR5HfMf13
X7TRGL73iW0oGxxZhb2RBCyTM8N27HIgBjuA/oUfbqJqn3u5nof5NlfJ4qA5UpDAGinThpK8fZiM
4m6iJaPzK/Fa+IqW7FYw6xGRyjxuZC/6b8SRM0VmJcmyFQ4CEGMSmiBIWTtP1i3n+l4BV3cPpN7v
TYXD02bSkiVw9flBretyo1eO7vF74oLMLAYEyho+1hQ+mg/Lxv5KE7bYtJxqz9B3if3i5rPiUTRp
dkujxdWlBsDD9QlHiu9ZB5J7qVBu85Z61B2vSor0QaLKA4+YNVa0x6IuJr/QmQ08CbP9m4LW41YZ
xnWD007VmXCmcqfIwtq0y8DRXI9xj3UTubHcbsaUl1eSB4Wqn/8NxZhlmziTJfQdwMB04RYVizKl
6ANoU1adRU31LxB/ktmPoIhn5wrEWLY/LtHKCC7xIFKC+YKilXm1a5AzzczsRDeXQHQjc8zOZj4E
Z3XfV+eKMWPuoTSmfwRsh+t6piJ2TEuXJDYVRMRty95y3ymlSz9KLssPzcqcg9MvSpD3ZOzSGQpV
fALtMgYY16m50+CihNyGtje2awJn0rDL9Kao3XSumSmeWYeCdOAl/2FjLugqsjpoZxtV6I0ZaUj5
mBVXtl3QWivs0WcxcHkyAHCOTwPpfyfbN062K+Tr2ZTzmx6EhLauTb52/6p+/AttSF98+bW//dff
/9neRsohXJy3gHRWZciq8viZ7UGjWsVkzBFYt1xcGByn/z7l6hxlXZBcAKc5B4AJ4Y9+trcdTs1s
7vhDnHhI9aw/OeX+JkLiZGWiXaH1zopp4TT5dcsyA5BV2eAK6KaVX0Q/8ki5nubwQJoDoa8o7RNx
Jomh4Wv/qPJtprp845Tn/nrQ5ozNT9DxpuqweXC5qOufP9t0VBgoa8eJxL5qZ3EVGh9nt76QQxaU
xTbKNPigHURMTqIl/VworfC9dwiey2DUPhkDdNt4Q8RadMmS5JFQve1omNS2etXEWFgMc/AIwlqz
iNeU+6+YVPg/QZIswetmn1OpkXUWe7NBZEAy38ml2iW03aQSzKa7NyqMFF6UWReNGEowfKKreno6
Utc3IutRBZYYw4B+8E0gSnO8gmYDO6zzqB85mabL0WCDjUKGkrKjXJpm6nBy0iWcjwtD6Y95XPbB
VK7VVzKpLPeTij+alsnjIvkFRQq3ny6sYdnEXLtwUuOgr/LNMBXQjbPbSQk/0FVrg0wWwdDVn4lB
Ejv6QjeRtM9TtfyygLPp0szHzpbvLKIVvJHUDE8vy6/FZGAUSB1i/cT4FWrLJrJ6eUH7n1KyqH2i
pLnYAhtBv44KFL7/m1yeFC5vTC54G1ex+z+XzbaIzZJvj7/Uzf76O3/PKI54x79idfXjrVsVZWxv
fgpmbFQx+EBW8RiisadY158zCmozoTKnsI6BG7B1pI1/zyia8Q7hDVMUzQR7tfOYfzKj/DaaLTRm
GFIQrvFtonD7dTRH4yQWp676vab1BE0RGUg0qqHF7oXR69D7bRNfUGaxi9y4McnSz57VC9WTE7EO
9AsyN1dEG6I3Snen7MQG8rc7LBNpIb02BPZcWIFKLgWZlOhn/4tLIbpBaEQh4jcTOsjeQVULs9sZ
agtsW6OpRP++DtBMNP/FXfEokZ5TFgJMwGrwfIZcCBCg+2KQATdNCRl4S0NkD0qhbrL7v0Sg/8hj
WX0Kz46wTw9Q555wbfJRQJ759VLT0PVwo3mABDm43jBrR3JerR/TYG2ikpwQG+/IqsnL/FoY1Z8Z
Hv++OMe49SumyXVyn+z3CNapu24HF8LyVEwDQakazRs2st+/EXiFUC9ZWC3806cOYxk5usRP2O9a
17CQ5mglVR2T5JohSMliL964qV/reSuQBd4MY4tzNeL138ihZjNoeqx2/Q5yX4eVuP0O5eyHE1WF
p+bFuRUioXz9y2Qon7xDrAKAJ6kdcjj6zSYHSDcdSTXp17RM+j6hm/Oy3OqNasf6Mn79UrgK6zVm
F4EM9Em2/mzZJiWHvUOT9Ts9AVCrK8pFpMjrmeO5Pwn6ka/f00tP8fnVTj4Ny8AiHZl5v8PpoZJh
g7RkoMVbp1ntVa5LszfLvrx+yVOMydObW+0uJgJD7HWnU9lMT8kZOf7vwOsY16C38vtI9OHBIglq
T95utumbW3uYHb8hXf2b1QnnjAL+vo/aagdycwj6SSPLcLTrr9OkK4cZdoZHCk1DQZusFDQ/Puy8
5Y2JSX3h/eMYJknNogYFj2P982dvxpGEWFcdwygZewQ2hsKxwSP7bAgURRdeItXGr51q3Og8vUAj
WPOzWGwqAqpTX9mEmtL3JaFHdfS/V/1/nF3MF38a8/M6wk3+c/LTUhcx2WLm3W7q4kAL8d9iUpj8
xrGAhTSRvJsSnRiGkebLpiJE8gx8TXshYYxlm2LC1Tjg+cSGmXoQIgQH8DrchCWSlVKLZnZdWnul
WYtywNRbbZphTbK2zdpvuta978dEue8GB1mkTtZOayj2lhN14g1667DXmc66rJXeqKAi60KTeKcc
x4uR3fWjI68yY4Yjry/ZttX7ZDMq3XXl2uQMJSgsZiMntgJLzgWSAPGgtM2wS0sCxUNz/pHN+m3n
dJnnEma8h/vWXfNvLrevf62/DxDKHWwMGPW4k2z7ZN2dIBL3Jru7XYKITOHI7CeOOKjJ9AE4do24
pVD/eEhyRZPJ2sQis843v35mAJ8HNA1ZRzJSeFAlwQpq9NUtAe/rJXmYrvXx9Tv8fd7GQMlsgxgY
aDD0qV+vJyN3KHk33S6d89rTBmM8RNWIDlxr583rl/r9M0XGhQuKJp+7ns5OPtOoN4d0BMO+c53B
PK+URj1UyBLeeIAvXgXjKdsUHUnL6SsrEOUXHXjynWK1AtHZ/7F3Zjt229q6fiItqG+AjQMcza76
3uXmRig3pV6iSImS+PT7U5y1TlwxUtjnegOJk7KnpySKHBwc42+ixDqbhjy+++eHectkIo7xNOg9
xGSLtE7fssIx8TAUQRJ1WtAK3mNnXB3DpUWqXYEVBBQckVIw8WlL5Rcy/ijd/IQuU/leWNqaD79u
GHFACoMUFZoXYKnfvL9h6H0Dl5o6FWbpB0QummM2V+PRn0eqKp5v/HPsVkFW2v2Ppp+jB1jW8wno
lL5GFt67CGoqIP88NO5v7wkhFfQwYBwHbzOO3LcsJJE8deryqTu3ZXBI7GlGy2wcbjKF7nwRTeIz
gvUWxiXWejsJSkphiRAKTgc9/aXmR+Ms+gZLxL0x8xf8j93dUI7ice1ADImxpGuYF/NFtzY32Km/
l1z8/gHQLEGW0PNZ/29qnZkjE4DBM4NarA+5jGhZzn7+oSCK7cQQVSCEKGy1UTiyY8n2Yi3MCyjM
JyXD5HwSGYKRsdSHwu6T+95E/VPsmx9YN3UXXlwkRxoP636uUQPyqrE5ynJ4T5z3rartH7OTA8t/
nuBNGAG9yA33qzqtVoVLgEm6izFYuj3+XPtxqy0DmQJEW9nnXr9udW/kG/55Fni/nQUwd21odugt
vV3u8UosWYNJbZYno0inJg6+klbdRT4cVKpr3/tGLx9RcSm+KexlJp3vsBop9rVXIOKaq6Nrq34v
ISCnc+ngWhO5k9gVXPC0BFUF+jt3fqwd0icU/R4jrz4EdtXjjJF8FHElzxwd2FeY62001/4l0vZj
uHKh3HemnZgT9Z5N6d9Tt40f4fhoEwah/TdZioAeVp1VBATksz92GT2KqtlbBi+JHkjgO3nib8J2
SA7MyROdm6059iZsN3XY4XqlThRwXjEnyNi1dQVE1iTvXGn7pjcBhitBs0pAhkTwP3690pDlk4iy
gJkk86fa8fKPVYO0Ksh5ThPBWlOftkOaLllIo/+fp9Bvdt8Qp12kwjw2pr817cecPk5W2dCgovVz
NsaAQYcH289em2j8ypE3fGeDelu321YNzFTIMQ46nQE0mV+fNUE6GP1ApizH8O5h8sh7Vrrua0cD
3dPmh51hHVM2yz5fBcmNT3dLKyrMNtnKPz/6bydTAFgHQRAUB95uy+U04sCHK+ppjntslkQE7aKg
HWyVfb4Liur1ny/3m00z3ATDN1ljMEBvI3aYVPXmBstLXiW0d4Frp5ni4p0z4m/HdxP5ZSYxvOi+
/zq+lXKQJfWRROCMjE2YXoq97mj2h1lsnc8Kl6lc+9PegkuCOzcgBKoBzWHR1qVBB+ydI+TfD+Vx
uMnAcSj3o/hvaqLzOgX4iSO54+kRyG8e5Ucl8TXTKwa0rWPtBNZ4pyIaN7jgZL+zrN5qSfwx1zb5
uwi4O6IRb+ca/h2Z68E3Pa2OX3wVkbQCOhf5eKvg2bfpHPZIH/UTX4Bxc0JDQ4dDE+zhBoJfbIcI
bCD+TfO1LqCtp+44Ts4uyAP1/Z9nxm8CDbKNG2DIhqtFD/vXV1ZYcYlkSDiccK6BOgXb+eDjEQqb
KSjfGZLfXApFCR9kEuTMGETOr5cqwR2IQUbDaTRZ++qj4X1v4N5gyBPa/x+PRQ6K3DQO2chOvY1q
ohNmFLGPq4lbyntkZUK4TVF2WcmRKuJ/Co13PyPlX6FHvwliXImyCCki3P+350baaTmqClwJnk2+
z0DIPLY5/Wl2N0NHsaVE3hfrO+Hjt0PJ+RqSHyZdsGF/HUocdbsxKQLasi4qA22AU1VZtS5sM/c9
nVzouHzZmx2CTMOGCgsZdoMR/nqxuPbRADYOU8SX9nAM13WUuxLgnNkjGwRXKJTK3Yfk5M1u8PRs
HTk5TssB6QuvvW/jgMVVetQYz6HSNc/QyRoasF0dT3vRNGGZQrAtXnqAP9c18EJ1xH8wrwBOwChL
Ox6Jlm6IfdM+0cHsHGcPQP9lYBUIPAPsxm3VB1FEv6FwnsLJNQ70QvgEx8ppl/DgJZhdQx9zyvZH
WFEsyVPBCaa4XArpZXtZ1rL4oHDgRgur2yDkRem0/sGyhXPRmmUBRD/VWt0gGDTF1z7I8Ow+VE7T
HfnZmo8tOCjsjic/qbs9mkJ+fo3ZbxDtocH01XEKhuYRm50wu5CdhbKbrLsshXXoSmQOy+dWoR+U
LvQpq3NAcrmAXNT39XGtyzXHNHHt5FWlOU6WuzAR9COUmpN6v+hgxf1Oo1BwidxHZlN3aHGmFG2w
JVclmkYvEZoLkHizcdmZ2O/lIyQGKzr1o8LdaM4i/diVPtC01YK09WCD5cgP06rz6ZwkdjkO8ZKU
8I7yUKTwmA2wJwVMrJNsUYcm28p/eBvRNRpUEH+oCnDwS9P23k75BXzBSogAQ+TpnjrvEfqH+JgJ
t/nUWLH9MHYhnpRttZxZa4Ui8pDcTlArwbYflyLqHjDvTLVf5IfadOXJ9et5Xyc1fa1JX3h6nXcQ
SV8qmHFpMLkQ7FBtPrae9x2NsPlAx0lxDzI6hWq2wb2XQJgS06dkzHBlaDhfKl8sXyNs8vY+TK60
i/SLGcLgTAPHTPWypmgnPqOgegitcLgLklYeHLsr4QTOZjfZpXMZt01x7c28D04LeI2V2fNivOAU
WM59WRYipTuYoXHpQ0yt6omkQuHzzS6xVwjR39fNcj6MPu6bqPXyS31bU11aZl9e1Mvi7o2Nqv0y
4hVRFRnAmKhuL2e0FUre7F0W+w+tVSwHZ8bx3BhpdtjzTfvMhUlnSF0fsrwRX9ALtq+6IqJNPw7h
HqaXfA0xt9tZoxZ7DAqbU9T3wbnEFTGNumxB4qt0zxU8owNFigvXWY5lIByIGOunFpjZp67MzqLA
fyyn9VOwZLQS7YRC3ZR9asHkwqOt2/hcT1F31BYukuDen+DHZxcq88p9uFHK7Mq3eA/oGvpVYvYF
54aHUlr6DiX6+EFNtBlnT12NWOClzaYutlrdDwWQ62xTlzorVduedW2sX301TulazsAe9rUu8a5G
AXXoDIgAMk2ZZ4e+TManuo8Lk7pMno8t2K1lHw2cI9hMCRIV3cbPcE3rG5TaS8ojGTyl2jm3p3w9
WD2ujKFj4kv+pz8sLAiM4t1gVVfxOuez+gzIKFIDEJ4MwNLeKFd+thzvaFdY9KaWyz2fIsvtvy2R
gRvr1Zjm7ttYRjqFIBTFVxZMlyqto1jmabPqwLqgPGsrirRDeSYlI5WOdQflFrPVJ5BPy52LmcNT
hm5ZeT5XMDqCpBxuHACJx77UMwiZgWIcPmn219DOyCep74pDZOzmEoCf/DaqOA8PzZpD/JyD0rta
FjDC6OVmrwnF/WlHFtBy+EY4YG/WePlAn6l9lQJgFUAe5XzplkjuOaIFtwlM7s/lBq5WQG1OIxnL
U7z61Wet+J7VarBNGt3hwvScp8sFkW7Xhz5CFY42SKUKcxz1xEwovGT4VOCS820Qfn2sF2v4FA1u
eVahW9Cce8tYH8vVVh+RIFg5H/YzDpJZ0I77yYBOg7xjBfBOAVnmYYiTAwnX+QTGZx9RQj5wKoU2
WHNuQhdUQKdIxzLXz0M2g7iMg9KJUxwfgFf2mJAnu5bW4DlmpkjAzMSRizypikdUINCZjuTkHhXD
aT13yAFPu0jUSXGZu4ZbhX75rFHpna9zYKS3ZTzEmMgJc92PcXyF+SHf6ony5Ntl+KhHF0wbmchw
EaKHewt7SXyhdOceKJwFmNCwVA8YXJijwXoUxUZQTacoivJbWHk62omgCG5ZRAOLirdLEX64qNGb
wLG2EF+lzuW9b6TzpErG+w/ku8Gd9hQXDKoFDPLSYmrei0CKr8F2wtx1MIv0vh6q8sTIlmfB0vK1
1oTVsPSHiz+w9EYr8XVchfykC8bVRNHwrXcweIIhWDCsA7aRFznViNOUjOp7Mqvg1jeDhWRVn+S3
C9oWGGyGbbt+B4LvxxBc3NmDtOnN6Lld4QLhiv2cbHpYRTzg29YVVUeEmjIFp9R2noSzBrdl0Gcf
RFjkN2EwYUaUh/UeY3ZTAANAaDdFGx4a4+S5h3yMh4sVEdB9bk36UrY8PLLry4fNd/0LrrolQvz8
bWFjpD2BETMIaQRk4B2SUghNDs25rDMQl2NCEWf/h4d40YLaTzMNzS3P52bcV0YAaoA/KihjdXCj
VorW0OXVd/yfgl2Wrc25I8dtlk/YidJzcYPHsi30M/CIKdrNPTcJhbZ+iEcpXjxYzY9WYgDz4lNU
3K5h2zkpVHX5CRlYoNShmp5tsdQP5fa6XZnFV0EFyXLwNReqAQgnUWS7KUlGcesrRi2uivUO2/sV
eCmAOmvxAXhStAdo21b++WAXHeYfM9/Ym/qBlH35gDSE+m5m7VsXBnmS4mDhm/0aCcp8O3Q/sz6l
3gKXqAstXE1DC99XIrlprR1OltmDX3DkSgUks/W81TrEdnZiJhlrkITe0GemEbOK26auemfXghu8
w02CIi5GU7xrW8WFPg/B2HW7RI2vfWxxZtJ2W+2Gdh5erb5ynv1czHuA4c6PUFfTtGPpDfdEC/Pa
u5WQu9DtcPqWVTD9cIGTBbyziLkvBMMSspOrkz3D20zBFjlPxm2sBwzqiWZRqH8sIh7uxwyTzGlw
xc2oV/F5qbIBykac30IsLk+gw2OgTrF3ThxL5GGNWd+dlY8fh7Ls7HtpxYoYj/9scN6vPYMXe9E1
Z+LsCJxXEsRCN6JuOqJJNWRe/MXgm3mTtSI/6WazTQhRwh7YNq886de4p0Z5eYfFuzhijaE+SIFy
gjTF65j3/BYcG7HPtPC+BkkeHH3RmJ3w136PJgRSA7APTg7jldLR9Pc1+CzYsF67PgB8Xe5IQuYU
vnn27Da5v2us/hEpmGsdERIX2y45y0ickKekuhmo/9hToS+qVkguW4e39tw6N0XUEjc8Q3vdLq1r
nBjEbbcG2WOYudBHlhKrczS4TOp0NBsHB75gUI4Xel2bfcnavLbzWV51edRd5AVIIVJ9UsCE9h8l
1Bf8t3HHiiAj1L32vuvGB1dqOyd2J37x1HDoQkfsltG/XDB8/Ei+DaYWV/Wvybz1mfrxWFBZPh+g
mdMtK0hIddWvH+Nlzh+At87HaEHZtm+GfTJbZQ6ksD+LZ/NC/a/9XLeRidhzGCTX8nMCPSecXbSu
foFnUK3Oa8v2Up1Z9m3dooGppglZsWzCPggX0nv+J6Ion1lP02CFhLokf5gUF5mCLLqbbBjOFKbB
EUWZ/5IgC/gcqhEB4DJ6ht7aniiXFuSBpHJpW+L03pdzcV3GFG56xz3PPON8LexsPurYsk+j65h9
XE7eftYsRiUKJCJqSoX5uoaXJBf+x8oPTvjI9keWEwG4rzid5uEAVBtK7KuuJ/fjInznJmkTA2qh
9Z8EWiW7hRz2GBC7eDQoEUiNRfdoJKhjoNUC65G8MJWjzA/wMsQPQ6vJ3QnQojdDxTQoEfwoUwvb
WcKaWCFht5XaLTCidzQQQPCO7m6KQhJ6P69eqhXYew58bqyHpkoD37rq12q5N8iZjqWFGAE8SxCe
cJjpsZGQRdNN6wf4M9c9aYavj3jF2wiIYHXwEAMd3detF1+qFZ3lzC4ORYDTVO3J4BZ1jb5Hpi9B
y6JrzPm69vo6DDAJIkezahZc2F2IfKlum8or+nSoDMKBUnYcS/FsYxnRQ9PXSTZWn1o4eafAoQBP
aQ1VG7ijlDSm0lrukmwjzlDM5lQX6bJOJ1mhijaX9kMQ+ReyipazDDaqjlV9jWxTj9U4CDjl9w3N
0XmEZKNGFJ/gAYeqOnMWK/mU0DPlnPMi+24Tkw3MbhD44FYR2n6p1qPzaVl9oPhu9BWY+I8MoPMX
MtbmC87MPUFLWR+iJkBLWU/5YYym9n4NyViaVTo0vZPR7PIlKwTp0HKm3VaXF5bXz/5eR7aKzqIa
JgFBI+xvrRlSTtqtUX9L+QaYMfy3vKcNgOUXczSovrRt1d27Q9zehyV15LREFedUFfP4He6b/bVT
VfF9yGyoza7FFw6gAC4C3K8eEa+L50+SjIf3VnLIQeoVJoW2Qu+8ETE7CkSjz+yW1M5M47gTRX/+
qM9K94n8mJNp3Rb+RV4jbNDW/fhdTYoiAnj99rX2N8EeZcbsi60q5ytiQ+z06LYud2pYsi9uLTmE
+1gzg9M2mfpuBQKVB9foJDqYOugemwHCE4BswObHKB91f/STmYoG6lxMj8KdSHBQUOkfi3CqA3LM
PvsCk5O/k4ilkbDskzrA8s1mGqEPOdZ7rbjLQxUAl9p3oLQiDjFwzNOq9Dt1WZoA6Rpld9rBlxl4
eg4vDBPa1Fjx0sNVoPy4L/xktU6YiJICIETEI3GYSq6qwvYxE5YtSStiRrwly7DV7Zplyr5oqQtw
mlOZLGmWB+2rO01cdRo82Iyz7yVffg5moK18SuGjOuUONzSQaZFjlj7lPNGfvCTId96AjCNipFtR
wHP87jEAPwbLqawo94AsKDlg1kDqhUMV6NYdgsU5jgFMtFWO/WMwg6jgFdJv3c2bng7rOKAegtZw
XV0qUAz6hIBHVFwnetSvGnUPlpIbiOIao/riqV61e+qmrvvYOkl0X0fJkO0EkhxPcyHUCsTUd7Jb
H6da8HXa5h7Jyrnrsst4ecibdBb9PyyZdryTDSMv4mLdU5dhFLU18nnTuep7yemlRNMddumqtPpR
VqpqTskkBxoYCRy7k12X7rJrYP+T7/I6zVlH/e9iLpVlp8xDMjpMlnE/sUNJEQXzxAbViKEMJEvd
58DNJsz+tWsnO6vTDhX+dueaxTS3hfbs3bClkE3UuWPagA38AMPAPQxNb1/Qk8ans528+zaPlyuw
TOWzMcX8YXZ9/bOs/r8A9/cwqKD7/lIZ/hvA/f82L6r+FYH6x9/4N3HbTf6FaDM12825CvwC1e+f
AFQKqv/yNz83sGfgQYC9/wfRHjn/4jzEx7G5+En3/g/+NOCPAiBkGwhiayABTf0///ULpEi9+fmv
Rew/Ot7/r8a73Q7gV7R1NrMjH1LYm4Iy29PaMu38HwXxuHptWpN59n6GGzyM2CZW7vpcsZePR7Vi
NkkpcA2Cb2B3RHfl9BzP3aOwtvVSD7HVM3eTjFUAhLsulg/Sbi3shaUvQhOmKHTk2tppT3N02XnN
tBp4rxUR+hZPAPokaW4La/5QQI2VB4y3OM7t/TUp3e28aQfxyVM0DgMEYqogkRA7FivOjp2ulCh3
qyqyznqnk/Sm2+4jiQd3AGl1/gWmC+z31wp4r0KHsqkJfgg1a2S+2jwqNtdK3/PqazLvhEsuTtm1
rwMre32ip5twa24xSZ6nc+Z8+fCXufWbrsMfDcK/vjBOc0AvIswjQYTR1ntzS3COlrZXMv/uIOZU
Xwu/zGucI6ZBlXCPw3KuUxQqKRyldSHiCeEuqPJRWtmir1/6Ra0ctKOJlAcBWq3IjuhjmGlvmoVX
cRhHU5jnQoYZRO/QQEe6MaZ2+BinTxUMKYrvE1Xaf36oX7uUYO8YZFreYArIl1BTftNoIGwtpVU3
3Q+bzlf4GHSl1T+0yDOZd8A9v7YGtwuBHNoQXwFwPFAsb0A1K2ZpZLlL9h1lRRdRTNFktU8GY7PC
Fy+q/NtZ9YEHwyEMGmuERZpH+qEug+69xuyvjZw/7gTMFDBl3IGRXnwLoqDdvtrJUoXftYpleBOI
tcIEVrYWyJWLXIXUc/+ngwxtJCbf2BRSEZF4CyiynNxC+i7yvjXTIPt1P6zC0jXlE5P9D5W4t6cj
cPlAsDcQw989R13y/1qUgfsdw3NUB3+42y5enGdiYt7l/bANcbOG0/QeqOFvMwkGI5Vu/gHFRdB9
02r0ZKMkPW/1bUFXJ6bsHzWxfsjcjXH4zni+afRuDwlPBeg8cAJmFLycX4NDhcxAPZMqf1eND3/x
rEyy7gPOKcSo3RjlWS5ul8RkdnvVl7IL7UOgi9o8VyoSwkvbhoCYpehVt8k9KjoAlnaF7tzmqqaa
F69nIJN8eKr/vNK26PCX6IEsOnCyhLY4bwfE69uA5iR17C6u3X3r6OVxF9JK6upVO6sVfOr7Nuy9
PejRfnwPOvYGZctgYW24qYPEYMnJaN6GrcyizCRkYH2lO+C4ZocbIniMXRSLQto7x4NV26AP6NfR
y0oXcAGPKqVMOI9Yi6ufqCXMEvHLeDHj17xD6ePodaFLOxC4inqPF/FWxnTjRYcReAmWSbIxJN6+
WwR5hWwn2X8t4hJobgrzZzR3Klwkk8qsNta2p0QJFd5Y8CZZTarzfTaDjiYpwTKp/Xz9xgRsq9cQ
9RK+ocz8Gg0t7dDxe/0ZgP1MEF2CZcrDT+A1OVVuomA1MxXhTsXb6eQYsg13lLJ5I6gLbiHaUtin
rUhsLk18T8Y5Lp9pJjlcgvMJtgB7NMkQ5k5tU4ZDdXT9IWB9D8VcLncCUUnaofPklA7UqkyZO5Z/
EtDi6Zia0vQV9wgDLOmga3aT86lWvai6wxQujXk2oxfpJy2HUD8orDL4bNFVRJC0KMKed+ZyOOLS
m/Fpve4qT1gs9AybMB6mt6sK/vCK3lQXwE2tXD4ZOmXGR8owgs16CgCOjPfjHLVsZuuw4AGyU8gX
0Zip8oRLW+Wc8HHjUSDv9xZonfDGS+py+DygpKzPMl8P5XXjd/F6mh21dJcFOMTpYkLqg7m0xByL
0XzTpbNexloVbJZ2hnoGzcw4c1ltFAJHpOB6HwPO+uzPBwiqseBRO5D9CMHZ1HYY0MDumH4KI0eC
WANX2ULmQmUh/ykjsVK7VALRzH9/xyAGSx68klp7sWPK9fMCbdcEjMHklSuXXrCmri5Wr+eZ8p+j
6tf1zMgFMZpr5PkzulEXHfpedFecItmu6FkRWdsqspBhEbQXeDwC/TZd+mRk1/Jq6gXqUGVh1T7A
qu5RTqxQxGC6CMo7rCndJQgO7nNXNrwzb7H5QnggThYdx3ysY+/C8pdy/Ta0i2YM+0VXXB/SCDWp
x7jB0BRxvGiKm/k8Cztdl7vcUOfE9MBZsHHZr6ghbA9RJSJcrgcv011+6C2kTAqQf5oocJDG0zxM
j/4AdyK9wecnelOACi4SpdHX31NT9VkKiLnE/ETdNWLvkgD3uaWVp+c354lSXbX3k8Lzwx2gb5Yg
EnhQNfeewe/kDL1sj9ur2jLe8jYaXnV5o1AiDz6Vk88PQN1X1H/Syk+2MR50ywhOyzwxnCamJNjv
G1JA/6wasTWLjrm92dTsttRaP4m449fBidFBSaNqJDaQOhqyDH8uWeerXJE5SU1Rk4hVA5p8LGkf
bR6wkDasKOqCiryxS0fhePopKmuEuQ8FWj0cZfVC0QKvLgwT+MIBjQbuz5CLbbPaK5GY29OaMk5w
tsQQkuS+sp/AiZSJ3iMaFW2RCZ/WyhxDG9VRFBWFdxzrNfdBjRaGIkauaV3dBeu6MP1jBcDJPyQt
wscdicLchzRfAo3UWmGPzYAuBz6U5W3vFCX1e3L17Q13MFts5wjsT2nrnH7kJki+yAHJZxACFKDm
yxr4NPeYWYp3MwCz64OXDolAHga6FC3Kx6RFpLm7gb+eoF8Z2iXiywcCMeHmMHp5tQ7QLSY4LOlE
3o7SX4b/cHGWeRV2mTmNXMJs+M3MlD6LLdiuPHNSLbWh+AN3oijyq7ovJie6GZdEbZOnrLaQEo3z
OohjvcKpgvoKZI45RP96qPPL3vSGP0NAbpLODZhPQqUa6LPH+5a6GMLpi20503Cj5tAl5FbdMPGW
IGO57AX92s58V4IOM4M0MfjMXGpA2aiPNuKjfJIjzMCfjTLb4hJaTO1yn4zVlhEW/pQTnoRPjX2+
HAuL6KAZRdaC49LaBbcwSEyJz3n7A54j8Zoz0+NGGW68WKyJS/tOs3D/hEu2I3obsNLQ6gzo16AK
32ybLCCzgem4hAF0fzZluRIfUFC2/NsFEUVBiXxtA/9MDGPHI8W97GVqWkpeQJ0gzKzf2pj+6/Wf
5xCi/jY4cz94uNvUkqhKSbqo6K8ixwRyAZIvdJk9LdkuO/iwhIbHbFh4eMjGDdFer3PEHUcYkDFK
PQrNLOxqMqTTZ5S7txH8c1q3JWUwgozfe0xcUy5b4hz21hbulYW/2LNDaYUx9iKZSEr6a5PbrE8r
L1m5fpxBAkjnwonEDUpEHTqbSS1HK42Ms4ZfrG5uJM3gpXnC953GMLXgoaSH2wldH8NeT+KbaNlj
LmXeWv51xp16u74T5fClJOYaKlpd33z3gdbKBzSmW/kyG6eZb01iNfbGnhn7S+EFs6C2DUZlY9/A
F1XTEav1WN/IociouIUIfaKV1LCton8yagcOkFzR2+wXNAspPnZa+ui4LjUSFKk2cl6b1Ecpyk1S
Ia11/Ixz7uQ/hs24+sCxB5+eO9LXoGD7VCQ8P8CJNcvH87FgJ2swmW5mgxZ42RhbHjPXzP3lwuKY
0nCsr2fg0uJIYTT3QIJZi3nKK1Qu2PjCMbpQ6zpB3PZpTuzAQCY9VWzEJpK9RXEaulIUIfENOy0/
AyM77un0zuYySzrw387sFO4xE6g5j1h8NAYNpMwLrDtR963/gQYjZeITqNlVDJip44P4tIyLN15b
auysB9/ylXkeO2Z1Coo4lB9MpHNoG82IJLE4xUuQmyW1dSTCfUJ9rT5l5VgtR9P7cdunSd17Lmon
0qghRiWmirvvBQpgetnX4bgOP5IqQBqJ1oXoo5SeVTDSg8mQRov3U20HTXjKWqsObxInsur6pENB
Wlv8KGKMShNn16M97/Z7Jxg3BfHQGz0rv0FIE6HHuz+zb5uOaOg8zHnb01PAuXHbUEXr0bn4AOpe
CH8vsllmtBptOydHQbkzIBvL0BAXR7msW67ZWbIig5LeordtJSGQsLiHeEsfJRs4y6Hwwy3CYVC7
ZZiltWZOdoQqRMdgezAxx5dmyC1SUppxmq0nKFowlPuxQ+TPnNYo4jtBufVb9kcReDs5RAjUcLer
j/tdcpqGtgw/BRhTcSuOsKJ6M7oaqTUIsBqEyUApMvsYhVvhnnwXkfVPiMNsWXSyzoJYVsUUUOdL
nB8z+GleqwL7gKRgaLwzpBEaUqIOcA8xpZ1amwclL0GKbxcE6J0TEJEhZY+eEUIiNZnXZGSARAce
t9nFyDJxpzIvIq490fDrzSNCWwN/1mcJIlMczPqMtaQQSOb+VVJtcbL2o4aPuJWTcEddJpQjXxJI
JXwkyTTRxh0nGX6d56GjwuzSnbnK+0qzLY5CbLlUJ6ItZSlQVmaMcBEIR+d1stSKRvPcOHpqNp8q
6gZpJLKFsU2g2TD8xPB1S5H+KPeEqt12qT93MN/pGce6t7eKBVro2907XmYxkCIHb9Wf1rLl0NFM
FgNLmKm2O5iUVTB9/j0SwDaod08CtjT1oa7gG/sWSSfax06HBlxKQrRNxZKWMmeWdsmCT410qD39
fI1smI7zzPFvGp/iIVt4Yq9CWkieTUpHjrzp8lrPxR2K+XaWfNZU+qv6rBBh3s7nPumofjKwM3kq
ByMpik9STroszrEd3JIKe6xKUvDZXbeDfByit0oDDvrUsitnW0YjMtEuWUruZls2r3shZXBmi1zp
+M6MhduXV2GGCL08W42/rQPPA9M6pLomyXxqlL8tESTUt4JXVw18INP+lqg5DUfjcnC2CeZlE8yF
0+BGDXl2/nN3LbTO2TQnGoMsKM9DDPcp9KC3nOkx3OZj1lRIUe5sRqB6zQwdkXXH72+fJiuR5m5u
4ojt0im4L3dXFNGWGkL6B1mzdzyx3e3P5VGPAe8FHyR63CepCHztlbd4Ov+i4zkv5VngRDVdnnZg
LoDAWskJqqMvEdBDFbBzk+66nZ0cg4a8QU54uuALWo+kdu7Bne4mSyMFdeiM5BFsocutWIFMaQUA
t+fIl0dJKV+0nErcGVQ9iZHgstIwuvJnB9BaClKOedba7nYIrETAic12lu2FKD8hveTgyXse18Cs
l97scn4Ko2Rd9GlxvaF+0QVuwWRdPzMflduaXEP1seRpyyWpSQz+PBHHBlyBPi7goTl9dfng8VPO
mQVgBhy15RtdzsHc2Za27Z2HhBLHEaTHcmWdxaHwpifUPbzJ2lmzw/iDKN4O3bTTtixMLs52yEd6
fkvkc4EI9FOGqyNvbWwp6Pb7BZsMdPakDjpylCTozTOjvkVcwNKcec+HCCyP2s4PTKeQfhVfJDOz
hUpBTA7PRIRoAHT9aGHqnzkxojLfMPklj/q59DrdbKlVY7VJh2fYgGgoLt5aq21idPNWP7Iyb92m
JBSiubu1/QXhRgbEbCfuILFGBhIh422Jc1rOxXWIjBnJ6zpX+SkrumW6D4EoKqSXFphUMThGOFRT
ZPnkBwDwNKEzpL/O1yQ+gNTkVA3dlomilkwU380/T41Lndes0gE+B0GKhH8Kd4rKlbvZvOntFPjz
YNFkZrvp3iwzLAxW2bpBUmLDidfXMeCMPYckm9k/F13HKy3xEuHWpw7IRnvATC0bxwN4Ar++jgTF
ET5oVmbU6tZbwBp5jVaBF4wCjJOitocLHcqUXle/eP2yndDXn5EjWdSW6LZOvc3Kf66tvS3pUjPC
bg9nbRo6UfA3xiY92XhGPWD++t/sncly5Eh2Rf9Fe8gwO7DQBkBMZDBIBmduYMwkE/M84+t1PLO6
VcmUsUx7bbqtrLsYERjcn79377lz2Mtz5hgrOZZtiFhN7nrd0PJ7/+EjP7c75UdyPDVlOw+32GeF
/lKXuLl7u/9m2ZOc3vx6NIhxkZ3dr3/dnx8FTYMaFyCHTvP8szFNj6N6HelOfEvMUK5PRG0YI0Uh
izVr19ef9bMb+Pc2pUbrWGAo0gX4jj+nUqjYunzKM+PbbBQDB5khlmoL3+rNmNeQyT2RfZvVrlg0
htK00OMOY944mDh7nXM3XQg52SCGTnZ4ul8r81+zj7KN5BGhFFbHniDsZuKfvv76f1wqfPD4XVzY
MRzHdVX+738jCswtwTYRTvq3PtFmvgcblDwWsrlyhPr6o/545oCcGGBVbCZBwFw+97spo5i3U0C9
uTFS3mUfLk5KgNEq5Ctih9H0j4/c5xEKNAI8n0h2+UwLcManDjtDb8OJ6N+/1aj++Ov9zMt2MySs
7OeI8HJe5dCl3qeYWPjnj1wXanvNaocw7uvf/vkyMzUlvJsmLWNSS8NZ9PtlJjhoHlFXGa/0JDg6
LnFMl8ophTzOf/1Jn68y+mSVXwtnmE+jOfZp5pZRGOKPSbVX4mJEdtXXuTyaJykntT0ZR7Jq/PoD
f/cWMTTB2UPbmSGvxYSP9tHvP61PnZXFZGlfUR7JfjKOFbnMsSgu3NewbfJZ8+IkWmLXB0AfszN+
/QV+upf+/gZSakFNw0klCA3jp+u/fwNOieAga1G+NrG6RCXYAGAOG7oesZvufpUtYxvL0hiihly/
/2qKKxYae2NT2BCE48P06+IUqSVbPLT+8ZbSXHUNTgvwtUq2hA72hNMFjtErDmYmLetZrcVkyc0S
un01VkEcqrz4cFKZoacB2iWaR9rUzhPeuYwW3cahmNf7Q8JomTCPKlNkbYVUQ5ZdSqtjhfFBh8rt
3K4TahuBI5E/X9dtzdcSvxr0HaU9q2aW6bJoSp3+Z8Wna7JYDlMA0nRtSBzg+jtR2tKZ1McZ+OJl
XGa0Zb++/H88cMLEvgixDnsu5v/Pj/bAySJW1HV5qeLGoGaN6l4egdDNyQrgr5b11x8p35bfbjhL
LfgGZjS4Jx3x2SnKoAy7SOdML25kyx4j6iA7u5LIlEw5qZ3KNwAo5w4comYtlEWhkhfy23z9NT7/
cgN8BDBSUBL8bAbvn4ZqGBLLiXsZv2RkqBQXyHL64kEHidoe9a7/BwL05xXEoDgTBp0i24A4aH62
atqaGuHZ6brXsanT9dFKhXws0rSWldXXv0v/9Erz12EnSfKVYPIGOfDTD5OkrzwvR/0BrZTqBCHt
yz7aRrRROekm6cTugAdkLfgvQcOG53LG4PjIYc1qHa+mrUsLhiOPnN/Xk5FTh2qrKQv1JOKEEoPH
Wb7HVRrLttasyDaA09sVL+Ho2LJNnBVMR+5HzCr8OCWz2IuiSJGTIowScr3mQJDNzUFRWEfzbVmp
kXn19UX4dL25BoCB4KlhORcg1D5fA8uKerewh/lhKJADZvxeRhVw/CfgNY9ff5QMQvz78yzvKYsX
UYeuzbaIK/n3BWyqanqqmhneY4H7+VmDRes0GxtZ6g8s9SxBv2bvOSIdrgLgWdkl/euf2hEfRsIB
QeXiWqaQ/UzOgjUrnV50RBQclCwdlBXaTh0jeE/qIpt2izFwYNpg9eN4DNVcHkv+GvwxLZJDJAUz
D+/O6qhEC27HipAfw1utlE8hnoxyWPxqTYwaHdCeALhY3slUo2qZPDGy8FcBem7ZWP5rhMYbybOL
v0IenkNwSfzBRSsmWiBfX1Ln99uH2wSzhA4gmNgI9kKwZ79f0oZfMDpqHX7PR0M8p22J2VJnPLoH
4Vqb9PjjfhuZs3u5OEkeBrUZQsTUs/xxjBJ1/KlrY2gaGZ6rLE7ngfZpHkLOr91NPndjDAJi1PeJ
m94WjNq+jzXqd89ulZhgLBHZ16MVVpcx5O8rdqR45bQe4wJTutR4Wpkjjxch8X+WR4CJagZ0DbNH
Ulx7Dgf5TPJY57Y3JrtStjVzxbiCtD4Gfb00G2bi+WPMDP8iz3WmBGnd086rsokRXq/lr6gm0CvO
ERpAsp1ULTDqVtzr7M9vdYzelaguO6aFEXXdTk/L8n4SxvCYGAYaS0dVkGEq9O1essHt3nOlbu9Q
9XeURSS9pvOQbhkTLLVfMi+acQK6ieINZjFe5GW16Sd3pGETp+nTAEWdrnk4YH6Z2up+TQdaYiah
znT7FNMHwHFr9ov6TV/67lUTq/mAKQMiy2wXl5nokg3AzuTy6yfi98WaB4KxMouZRalg4oH+LKfB
C5SJxorKd+4Xqmc9LLONnVf42+xWtR++/rDfX+hfHyYQysltnhruc0USrialXeuW7zjnCzRCs3qv
lfRXvaLIrkbTgOE0g4m7ZUQosn+ox/548n/+TLQ6jGxYxD/LJgarc6vMbIv3piw5uBp5TX5WYWgI
377+kT//0v9swz9/JVklCA+AvLAhf1bpzJDB9RGtzLs2Vbwzxk/cHigaLQnmOBfnUi/Cc9KFCqDX
3HLrwBjrJN+NCUGnc94j+0KsZ1+3dutelGC5H9hvO+qkIe8fi4LiRe/LAh5Ur5m36piWPxCPOkeI
sOJ21BedkADOqZ5WaUBN0XlfG4XLc6yIwqZ7kzGL0yaXxlrrLu9pBbEybYZ2q0WW+qbOveGv3L9/
qIU+ifC4JLIMoAziugDt0T+XBJoiutl0lvXdHOTFjxMj3mH5yPfzOr9h3c5fDMWdgwGmGZ60VrH3
Jl6UMvj6zlhydfvtzuDxl6c6xIAIx2B//r76aTjDGB/E4j0aGBzQTmszb5YMrqBjStIHo0nCrCj6
efBImiyY9lTFvqJvdTXW9oh0VwALXrXI3Bt485hPhOisE/rpfpspV8lSiuNikIdjFMY9PdD8ulK4
acR3NPPir/3M2CWtutAXNa5tykYkzCTr/VjsNDkZAqNhRqd4n+APuoaziVOtCrvh25LHw4Nq6dmt
UjpsEPasTVtD7yeE3W0S3U+5S3JZ3Kj8gHjW8F/3ESMAkTYpgxD2xDvTUpxjEi/mk0ZXO8Ttm1nz
Pzz28tp9vragSDnu25xmxWfQHbJnxmuqCN+bxLROSmOkjyRWLQsGxVLF6yql+1/fzk+YL54q0g+k
6hY9koEE73NwjAYIvC3YOj/SOjUvaJuhgA+HRbmkUZluGUT0rPRW1L7Xhpo/JtHcH5PEVW+V0TW2
X38X+89Hi1KT5VN3dEAc2mcxYDsVFibdsvyIZgYMnNtxDlS4vcagkeGhjapndDiKCjpPT4zmEmAa
tPYxctiAPokLZ6XCsAfb3hbPCfmWsvVLC71Uuvgqs5Nu3xjGfLKHODpEGMtMnK3Sa9WBn8QHUKsF
Ka2aU/lOsVr1TuGybNOsV65ITyF4g1aGcrQ7TIUEo7Cdpdg6t9HE7o3dI8mOBWNeKkqjIGI4b/IS
SclEktDI0PPRGjmaUot0d70+lwSk5kbrtQK5DE8i4yJJB+tuDDcpGbmiqMNBMTNX6u08j8jfE/XV
BIqNYNekBj7K9as0KAVianeqHelPfVslz0M59T/MRMdn040pAvqv786f6w9PiotoDukaHr0/+nqG
ziQ0m6fsg2BtFTMHjtVvqDwWpobcMs5U4n3tJOiyVL4tkPCwTdtj/U/Yrf/tgXWkBJmtz3FNegO/
rz8opbqiW0X+ERY2ARQ/b4iNETcn29TutypGlfumLYftYsfhpnbD+SUGVlbznKza/T9ck//lhcXg
SG+ZpQOt5WfFLgkM+JbnLP2IhGrfNbbWnbFUKpg9KTLYF4fTkDf9RW2WxSGfDe2qLwXzJZH3800i
YgdBMrFJR7yAxg+U843lOU2S3f3Dt/yjZBA2eleLVxzNNIfKT5dsLMKlcBtz+KDr3UQPEgdJQrJu
Lt7QqSPsyzFjptSt+Gic1qp+xBiLMm8N9XraGaLqHi03j46qmLIHvTUHJiTsAts2bXMud5QK32wY
9/563v7fZ3G/1B//9R9v7wWw6r9CAX7jduuq7HP9G8Hzh9Fi91G10e/hATRX5b/zP6xvhy2awyWH
FM7z8kz4L9a39Z82pgn2EFiqtowL+7fXQqJ4u2ro4//6D0PFW8EexPkGgRv67P+LtYKcgd92NaSj
Alkwf0y1gcehEpXl89/6wK5elU5YOfmejunLhCPC6zv8Xqwiz/Rs79pR2Zfq0Dw7hfa8TBBuBrFs
OxAcvWRx4J7WD8ZULIdOkjowE1gHV9I72kUlslUSPfrRbX8sIbTpKob3QR8NMJ5kgHBmVM8K9dyO
E9AQGIg5/NpJki1T4XkzROKcSqLItCZB5vTFJT2Xib/G8NlgdLfpFF0PGOy1F8BD5BjrmrYjJytJ
LklBmLSSZWJ1oRVUYhJk2E7DvZ64mR9J+kksOSgmQJRJklG6PnqyzYL0IElNEZKf0kuSSiqZKqqk
q2h2B9RCElfYpzmm5I8DKJZBMlmWhn2uANNSDVS2WEemADfJ/C2RNJdMcl0MSXip8wbxqKS+MOok
QVmSYCYTGkUOHAZ9h7E1JS8mkeQYzKNvOvoiiUO5wJFXbIsEIEwqiTNrjzSRu4ogCBpNAZam/7nM
K9eh5NUMSjPva8OdvFlU2tmVXJt+hHBjjem2cCcScfrinEEXZUl2iD5PIQdmGOjzq7Y2ommjOyNu
rrLJngec+bcAEc2D0dGwIYQLu3Edje1dYyjhnc5Y8NLMFryDSmHR/0MHjLurTk5tlU/PVEvgFizb
fZwLg7lrVQ0AMiroIvHoFjQGMrzkcBlvxUSXpcwNDJu5Plr73nDqF5GkzIhTMeaPZVZal1YOUYly
SDuZ5U9npZYDIsKM0x6BcjgBlZjGxXP1gZ7zQKek0+vyou3CMPXWSi0vGmXFDdzQeidDN88mYk+r
IjmR/lDRCjCQBE4ifRU6Ps5gDmkmw+YKH1Mdq6RjhIz3iqS607JKOxn2XF2a0mmHrTh9rRkukc2n
CZkRl63atkgpa3rVmG8Wa0xOQ58RczHQc9h0ZJrtVmKt9kY/USdZiBGDtnHMt0Y1CGQCJ/KtHYRx
UAxjIKqX0JI94Gn+P/E4I75hGAwAKJF6CxAKMDmAKff8SdiUbLbM7pcbPeLRtMioJyKoG/nxzRIt
Z2Ih+Y4y4fnMyB4nLwkdGRmQ3IfayfmDGqD2ZpO3SblZxoJgob6oX2Lev11Ci0yipiELhExRbE/I
OMVaK5PT0gBkSJp13GmDUX+g6JxvwoHS/uc3S6GgO9sRFTczYqrq22iNQTFYrYUAIYydW3OWCBKl
LzB0YYgtrXK471Jz8it7gT6XyB/eGwABYOX1D4I48B+kOKb6wRp/NeNJe1NR3u7SyUxffz5pqdXz
aStYYZThC77whGYF+kG3uqZE44yICRaWDCCLR2yx+tNUSl5UX5jitiWp/VBl4XzW8M4GbYv7W48G
dLT1yE0dBrO8UDCeoTwKiTXOiTV+70WcnEq1sq8dzV4um1DTz6GaOuepkapYnkg2atcKXwkha7zJ
KmIwHuHMHxodPlEsNHryKFbukG4SbWnjLm4iXO9V3rubn3ermIrqjhFK5/hdFpbIePvR8SuiXI4L
9quj1nRm6NlOThluR/z5QY6uyeHiqV/5D1hbLw5oFV9vqoQg5PXUlfFpbJYb5Dz3Y4MnerSq1zKB
HELF5rvOld4P1+oU3cQoj9GkxXskVT+syb1kIEJpj/O41MV57oytMcY7wp8fI8IWA0udnaMNSAlI
j7XJSOnW64VqXS+rc88+RgaeAb8eTb99xmX60DGqOtlk+KLdcaLAFrXhawLKdFIsJw6kwTSjcwyr
C6MU4Y3WK/O1Nuvp1qlIaPcmx453dpWlnuOO5mapM+AV8Pv245ijFHWyJg6UVnsvo9kfG/2jKRkD
N3FSX6arVI/oBSW6bn1vtX5fOtYt22ROBOJg4P+NwhdCXJ8RZn5ntFPgr+2KLeeVHupoCXC9MDjb
dByvPb0l/6y27epuMEyTWXq6vhejhS0WzpnkO24xPtyV6VBfuCLbwduNEX6t3ODE1rZzM4ReOi0Z
2Rnag71gjsYcfMjmpTiQCmnsJxbhQHWGmjyZjImKO2D7X9HIVtVLow6Q2eh/H5dMFYQu9gmUKFsN
LGLiVK1ofE5IyI+XH8ZSE+jmiI9EhzViTo36KoCjBFqW3feAo9+WRUFql46dlxiN46tDCegJoNCF
6YYm4qN1ZT0wxnwfpauBSZhJoL9io3DDu6bo3uOlDzcqZoYT0LqJsIwI5BWtQl1dPFQ6w2Yd9fJY
afaJ1LXslseq3ajkZ93QYTA3k864Ek+xku6zMqsDs1NIJNf0+qOjH7BBvnsgepJg2Lp+G/JKDxoH
kWaqjc8qWhVfrdjtXb2xAG4P3zGPvjSxsVOXJnyYtJoMAyMbPQuODAM9CH6taT2ES4k0nNcQB3sZ
PSNy6vyyM4Ke0vw4OYAHKBKcd8a54xn/j/aQLY2sIWj3QW6zl4uJMRfkF52IUoih6UMqSIg3O7P4
6EKRfsAlyS/cthBeGXUhGDwF9INtTtus49+NCmOzrL16EmFa3eLwA+caN1RWhiRw1q1zqsd6ei2R
WL5Oumac7J5MDosKy2vtZA1y3iJW8j6B0hOXVuOHcM1ceU6NjiNIKu2i00NtJil4tU+62wxbJ2oK
lVcieuztWbm2EQ75maHPDTexUpnTRspmZExwFFZr8sSUYeRhfqt1z1wntsF5qE6Vo4kL/GPhJmys
YhN2TfjowsQ+w/FI0g1KVA7UPUbTUx851oFKIdtpatVskjkP/XyyKnMTt/MPom0x0jLIeZjaZNrX
sWiekHaifWUtDLDfwxAQJAkqJm5ZuLboI6nCinFULtSKBazW9GZfwQP267ZPYWotIXwxzeFr5eAm
zfyb6EhE6tpwus5sRb1qw7Ld5kbVoocDoztMWehTM1zN0A8Bhe8Ia4Y34KwvadtWdZCiaaK/3ZAH
rWWal9Bx3xamSpA5wac7FPZXZDEvuxZ0mKcPobG18m68WTNqvGzEQYAAzbleJqiKTdpNe5wcyovR
uyd6wN3HJBIKEHvpty6Kwu2QhzUNiSZCrp0kwdCuvOJ0lD3GF2d20Ooa5RVoJndYvE6drEejnnfz
NEdBZ6x3i22I05zoGgIlJ91Bot7ZWPn9XGs3jKOjDxpyO6NnyxsRZm1GPMybGSnyRTJqnT+kXXiY
mvCYRM3ZDC0rEKGTHhD8zpdh6iD8hNUdZxry3/XsZqyu2qUYMO7KPBU5c99lBRqtWyasTcAr3E0R
6LTJpLniKuSlPkZRo0IVcPGgAWTAoTEfZurf9WhRqmR+GhWZtVlIKUSnVuvgVJjqpbnHvs3EoLCx
lXhdNCI4izNnGk3PNsJK37MbPsEsuFVUd9wWpSvRGsN0F4p13WjL2p2i1Kq26WiZVwAcnpvVSDZr
bZ8TF+1juvb9mdBtPchdK71G/mZ96+YKB5hert+0TuuvpkIo20QbP9poAXqGjvHKGUc0ww5AFHPm
9AMiobsBqKEfJ1Q554hSZcOQBEqzIl5pzkh55pC+TX20QJ3Cgs1+H14USmJ7UYrML2u60h/HZPZD
OA5slXVOboaZ7FTHvUcQN3tWZl6uBoU2+IV3oU+jx/m9Pdka3dzK/B7jQYR9lLgXS0TQ5ibVZNEf
gar4pprASxBapMdpKjvq+I4urp0AUUzdO3UciBRsqGUUmIR9dlhXLG8UCeZyNKEc3ta46p/yVs2v
urj4zgEUSVulNwOwiF6yMMqwCpIy/t4UBbu+0hTvYrTlmoXobUvPe9y2yE9fKF/sDT3y+dyH7upT
A50NrPDXRFlHnafpuXGhmm4TiGXlTaMr9mgP03DJPLA8rvnoYC1Y+vw6KxthQQY14m+AN9XIC9OE
YYYWsxWobgvZi6NhRR2Qu847QXMsHGNkaWeYTg4NN1G/rEZBWFoM7A4MkmEqLPnCLf1Bncr7UmIT
LQlQDCVKsWNh3DjaSjgrmMVaAhcriV5MIiCMmsQx2o0kM1pljBw7TacKnEzFI0S853X6k+JYSqAj
gisJdyTd8Sfrkeq5XxcfaakEQRodUEiESeOPWIIihURGtg3wyBmKZCZxkp0ES0IvOmbtUHDOap0z
lorxJpIgSkMiKTMJp1wlptKKKkCYEl2ZSoglX+yBg18YCDeutkoK6jL/Sb382cr4/67PP3V9THR+
X3V9Du9vcfVbn+jXv/EvvIZGVBs6K0adJiItW8bb/tXzIS7yP3VpZSR2yUbR8u+Oj+mS7qZykNMR
dVm/kBx/dYBMjShJxFfMmyzicPF4/59aQObvqg9LlX8BYCwtTOZXmvF5QpppYTNYIsTgH5vKIQqR
GFyWsMSgVDrADUVEznGRGRw28Zbmd2tSW+432pkfMdkCd6bIDMvXKuOeQMj5KRNKcom/f2aYpDuA
qerSdgpoWkwnA4Warz+D4YoajmIYEB7UsgkVrxyT3GAE7Cbdjgo+TU+CeDmOTCRMb0H9lQe6pICW
06Hxi0WLgrLIzUADJ7+FiKzrm9QdbrPa7VsYElN4zCkXj92g9zu63M2FjqnqHUfTq1n0VHZup74g
VBF4dJL6tS0y1ae2sYH7dW9Gm5LsClKVQ4bQ2/hyXeJ5r9aViWfQUU5lqoTgAsW4jfGWtqHfukS0
twy8Bq0YsYvkvOZ6MqXXShzrT+Myy5C8OiC1B69XEqvnhYiWM1a2Mhh79SnH/vgwW/NyjbLD2NW6
+zTPjr0ZVTT5xljcmqnS7M2h1U9tUbSHgWaEr6ZJcsQBPx0sO06ucGm9uX3DEQuy+AYFSXbZFBhZ
8koZv3WZCA9LaBnbrNTyDxz95E+njvZhaLrT4KJsq72rJx/DoLcb6F/zM1gKxgNRkkbsFw5C6CJ3
XnV9IOJCYC6bneqpSIqnBgnOVdnUmOviaSQhQbHwKyAIIGdG+FYtitITU8mxIudMhJM7cYs7sSKe
9+Cd1Qf5RD40Y2dv8egyOqMDle3pZDRkOGPc4duPIigV9t+dOhr2Ao4bk6tnZ1p0NjMtu1mWbr0O
p1j149VsjrGhKxxh1NniU4yKFpkwd4x3wEwDrEjuJrvLjxbQ6mNM8XTFuIDMnDicbqa2abdl183f
ezxZ2FJUo/eHTKl/MNRJB0ZLprYrRDodKdGS/Yxb6NiHiB+xIk4R3qucJJkafl+s0ZrzlqEWlxrd
hspLeqGeaPQxR2rdNfdarECljzHd9SKnGx6NeSGZBqKVDgk2a9grVJEEehQjuol16LEKbBqvKnT3
ciwKjvN9zXiZA23VbrHQHJOGLyUau77o1qV7iNgXC9SGevyjone3cZzc3WPRtY8wDd6hdRC8EqPT
QJYfAf1rlUn35pWgAwMGLD5G1X2iIYUxpRWXdUjTs3DAm+XMzb+NtpYjo9Hs71kTrmSMF0hh7DG2
d+QdWwzm+unZrUzjRslCQSIFzJuhh6/ql9m0XFaTYva+Q5/5wrFxi2PsVOLNAg79BmRztVkbdmbb
JiEGnxyUZzBnZ8Ax1g492fAIVbaCW13CqWdwxgjOjZJLpQZPaBWuU/iOy0+yMcfBSMldZidiAsbT
jstGW8eU8ipcNgka44dxbmbGfo22jS3UbbHLKB4IaniF9a29se0m0EKnvU8we51dY9i3pbFeT1QM
+MnFhTXwWtNZ1udDEhYU95Nd3YC1V1AbaN3sObWz3GVdXl8V3ajf66ipXxOV4EjF5vA+TO10cJYk
Dg+l6oq7OW103+XIYMy1ekXdyRG6mm4js2mPC9Nen8VTPXUDt5s2X+yXRYIFV23cIDIm9bA2GuIL
yz7VZlMedG3UD0U3AHDQusKHaKgjWAujXUseWxAm9b0i6gWyO1bGOw5Zy0eh1rW/KmLZLykFtVjw
wXEX6SJxAol9LbGynRjmOoD/AUpdX/vLJEYTV+aquW3qMvJtZ7SvVOhkNHZZiFwSkYIQNOiLUanx
fqknQs7nnOgnBD8K/RLLfmETXPcQdpQPLW0Ub55iw19sc/iRhkp1MrH1njumdH5NHBBFlPoWrUW0
abQ8D/RqHMkJ7JTWr+Hxv5BK3x/bIj93dEUvYtcufaNt60tgof3NWnIKmPCl3aha4l53cctkGmDT
ujEju90VJidJKlQn6DJnDAYRmx+R7OxMYv4+0EnzM9bM3AuzKfZbwItHLMaNV9XW9FSDnfdNrV7P
tjO5tCcr+4WoEt4Nw66BijvgbpNsvirjQWHBipjcWYn5muUj1lnRJCctLMvdqlba21REJn3W9YHj
Q+jr06LvLbyYBV7l0LpLUOXDAF6dQ+HmZzzFB6oHYuVbhN+bTMVS4pUItAORjLdTnUVPymyRWDIQ
dLzYZXyT5h36DaWJpkc1spsL12jEReTEtcMKGrp71k1QnL167IRinNd1uBnQ5HhNDpEbbnLmWzx7
9+miFxL97fFKkHrvakB51yg+uI5yzugec1ZuK2y0Rhj5wPidfTLbwzZy+nwDbLvwVSc8gs/LdpXd
DQS5k5VM956ovRqQLC9UvEUwkOyifkg9nQMiLPOwIK69ZfnGT/kWJyqj/lG1L9exE981keff2q5W
TlbX3nZGYd0RHvCgQlc5ZW7YcPAxxAFn9LpzBjFsGsxdD10RDxeWXbyla9of4pSklSZLZJojPXJU
MsDIZyXqLhLOcQx2IvPc4ca9WSWqG7y5NaK1vQVUq78oUzkdwWYiN6C1Oz5pSaLs83W0jkWdpBd6
Ym0rI218VYe6apuPszKZnuoU+SYpjdAT0Zjfu05U74beaa4BgWr+3ME4UJvww2FI4NPBjXf0tzhz
0XnYdyhOj7FpTpe1lUXPo4tGSnRozesVKqxpW+sPAhzu46IsfT1LxV0W8hV61Ok+3w9Dc2pcjayq
mzrWXsOOY0NRmWC96+qYw7CCiDsfsdSaD3mTMSBBnbkxlXbckd/obpM5C1/bYZl35py0r5xSOMK6
yN6rUR8PYkqHbW53r5PGuuJi/EZsMRLjyKkxH+I3ZbCYWixEUwonXS9cl6yHLMov5/5SVLZJb6kq
xpOZkydEpha0U1XkD6lil3cUVdll2Ths9RZ4Dw8LlJNeV1Wv7bBy1ydowNvCNqRPWm2vJgOtRzlb
yi5OzWKrxnp0FFjUN62eDvuIUyOdOoD0NzS05kNs5rRdnaENljS1mL5Nr53GWgtDHUkJx/v1umYK
5GdWq11Ua1tuLWea3wYnxFvaNdC8w6yzLS/LowYHF/OPAF/d/B1xff1qk2SmUua+FZEbBnwRVGtF
s03pU1T+gtv5sHSq4xdppuyjtc1sXzRZkXqamZVX9awzj8lMezPhx4t9mL7vEI71gGkXJr3CRu8G
vIjxTZZeU/f6faLm2wl85VYNa3bQKdQuVtYB+pxUm7HjqOAmFPWH9E14/ZKP3tAz1qjQc29IG2k9
So920+XZrUUGAA4HdaH1E3Zy9KfDgORWv5LwFe31OQw3ohzqzmMMkTFSg4jEzKILmimnB92IUDzj
v2jdrTYImReh3oqaDcljEpEii+q173Mt8mviSlgQRj1n+pPhny9XIk3unDkcUgI/RyeuvidDMTL9
LMrcLe7FjLnOvAgtJ8ku+9lxq/tpGblqIFNnRVk8t6RS9tKWJAQi2nNNjH6JtjYgeiATwRJHiFr7
MAVUxMT3owZp/z5BdPKoEaxn/p3qVYGwv130sT7QSJxbNOZk/qmdk1wMo9NcNTggPfB61YvBm2dk
S7vlE8mBcWlg4O/Qd4mw6gpx0ly+t6GqXaGkcw42vGPeYA5zJzHY9yvwexR/lv1u5nUHo0Ws9SVZ
pNOGSUB7Rt9leCnMBaZLdXGrTnEcQBlfaMLG07A3856E97hbAqo+PahMShh96gpA70m2t9vc3EDM
1S/VsoPZq7aUAJZKgGYez4FlL4UU6vN5alZXBLGO5lMHnHUmE6SmQd1pio5wC6GgypU7T+Tb+An0
hZfJCq+jFPoF+k13vmOIFgVjGiWh38O3uFrqSPeBx3RgcKB2eJ2Feh9Ka+1cO+zCDMGZbYDzhaHu
dXVZXMxFmt5HQGdeekpPzkzdeFrKNborrLXbOvJiQ6VId4rbc/qy9CI+KeE4taBq53FjD7V6WMCP
3IVhgQYQ/ka6GxisHbKuLc995IJlbLTmEa+P9qwB8nguq+gxRMB1NJHJJIxwVGVv6DWo+9KlIzSM
6qVwi/oOOWFXBmGI5f4KRK55W8bNm1ihDHn1OkeISkFO+s6ksu0na2RCKwd9cJ3lS/4ErTB9cNIp
3Dm6q0X+Mmj6jqNQ/0ADZ3qXJga/hh0NJDaqA75RuU1bmkcB3veVbn5v0dNvoK730Dr0gOTc6dtK
1UfFr1idBwNhuWmEk8VB6ebJuY2glKvNyiQRtry+6RxF2+iC4CIm6ckhXtf0aMVjcihg3Z2gKHOA
nW0eJlX5ljvV+hBHdHqBWeGY9RgKVRvQjMtTxlKh8+RPqr+mYr1WloopAzGSu14f83Mp6yRj5blq
V0YtWqMS6KhjOqipfH3EhtW+TEMN6Djpapw/ZSGrWe3RMiiuk1KVLOEVvcLSTAKyMTlQzXPVT05x
rWVpZxD58d/sndly3NaWbX/oQgFgo31NZM9kMpmk2OgFQZEWuo2+x9ffsWn7WnbVse9590OdqohT
siUqE1hrrjnHdFjGaoO3AIH4NvaCPnaQuwFsO8uHxq1mvBg+1yEn5hSXFIM2P3fFVE2Py6hx+F1p
HQtvd+n1Vrjmpu9d061WviB4dcOPpPEoIInqmJNza5Tcaf5PboHUsjgnnpdo2oWaWz9KmU9PP8k/
l19doT8jS40/u7pYH1T0APwl0rCOuvPXZEdVT2MqhTGeadAmXuvjYTTMgb+R/KBRFhVG38xc7IbU
PIrM3mpWs7VjY+O54W3VL+TJuw1/1J2/pLhLk93f/+aUpecPI+tvvzdHpT8xCPv+X42suTFgWA3N
8VxVzdmtmBXDfTL8Q2zpf/uX4CgidIKeq7t//QGAI5tYeofxTAxkpf7H0cjruOWvttR/Jcl/lCQ9
5RT8z0a0g5RJQXPTn1XJz1/0uxPN/aKyMmSlyW/iAvsD+qv5xhdkQRJJ4Ed9KoY9BMuibJT9zDL5
r/B8EOYmJcZfLmrib7qkcL74DgkLMMIE9Hzd+a+saUTq/vw5peqejAHONDxxqqfQV7rlT9a0xEmQ
b4w2Pk417hquo6UNoY3OgKp2kXrmybDoyOK4UWU11SSqFBBtbPBsbqotC+S+IfsQBl4pneOyuFa4
kUNJQqnT9emei31u7YzUnbX7DHDKcw043g6oq4hSYG2SIMtgtgOTMtSolQzZVnA36wvmrLJ3Tj4w
TF5uY7McFmPprFWRlv6GbUI04F/SKQ7A/9EuRfKKC46n1d/9dHbfP40anedTSbDoGJJjxQkIZkLM
9tpAaDJPPrlC+E65cztaGG/yob+2VAltXTJbiEty0MEZ4bN9qNJ0vp+IFZ+byMyvynVUbNypBDGQ
elNkrwpbj9j20uoq7QqPTjSSI1rKeR/RxX40qya54bG744jY0ANTJuXWLvDmmG0MDr8bzcxYTzal
Blbnms/S5ySXgC59MEyK6/zY+hYNc3Vnl7O/5twhLr2ZNoehnK11bJiX2FnaNaVN7kabOX5NZFgv
wtXkWRTj1daZaW0pqeepJjd+p5Cj2lmE3QIUrOzGyHMaOJypvg4ND/VVT4j4lrHTOgNeEPze+qU/
6eOmNsvyHMLA/JEOjr8d6HPftjbF0whhWH0d/90OuVoZUIMCR4sBObb8B60Ezz7OP+XwLoJK2sdh
LDlSUhn1kDatuIrJn25E5Y6XpNXr+yqLv6cmWXK7dMY1L40bpKl5bVOXsHIo2OJNXmn3GI3zB9lk
OYqXbM+myOKg4ycShH523xDFPmtT1gcJ39ivXHuIqbbmdJ6xS6+ryTY3BrmxtQZIYq0PYfQIyA+r
v/Rq6gPSomTTLtIU30RVGTeCIMRx1nuCWtN4F/WWvHeHAjwevkb/6iZ2de+Z1oAEFqbI75TjnS0N
STOteKNkNJDgt+yLq27yiXadvjuZmWXdgOFaVY2wtozu7W05ieUVHZCaTa3r4qOVxgZZuUzWLPuD
ta6BPu4Y3KOtVvc35CXaox47t8A/aloPnIKMS+mlEGQm5q4CKA8zIgU7k05TVh8qBNDSPWm8EfAp
XD18b9vQvbEGWP9YCXBD9OklFs2dhtXMmBt/7UvryuwhN4VXvbeV6x7ytHyaVVkzB9FvuYvbWcWr
5yBPzBsbHl+A9edGzh9axJm9NOiAhs/9bPU+hqDZD/fVOGi3o+f7m7CvIlCE1isPw/bOrPJpq6GK
BzKL7MOMwerJAmtHVZ7bIlw2tBRwpIepeHQZ2VbUOrzSSlNvejdvdhIzIoPvcemSU5d38aruMIji
lStCVghMvSuOwvkaLTffjGOVbLMxnQKLUejqhULeV54dHahupruNrezg+850D9ht2RVdRoEiL+wd
Nn/n1moGGj3EeGhmK8zWCJDj/Wh1Txh+tL0GY++MaB0XfMHK1hp1PEgaueh1bbAXX+ZwFPmJToFz
3njfy7q0N46z+I8pU+HWMosMhG0SXmbhJXfcu98Kq0KtgTu0WhLjzakGG+Rfo3ff2oY/Mi1k1bqp
pHkTyYIV3LT5SOuRBBNrSea7WF5mHrureOJ5J4HylUR25m9L75P4Cnk+c/MntjJP8zcwO3TQ5Ile
P9QNxindoW/LK/I74HoWqR+fufQS2SHerYqdiGuJxbAn7UGnMyMtD1U2gIpLik6uy6rwr13q/qgg
twWRSafDGHsSUcEzsGHQb0de2SmIqwRWkvcTi3NvI/ZXiaNtDfjiW8/sckCw1G7wcEfOnPqnWM6t
YUEzK7pjDmOw592i1e+ZBlsACGJKlSgpTpP9oPFKnLXl5O2zHgHkNFmNcz/xwn4QTchXJBv56KFU
DfZLayTNMV7yuV11eJG/d3z6k8Do6wgdVgtdi3ayyr3WlFOyJHBjP5ZgTY/1HGrbzk+LaB/W3WGm
w/Qulr18oEdMuCt82+4uzsCSBf4yxq/UzbabwbTyvZFE8ZvH1O+vqPyjyjyaO+sUicZAXbIq5LBl
JCgyVGy6oxgG8n3Tgj+AR/uPAhD5uKIve7zthrYla2PWuspTsDwvmFxwgVByNq2saemfdQpm3upG
T155J2OBpQLiFutKfhcOtv9Dh5dDyaIMxZV49fAMWn0557p7IHzEmSoXzocNajDBhCPqHiTlgM2B
vsyDXQ6HnKdtABzKnNezbNR5MeSniFAXe0/9MNsnpCn5oaWAq495b5K/dKpkvA9ry3niPeJvKu4e
254Tp4b4A8QswO5D8KhJpuk9Y6uxeBhFeJyyYrhMLksP3r9YuySpQ9zXhHbwSiVjdhayguc5hJ3l
BqafL3jf6+zD6ursio3gQbZyNNkbi/DAwSrHchfzZa3Krr5bakEPSDu23rwyaejMgf/4+m0FDObV
Hufxl9CL628e2fltoaUsuFrkR/5qqmft2BjpcKHFFRVHtI32bulzewcNgCZmQcPXHod+1exdbay+
+dFUeMG8hP2hMjqBhTxJa6QTN0+foRFb1sorRXdNLa5vVCGJGr9ZJQ9852gM6U29miHlseHzO/c3
wm3019DvQmtTJHo2rY1Bs3e9tJJr6Ff6jkOWGxScLHAdexamJBEj+NrGwIUpM0kOjl19NOLOWTsV
TNd56Fv8bHzgXFktwYRPdVPrWNqc1Ow2VMX61spoq3ujb7t1yyX8BPsCZ4SLaWM9uWl1aF0LTEBO
yvE1a9IOsTAi2h6AeStfshkD+KajeQYUQVovv9CLK24hEJJGNZ3voEP8r25c5G9l1JZbEWPwXPOI
DyFZDRl2IYpseSJymNUPiau7t/5iud8Gu5G41io8tmZkL4SoxCy+k/SKb7rQEE8+hqtk5eViQhhr
OH0WpVnuaT3h/8yWPvMgLcfzFQBsPQSTGRtvgz/QSVXY1Te28+7e9nHRBelk6q89OMtwE+ljz2dJ
b/sV1nXjw6+5K21IV0XaEQ9K+ILxpPiKo9BpgY3H003f9jN7JYCE9dK0nMtxrhzSKLvoS5+81IV7
BgtOFCMfgsHTNhgeOS7NnU8w29fPPb6fdeRTzoCMVpl3NBtpMBcid1fjJKoIhA7Wd99dTBrhyyp6
KqzZ5SwHPBY/vSaMOTDaRKe2K4rObWcum5EK6oOZSuzNlt2tl0rIba/r/YlQOMJOk/8Sp2ZPY3Pv
uFQgIz2vBizKCmXZfI1wJXx3rDKEQaBjwOFvc1HWP6u/jc0pO0SMWXhVQxtJJ2mi1CL3aaUfFfaw
YsXyiZlHiyWPFjHelpyNnmUIJBWBLN7pia2xH4T9qeGmgwqbOd5N1uR+EOnMiDDUjt5CefG2aOoe
nKtfk2E3o+yl9QAFrrgbcwWIExvva1WZzoar6HKTaUZ1HLF/nPgTypNpJcl7uNBLQoS2o+azhv/m
i+JQS5ikQMGeK8KKfQDLqnmLONBcAF1wHNOT5lcqwr9b8j9vyeSj/m5LLj6St+LPxTiAyvg1vy/J
1hdylSp7q1pshIvM8Xtay/uCKY8JjIqbz2X3J++O8cW1fVfXXeADlkPK648d2f1CzRt15SpD/Lla
/zfeHeSU/7EjC4PfBQEunlqEk5UO9dOO3LOtJUs8aap0b1rTDirf7JSqVzredJMcOuZrSn3bmYLs
XhvGIItM4+QAJ7tdnBAar2GAQ6DHbPhwMbDcLaQTvvl6SqdfBMsQUxqlW+upDPkMF0vxLbdDQUGU
Yd7h33UIWrGh3eKs8ZYgS3OOP60PXzZxvAeXAqlrM/XDnT685WXDd4bF8qnD/v1aZgklO8sgi4WF
pJrecM3k0wqQ6rwwXcPHXE8+yuNKUFGRbSqnzr7HfIsjTAs5NWYzDaOYE+cEs3w98QQA+XOrYl2C
ZwsMhrXdmJ61kaUH6LgRfkrjt5eKXe2rRtYpDuOTSN3B2/DCSkgvFdIRmC2y8r1qq+q17PTl3Lez
HvRCtjeR347vXAKLV6tL6OFimJlvOEvV93OVRm9mbLIZp2a5ynFb84KqAoc3J74/b4TDPZUXtNCS
uJY31dR35aO7k1OSnT0BQNuSYtlWc7ee2/LguiOVlDVr4lD0lIBa9AOYiXsh5OGbq1Tk71MrMdJM
uXehPIarRZd2D2LGMJ20LfzNcRZ7GIaGBLfBRc/uInedzkt/Q6lkEh6W1qiPAyB1PJSR7cPLtmv3
5Om5WQTwl+UTAN/+obcgqKe9QWkz3fLGS+Jm4UuncT6rRptWy8LXTuOCZxd4lgMscbaCcQqX0xIZ
/TN0/qoObD9vTiMEsBsOUcMPgBjgnxkztYwoOBfIwSrkpsL0ka6L0eeUZnC8uWWdbYyVTy/dW/1p
aqXD0d5FYGFpuEvH9luaUt+nStjqagURNboUnl8Ye6TP5BpXmXg2ozy59xebf5vQ3ebBwFq87evY
ujFM+LYEw8p4zyqME3XG7W12Q70fZwMmHJnvwKF78lUrouYo9Nz/BcOG24Ci50y/MsToJRtSh/4V
4WcB1ELFqfaSRsK5xBa1FJi2SS2ufIjm7xY0Th/RgvhCpC/52rc59Na5UTzy95iRS2jjizul7W1r
zPHRJUPib4xyxMEUFhZukTnK13xcy0dP1LpqXS4xxNf890YJ7KgerL6EuJ9X5xQ5NYG/nPMtf5no
G7EogKSiw+LHM3FIIHUyJDr/qywMxU6a/GFOHSwTPpinEyjrCYC1SbRvwVmNESkcqPS8zuMg5mNs
x+m+Hp2L4aWMrJa7BEKwnM1gWh8mybdn0069fA1DTruGBCu8dnucdUFWmSVuldZ+oHIU9/CcGF3Q
gZckrpDoZ4v1+tRhW9tZlHCCPWzJ3cD430AmzjaewO/S8H25hi1eqFWCGfDr9LmuIlTo6cVNCN74
a6timX+wlpYsHRwIujrOplFr+7FvnixG6Hst8/yMQwsbsmBVhq/t3JZqe87VHi3VRl31+XyPSmFC
e2ffLtXm7c2tvB8bgf3ot72cNKrw5cat+Isk9r6iaDThChKf85Tvh9rwdVb9IT1yZuKfJLR61ys1
gEawV0fpA1CTjmmKiAVCfAVEteUfo9QEpSvEOEYPodIaDKU6uEp/SBAifKVIEEzl2K5UinQxQm7Z
PK1nJIxCaRmhUjWy+aNph5tu4WcYdvoNmEUEEFBB+lZv46/TpzqCTOK5M3oJwglZDrlB77vqSlOh
l/iJte/OGdP00iG7cB7iuDjfuEqPyfXyYVAM3XxyIakq4YZu4mFtfqo5WIO8vRtjSsdtAnf5V90H
BajGgXRsRHvTKXFo9r1hBwUEr2Y7Y8Kx4CziUc7iYxO5VsIfr1peOcG1tz7Uhq2Dwd7kY3TjKFlK
jxoTM4ySqmiP32ng+XYWk27QcaI6A5ZH3WpLY1h5SvKq59m/cqjiXIaRRd5nShxz/ObDLWP9mCWR
cbOQs99oLccnqsonQz1myelRxzBHj/AfozUkISp9lBy3KGEucqL5LJVYNw8GmPYs6gPNxmti+sm9
3Wg1XwlkvgbVCyUF6Q9DUv4wyDC8t5UwiGuTZEOpz5i/hxtK58Z1poREOYVvsZIWTSUymkpuTJTw
6CgJEm5yHnTCObZKnoS9xJNf05+p3ahXthIx43QKA8rDSGBl7vvIanH1NN8Nln6at2JefOoiXfnD
acPivIybVomlY2ehmzZKQuUZo53SLkFXreO8vhKsletaya7ABERgKykWAG38bn3qs37ZUoCU9Vc+
hPIMzV5e6M7ljKik3USJvCDyLi7xp7WSOw+5koKlJwDp90oeHo1v9tAwHxta9pArEdlWcnLHIXvb
fmrMPA6V3ozJJzAoAdnOn3o0PWE7Q0nUGtIu+O5xJqeXTAen4xVJU4Zz0CSUkvXn8PfvnPyPczJA
m7+dk8vxL0Py5y/4bUj29S+G7UId8f40IfvOF6w8HJQBknBoopj6jyuSUFckEI7wD3w1IP8xIVvw
DRw1c0NW9CxX/aq/dEX+XXckOKo/T8iUI0KsFQ7Tu69zTxIY+X+ekOe864bCTegIr/PpRqOIcT1m
ZnadgK995MWwHIiwoN9go0DLoT4CWedT4PnUekK31S7svyhArP3DxRJd+JQtfL1vaiUWxR0+6QNw
GdScsOD5H1BwhbRkhAjLk3SfZrsb73ui9Vz0Z+oCj2gi8mNQItVQ995TTBQN8exTxeo+Fa1CiVto
NYdYyV0Y0OQm/dTAnE89rFDSGHlj+UuBWhZRaHxO/Wl47pLauiL4oar1QxX+6JTUBrrwNsOQhVJR
JOkrvZn1mxVGw/MU1dS3zm38g6w5uh09kYTmm8m9wIHyGfln0fJNj6bbxW2MEeOhRV18rmn3ZZHi
9HLBMZ4HzYQo86kZRqhxnOhKYZ3MOM1o0OCBgV41YgZbqqjYSydsN4RT41djFqRyhZd7u1bd/VYc
u+TDbMTxHRMD+l5fRvtklNGOQKB3pNhu2OnlVEFjzXPnIY8jKt0XqoLc1TyjA6Dumz36Mv52ggFW
6X/MBj1uXNUaF2+4HDhQ+E0XmGFWH/swSzc4U5xlxfWI7F8NCrAhoPN5WaRRwa+8MyX1Pi/+we2v
g5vXexC25Z5G9ZYthGaTwE9yWQbW4lQPtRy7o+F66IjmxA/Hl+SEtaqQ9IWC8qeGeEnvEmcuyarh
RnyRPbFYp7c6j+NbiSUiXuZp4n3u+oydTgj1nmTdRrZFc4eJFGFkShDscJfi+BsnTOWwBbtjl+aK
kxVP0cXrqh8t/5R+r3dLnaw1T5Q/qL+W1gp6hRxXibV070XD2LEPMbI9Uf6eHgZR1JvFn1NxIKAx
vFXwxC7OCG8Q5dze+ppowN+IWmyN0mfxmhKDPpiujdKnWiclP9xT8JyQLDSAd3Q71xiS6zi78QWz
+mzID/52zZGywLyhHGQ1WQWOsZO+0HkBc8Fx8/ActZiZc6PEfGJ1A5aj0WH+Msyvkce/g4jpmj6a
B6udos1IuRx1hYYxFPuwMFQCGp2Oi5gTDGDOjwjY2Zaa6pyvt2iCucQlHEHNcQukGsvHYQ4aNg/q
TtWHxNkMKq4zyab6JLIika9lZtyYdJ/clrrhrqbSuuJp2MtRt08LgMhg1huUfUoe9hwl+bn304RP
d7DmcF14DZ9Aq6j1s8Yt1Fm3bS/wIoc4KEkcHulro2uN0++Bs+J46gU0k5F0xq62OXvg7V/qG6et
+yN+xfw6G4VVrJLSsXdOWpCU8dv7JeaLmVFZQBruq6GRgJBe9uE1pbVOHaCeZZK2j1pvyrMcJzdo
C5SqZLKNh8bKeGp5uOnYSzif0ANG7JB0AKHzyAs4BmCN67MLFson32oklWh8sbVS0BwWXR1cxDAI
jDQICfcGKXBMWm1J1+6bxcH4m4Fs5O4xPpJZjdc6N7WDW1rLxpQOTm0zNa9OpfRdCZGZpcE+4PTP
Nw55pmkVWW1/azOnbqjPw4OKC+xZwDR9cXM7XccZM/1UxexGfec+orH0N9XoyImHVMszhTEFxT+x
Q+1dp+kbkSOLljs9c/jJFVF6WQaejRlmtH0Je3ZPoQiJSAP63iZqo0n1BPUBDVF5MLb0bGOjq885
NR47t8mVBGi+6Q47DXZouhvCfMF3WXcbPP3gEAQ/lHvq1JFMFs6aGHYlP21TwCMMGML89ySZeYl4
YuDGlEzdRDOQVpwSrmh3aethCtNt0tbUGLKImPpG9ypQZZbbb5vWy1/YRrxL3EWo7hF//S8p+SbT
7rE7Z1NxZwx9wrkj0h/Jrsgf7Wx1ry6ovge3nor7uo6jzcyNdCsJidwOS+cdOGq2MBxQNjZwhCQP
3TjpHxJLkMOIW/EmWj7SQtTjiTtOcesZVUsc0Tbu2tbOgqlDz2jhoj1ERu54pGiM5NwNPpM5y9qp
tbEN6bGdBjSDZTgTPR6ZMroz/DbdJzBRyIL0rkcw2nO5MdGkBf8AqSSky+2oyyre5khG2INk+DXG
5RqvqA9qvzH+wUhbtCE5mUPW7omz1+RUjel73vVZsIhqeRSDQDQPU+qLccF00cqt269Y3c3TgjB7
QjhXlDdHT/m81fHVdnrjgZSWCQwtrWAG1axJ5LDj56quALuRer7EbYloxoOp3vNGn97iDGe1iC23
XfXE2jjWClySprXApOm7I6Xo911PgJn9XBhd96LXjhpuZ1aYTH+ZARwVe1IjTfIMLVKBO7rS6XkT
ZTpu5qWM8ccWOOQ3EJbr9SyGCRKLPi0fXjc4mzCbWYObhEcwNYFsOE0zwjSM53436vnjOE31LsnG
CEgSsg5/lXJNwby8F0pJsgv32Edata5pew7+nY+LLunmf5qPUTSxQP1nt9UNDYBvf/Za/fpLfp+Q
rS+2R+IM852qdjYNptTfE6C6+UUn/sm4i+PJsmwG1N+9VjiifvJWYbqipdEUDtMdEdL/YipGhP4f
UzEVIK5HWsQW9CR+0h5/0o3rsPNkGk0OtO7KMwL6EA3oTAaXxzroW60CSexyukEVyijfCc9lMfMK
bmxdQzlYOj6VD5KIDvTztqVIaNpoy9RY4R74r+Ggmw44WN1aLtU5iwm3utu8wQ8wnjsaLGGMzabL
dADsQ/HFu1bmzmmw6vY9i8Z74vAuB1lTA10XOy6wa+ID27aO1pW5zA+atyzGibqkhKw4iRTONSrL
t+y4ooAWK2iKsYO01TlcuaD/2z2dG319IbeZPTQ1tU6tXARbOy9dgy/ZkFY3TtFAI8TJ9KJBoi35
V8zOspmonkt2eE10Gmzmgh7TMvHusrpwXmuk2rXml+M3LNW8cdhpt2U/457GgqxUcZPUVClizSPI
pEFLWHJ5oIAy/ua0dv1itgK52CgT/730vXc5zWdPb1L8EBkkNf4jvB16R9wldqLvfd81Nl0q/GBC
l+T/R/g1/OACXLQ+z1RjjgBXVgzhfr5idOaRaIXOvBoNqmYLbckvPQfUp4li3oPZzOMOJ9x877fm
fOTFqBTphMGVI5qW7GOZJh98Huz7lI4+8mbg7e+Il2ASs52GPMpkIOt2xWO8uIzgXl9eeMW6wYBT
mnnY68xbyx7MZ40qIJgNtSnuSivq137FuJy7uHYotV1uJM7nYU2bab8xzKLfaOppOJKr3YpRLHtp
pROJibBevmlzXm3hdGs7LNLLwYrN5R252j3E5DYeFn0Oz8Tey1OpRX2+sxZtvpv6xRkMYh6D1ZkO
o+dv/xvdzxriW81WLnAawjhxQuMYfKtojmlFZ0JxRNsbZbl2u7CmuhlXHMIKWViMySPommWjx9gv
3v99ov7/PFG5VDk8A//zE/X8y/fmjUb7n/2rv/2i35+p9hfy6jwwLdhePEHVP+//PVMtnqnc2bCw
2rT0/HSaE8TqBaZXjKo+2RdVk/LbIxb/6X/xSAXj+pdHKs0BOuc+3PW6cHjKI2n8LDSori4+kPFw
Evni81FbmCXVJ1CgdM/FaXATa67yQ8IO/AvxQI+pnpf4o+01zqFduvBB5l4IQ5Hf/i0WD+fOhKt1
mlIM3ODhtQpnJuFEps1G2xZL0r9YgCTOjefW6Xow/X7rd15yNiePW5bdRN0K2Ie5qYwYr+VsC9A8
uR2wk9Zb/Dj5Jcv04tKN2At8SspBhc1R9sQDYjxaWuP1lOI6BWPNGD71eqxyIl7pX2Xs5dfG7J4c
L1sO7PwTq58bXZzaXq66IZvrFIlwy8nN4ZbY8VoYRXckmY+/Q01Q5IinjfU5VjF3y8dezVqumrqS
zwGMnXq6cN9pL1jX42cWpZ5SOjW1gZUyt37sGg/u50w3OSl5WEWc0fRiOjVq+vMYAwm4MxAaWItZ
/dScqKuJsVCzIzVv37NpatqVUJOlrmbMOilSopRq8kw+h9Cav8OvUk2mHif+raam1San2WoVqxkW
RImLI5PUBGFkZlxTTbsaY++YpSkZ6ilbL2ombjHe7/WxZLSOi/5UqNk5/hyjOzVRz2q2zqiLCzon
M0nNTO1+VjM4XqPxZKm5nCFAvKVqVk99o3vg+MsAn6tZvjCrjl7p2CQcqmb9RU39teFqlD3K4l7r
dPFAhWr3KtSeMJstG4PaHRy1RXCZ0c4ioRfa1jtAzGrZYH/wL/Sq5C/gtoetobYSBfBi8WZTYQ3W
NugB00c9tu0d54fylKrdxv9cc9LPlcdX24/4XITqhvvISvtckCa1K1lqayo+FyhH7VKz2qq4Lwxb
D+ECgpv1xpXauynUFmYJuzpblDYGvdrRNLWtAZGettPnCjeoba5Se51UG56udj08cOlFr3z2P7UJ
QsCpKoxo7IeYm1gVw8+1kWMWKyQIjv6Gw6XLRMiGmahdU9BZD+9I0oZh5Ppzo3ZSpnmd/lH21MTl
WED6tx7uG9BGr7WswIxqspqIZQIn963MvvNqfMBeFe2GwS0u4KK7q0mEf5PZomOXHBb4dJzaXc4B
tdKqusleO20HyLeFQYhG4znhQaQp72jfaA42aScJbdgALBVy4mbpp6/ricdIdZkLuexpE6RmtM/t
DRh3/ZZLTIEfdyDUTcgYMkw813ec46O7JrZM8DWO+CYTPNwgT5vpuQ1jBfXw+vmBxj0RYUCSGlQI
I97bTpgf+2WA55Vr7og7U6ttPGjVrN+loTAMLiBFlp85sEVPrgH/gfNbGVZQhuuQJ0lSLch05Yc0
dN1jdcqnW7G40MuSzE4yrtGD9hRhHfQhF9k+bDAtwraQGGlJ/KioTRJ29QL9xqume1PqxjMIzwLt
rDKbqiZxWtr6dAsV15sS/uIinJvmthmqSBl3xtnxInSavtUfwpYyPedr5OZVd+1E3A/7EgdrUhyX
ipPnEnRempNvtwZ6ex6adIq8dyvKKB0MYmiZo/01h5JduxuvsrVsqyHWpB+zi/8621Fz1jS8uHi5
/Xt5+MfNigzJ380BN7/wbH7P5p/nANYf9Yt+t+iAwwGdTdpdHQvMnxw6/hebowTr1q+v+p/uD8L/
Ylh8lXSGAYdApsIi/7Fp0Z/gEzwxiLgQVvuv7g+Geuv/FLaiMEDnAOIxhQhI9OZfiyEEhTf0NYXR
cTBQPgIhDPd+NKKFWbfodkmN7jvo31NtxF9RWwQMAUr58N+Gbk9AYdiJ2qh33JiBh/30Y/xfImq2
yZ/xL781/nBspLrpwOrV/+odmlrGgow57eDCBy7vfB55d94Cj4uLY2jTXt7DHjUszdoktHh3Ea4G
rRpIIyOchh9eURj3LV/FutlUM7T856WiKRrH9Ei5EwP6ax7j9WwI3VTLFlFO89bSTsnG8wryWo0A
e6d5e4h8y9rSs4LYiyFHOr+Rktys+RrPQ4SEolFqFvi2rDHIt5IKTrflKI29xT9CLzaUDSjdTA1Y
eZyM0Cb90ROXxXD6r35ZyRVwl3xQJeISSxSA9e/5nOsg7+jmQMAlqxokMMJmjsBchLdDaMbyCNVB
ZltQKFJihBGEQusW9lY0YgYMn4ADa7smWZpjHaXGru9F+57ocXPn5wSPaFi9IQl5rCAePLpFMpFe
hMTntn1HvDoejpM2aOvEXdi8JFPSubbEfCoiJo0EUgIWFaO8apb/qou0XdERWpbrJZPxi0lI1V3p
vT3eanhP7nGTEmVw6drbjMkwnSJ3edD7SN41c5+AdfF52bSjY0RbL9Os701L1Nyv4nY12WA42ND1
xLnqXlZdB+gEQR4yEtrD4oK/wAqe3SJvtuJrGmHI5M2b3C1LvUHwNre1L8fHWdenleouPUxOZe9I
UBbbyu3iLDAapw9aThmbBb/qfhJhtSGkqq3EosN3gKR04B4xBgbtyPf81OsbkDDNlmo3/RgZwj/6
dA0eY0OX0TosdPlSASl9LF0E8Ho0gMJlvcbZpU0WokTmdBID1QaRGztb/LP1Bg8WIBNz6AI5D83G
TMoO3lA8WNulHieswFkVv2V87FfCbKaANzDHN7a/q+6SVWTUHm7sse03mJp9LCqx3ECTKIhcg19Z
ik5c4y5vcJkt5ipqkpiPNKTPcDsyUFKAgr/8hXoxKwB9wk7t+f3G9kfjzYwoKsnTef7FBC97SymU
tfaYRPckKzDl0SXsvLKRL8SFeJUfzMFJm3U5ijkOlo60xI5NnBHdpcbaW5l17pp4rGrJMUj481pG
MlL95qH2aE8tthlLk92BgnCDnhCbdMfEz/EwEGumh8iQ8SlCK78hqcBPzwKLEliDuokx7crZtFM6
sELrHUvvSJhcjs3jMlbFyZek3glF1/Tt4TDcipK3t+kl6tsVq/EnQncYdsxj/5e9M1uOG8my7Reh
DYMDDvRjIGZGcBJJiXyBkZSIeR4dX98LkXXLJGZdqfO9X9KqKkuKCAzufs7Ze20LXEsHaFwWiGx3
Mi2dQ9o1j140zm9ymKdNMLbiQEoiVg0HiMi6MsC/sBKOzxAf3YbNHxjuKg/nwlincZMuW3sxKqws
jXwpAun1axt/CD5pSAjDNao1cZgMur4reEASLe/QRflJlQx5Vp4ahkMZcm5AQp4x80wYgeFaK51m
NcSheYMgbbxzGqiYuMSjgdZU0WY3ghcD8R2pVsw0h1KjP2/gX6qYfVw7LAdXeYQnGytTlj/REKkB
D1pduZnAs56DGq2WBtW0XctFwRUvWi5JKyVbG30s1vqi9XJ4RqFULAqwYbab82hG0W1sEuJQLUox
d9GMharHKlSNdO8vkjK7TdP3JOwQmsUX0RmHcue2JQhP+4ZtcV5URSjUzItYTV6Ea2HVOM1WLHq2
Zrbqo8qN8RkMDCrGRfdmLAo4RijrWXM0TPSLPk6/SOW6RTUXeTDj5Tg0X2yrRFQXGE50Z9im+bUc
8vheqik39m3ThrdUw5y5B9WlBM/LqH0plQ6LSuAJsckCAFEZLLq+qPZqGJrGNJw7FJWITI3RjlDR
u0hAUjryN9q0qATtAT8PWrZu+GB9R3SnReO2lvBGHM3jI0JPn0/4baxtoqzk0KTmtKlH1ImsDdMh
WRSLeEoM/sFDxzrPS56i1VkpvVzUSguIHGYJssfERgFJMhRiSKnMRRjZopFEjERffaBGu+qINLvc
tr3mRlc5XUXGfxY/cjDkpo2c98RC1jO6guzCerKeULtVh4Sm4a1nRQafmr+byP54EO3Uupm06pQE
LP2znZ1C5QYoOsuDJ3E1OLYGTtjItbWrQ3GrKpFcKxtInaCByB+YJ/Om4EXHDrQIS7Gj6j5QNnOd
Rwp1WcM/YlfXXogAre8a05quhF2LzG+rCOGq7Q3vwyJmhdUn1w3+md1yLnnLFtErT6lt+Sj50cKK
iy5WLRLZFuZStGI7ba4sd5HZEqiLntZoZyk2hBDh9ER+R9CQaqCor7H86E8OmbPFpl4Eu9hG0e6q
i443FIumN7noe0l9QuvrRnKkp+4uQryLGhgkQ/MM6i99ojnO7YIhI5LhRtNFeq9050s6BfYuuWiM
LfITZpjNkXVuLypkhEDmTZAWiOm6qHxRi1y5W4TLKHm5X3CH0DNrVlK8WNjY+DuRO5uL8JmBO6o6
ucih6R0Yp5bljLdokUuHF+U05y5U1JkLtmIlSRl9Rejy3GoGvHNlWChfE686Jmg/JcN2V2Pkjgo5
8mH7gk7WqDju4dN11+Xi1RWLa3e6GHgXLwrc38XX27ftfeiNbNbQBM6gziLk1rxipxhljb1GioUA
axQx5jk7F+gkF9R7sHiJUSjWb65XYzAmWNw7IsICWIUaBpAf7kjixC/G5GbxKLsXu7K3OJe7i4mZ
PDbsn5M2Sxr9STKcaoNYJTzWi/25uVihOZ40X82LQXqwFrM0vg3ciBcLtc4zEGy8xVk9JA07AVaH
ot4DhxPTehqDCFIIZjLsh5nlfpkWp3Z5MW2Lxb/tNikLbeQtFJ/SyZIz9Wo6+SztOaJWd3pqIFff
I7qVLzVc4l3poIJdumV4nYxgMb7IutjVbYNQRgtz3VpFBtG+q1pG/S7OK+PWxOSWH90K/FfYS0h+
hS5iP9ND/VC5Sab7BVzuVWv1ENMnFMJWd+W4ykQQ8n9l3f+qvauL3wvKzq+Nyl6L7z+XdeZff+hf
ZZ20YaYyXGE2JajSwAn8u70rPcgFuk2JZjPDovL798SMuk7SJSZvHrM+qDrQqP+u6+R/uej9DYpE
KXBs/TNq6qf5GR9Pb5kWBoRWCBrER//a7CUSJ2nyKJ33MjRsmjRI2okDCdVjzubmh6Ft/6Fc+1xH
8oESo4luI5ElCPhziHpHBB4nUUftyRxp7uhdDr4D8Xv3+6Lwc0nIpzCmRCsnbEaMf6tWO7vVh9qG
eEqDMuYANNV3adkMfszLvNG1McOR14xrOtrafQsv7/H3Hw944lNN6lEt6yYkWgpnLvLnzK6+J5Z1
ULJD1U+7bgsjcN5mMtL3g7BdZApRc6Q917Q7YMm5AUDbChDWVbFGuoVu2V+QcUMQKgNXnVkNSWIM
DUEnbR5TQE8p/9+sVDl+xEybB0QmCaIRm14R6iJXqQ+EASmoZZcmLvjAfcQ0ixM5+LwcIcG3ACXW
LhigeeOqNxBEL7I/qAJAePZ6PRkPDoih62ZMjQdzGqbbzuoD7GBt9ermmJp9NlQF/ZlfhF1/eMp6
DvZtMhWnwCBJuQliBrFjSVgCWeLlCwHH1bMR6vzBcYq9U1tPYAIchy7bIHOSENtKLw9cqiLn3MDo
2A+QWVo7hA78TF22JnVXbD6oUrlruBDRjV3PBDEIj5ZnFpqwF2Tc3JXk5GJhlRTtSYdco3Wi+QyA
PN4Hej6urQB3ctqb9V2bd8Fx7uW0c0AyHjC283WsbnhK9Hx4qpPZ+cLdQTrd6iYtaowyPWqpd4WE
3Q/Rh/nxWKjHqAvKZ8on7gwYSX3vjB7v0NgER6srvJNDqblHyqI+xr5Sj6Sbq0fUV+1XB2nMKZjI
aKnDznjos7n9mnRjcZrK0jvlucsVYZyJA0LkI6JuB04VnLas2rRVgGmEUOtNWSP7rJwIc4YBhQrL
TvMuAv5rmBqwmsIEquRem8CiF6KvOZrxOrtap3ZO3GcHnALVNR3AkQ0jgbbQWkVTcIJos0PVMg6A
kp6updCmnUbuy32IEGTrYOK9BuNh+5kXDj/gNuqrouvSbZ7pOouGUb7EUz08BR7RAl498FfhD91V
VOMrY+IXe6NWXQcMY32HPuyNFuqDL7CMbhyReKvOi3J/wD6BGC0qhh9GGqsd81xxEwruRDB4LtK0
Sq0B4EIdyKqe64oy6lWCwGcgEyQk1U8aUWhlFAT3jh7U71Dm5nMxRurRHHOYjyUvQ9bUtEBp0XzX
E8d4oPgY11GYzVv86ZwwQ+4jw20u9fKIZiC7fihaCNsZDy5+ppk7IZxS7VCyqA+2/uo5C2VwzNr0
edRa8J1xg1LV/dBB1A+rWMtRtbUByR9Ra7/opmJgHgT9U2jybK5MLY13pl66ayEAOgdy+IF6t7qu
EpuHciKQZYq4UY7Uui1+7+qmyi1x43WjfdMDO3wo4rZ67m0H+lsneFplOm/BpJYvVm4rAr80+8vk
KpdohsT1fLcYy9fQlVD7Y0tpyGCxlVx+nBvxEmBf0e4nVRUYkpH7nUcMJF+rVuPICrDQhTzH9TGQ
HR6nLMl9Z9TjfVcil/YnwpR2NmTF9wqhEreJSZf0FZX0NwCi3inRlbQ2qJrr684xQ9f86qYeJtXn
oSRJ8j1uevEcG0WehvvBmguxhzWvFRtLxy98Vkzt7OMYWr24B1unVrWY1KPhKoIsCNjEb0VW07qu
Z2fLcwgWGF0W05MSGul26IvrvqRg6XjCGAWmt53eImzVs3vN7q9FXuVbDu/23dzYrJ1ysq6JTvoS
2MF1TibqmtSOcB+SgHMgVfuxtYWx4TTcb3qh3mI3B7E59N/TyISDVYQE7IgIdJkTEh3XVyegkOMG
nsPkt0HYfSdNst6EcQs2sg62tCKM4zSn3hokiPQzaWNVrsL4WhBicNa8alA+hOajk7hHLUUvG2eA
+FeETNYH5Dd0JbRJ+Hj5bRATxHVgHM8+wgqh3MpCNLXDHUEAkijuFXLxjZlr3lUShdW5dZIRUjQv
bJ2Qg0FIAOl0cDwPs+JGmsagH3Q41UTAESZRkV6GrUVDn7aMngZcWbtIlwxvtVy/Agbr7fvQ+MLI
yds69DJPRuFZ2cbk2r+31Tg6vl17GuMx2lVIvrJu2JsV0zqkOS9FGTSnvoWgCEe6P4SjZ6w5FzBi
toNFRRa071Y59ruQKCscFQyCwEizzaGR7jZJ4dT3JNAbK6NL22049MhwItAVK8+dXlzS4VYMaKer
Ygpx1GRp+uxpQSl9Z3LUzosHsvekU7m42Vwydwdh0fi36jtOZ+5W9Mi4DxXrK65+FhGwJylTllXF
e3UWWVtdjTP0XbgV5sGcKixQUcRb1W7CEFNQwUxnpTrDPlZOMz3Oo0UFkuBPd9tiP2Zra9DKI23F
+bWCvHMwVT4/VEBMQ0pRj3xl2zvkBJ7dxqk1r4egr48pHSHfMbOcx538nww19KbFa3UnW5FyOFAG
VO9mxNFEQlmtDflG87IZVC/JTsKzkm/Swfrq6mqkqahAZ3qDtqUXWKIKze8yQ2Mvj/XxEMcEwzNl
HtYheIanzA2NXRbzxANwjA7uMFEijYE4l6CxYeiO2n0OyPLaqGd1pNE1ZCsK8wjqgYMPXoT1dRTM
8uRNCFd8MY4NIsYFDJWLKD1X7WwcqiiXNR1rp7nK0PI/91RngrYg0FJalJT3EUN810+MRP9R5QtG
CUeNA9My0QeY0bXnV7nW7HokUs/QO4mdmdM4OQkcke+5lTj62WjFMDM/R0tvP3uDru/HKMXyRuOk
BRxOENVWRvbwViZG6XfZuJwLqvpummCuOPUA/t2lNXRF/xPKYKBkgoTRzKNDYw3NyavbUvjMuhlu
gp+J9xOtxhZtcWnfKBO2OrlZ1ZsJeaT1m0qly70B7bIckZLEYh/KjHmf2C3dSDOwWZyr7jukmpEU
8NEkDlBPWzacilX4o8gyQgGVFtxXqVzegZRjggz0KliHNll2JLchCI8q+2aG4nuvYQ7k58YWRGLq
THcdIuTzcw55EXOKqXqbwPJVm8jmJhkkp0B551T41+Grjk3jITFU+71KZOKuTdS+nJPzgPCDaUlR
4BjqfJmojVtY73VdbEw6UsQjm9nBwrt4ypoZLrbejuu8RG3UNQke57wyyfOI7JbN3ctL7b4AyfoU
m2Be0HGka1Bd1TURMMu38OpvFg28eIU1dlmUgcl8dGTErWKPPKSDV9fGLctg8d2qnHJYa6EzsGsP
LJWo34NVjlIcA3KldhH68iegy9w7o9bcwtfzRu1CkuGudIRyG8ao4zoM2ctLDlvPyKbAsKjl+OtB
SZXdlB3Mlp9ghcJ4cPNJfbiK0G8sdOWmSGJvZcRjq1bKDmBOlrAgDimV/t3vi4hPIcTIgaghgNNh
9gFGZ7EC/Vqb0TxIyzDUun2omfUx8FgMOQ5LyPvo3e5whXO8t2p3PXBjXlrVuLiQiaFY9539p4Lm
Mwfy8l2Wb4IGyeDreEsd+ZPOsi8tnLpJ3e0FYVIg8+fevpEO7oOQBMijEhwII48r24X6dCvDMqcR
b1v7uStfCOLgwSzo2rbWoIg/repvfS/EzYBi73HkxL39w4WjOP5lILhcONdAHUXkCEiBz18WVnAq
B81q91psoXprC+eLIs0P4UxCZ7bnqWMr4gEzBp74tGvdtc4+dUyLqXxNKs7NUnAI+v2XugxIfx6g
epRt0hTu8qWk+FvhG0LUwW8ZtnuYQLXle54VrFsUnci8tWHXNH20ZmmeN8qy2HiCnhNUUlG8ymh5
TcWQ3oMJrY9W5sz7PrDL77S+5J3rhNWG0Ix5H2hNiRKws7X177+5/R8eRGnhs9Ytimo8bZ+jnVHu
W1WmxmaPawSooIyrZFPniFlLBVW1iotx7UWW/BhMNexjcLtbzTBf3aT6OhahtYltjkuaDROur/Ly
PDSmeEbiUZzj2UqvdD23XkxBYu+5CqtiuGqiyD0EjkFmoIhnAN680DlLyT70YvtGN6JqQ8OM82qW
eycOkPOWxBF1JSJO80BOxnW5rDCm6LX7IWycL5ot1UdOuJK9MgsB4MVqWWMd4XDuHcvs0OM5OURB
yZmdYpm6BPiKtkIPyhPShDkr8eWsPhVzfVeQuc6a4i3H9pQDPbPSdiUYQX4RVlptgEwjFIZ0cUr6
mjOoQcshHKLhKZw1ILyebWYvjdWnzrHLZkmzMhhDLlKMIV2bWmRmdpiSA9JXVpABnEOGhA3INjsN
Wyo/qDCfykAYq7a2qvQgnTkLDzSd4zUuDv6HgAN9sNZRszl+QDKjS2QgJ+4rD/vEd5lZeMnEyJm+
0aNkgQVH/OIQqjdzNYzsq2ziKC8nAzAcYQo+5bS+p/pmiYW59VVPKDXNAvE0wiuMSblXkSLXULi5
kajeVNKn2yYmvRH1Du9TOvJEEvHbraPC6Z+6OHuRzRKFNRnVsztmJD41Cljr5dp5KVgC0JZcfDYd
7b6BU3gw2DhI7UVKFaQkBPuMkrJDZ7vl66S08lXgzuK8TyLritc23Vqd29xSiRIoCl+PGTlFv5MV
7dcCIhlZNAa8j4nVqFtqu4KpF56ujia5mLMJsggBHeDSwpy4ZQJxIRJYK85O8i63mv5JN+AUm4VZ
vtptE+90QYVVGVTPawjI7AAdhHE6zDSU4HdW1x0DCN5gwWrSBQXYYbejMgoEkwRCMGbekVbvC4N5
NP8SRkf9Dh6aq5ITrdJSHZKnS8BEEbEn1hWCxGVqiwXRW7bQCL/+1lbYObLcrL9hVXNPxkibhfkI
Qb5YjY+xksXJQUy9a9hAdwUkO790i+HJRS+y6kYV79ylA8SMsbrOU/pDkjDAR8Jy5g+Xt3TexO5c
PWOMuh0mWb11fUe5rdtYYgrB5HWEQowoxfYLUv/uLt96Eh5NLHx0PBhlttwDayRBYnlVp2V918Es
Qvtnm7IRgW2nJk+cVaKPgI6HmM7IUrzGk04BH02ivtOLhjtTkmj5/bIXk9NRBEuvRzH3ITF1OfTS
17EcLtXSlCiJXbyaQ4cogIHu2uUxNJdpP493re+nnpAAEdLxsFpV3106PjjxMn4KaamOQecErEV2
gOMeo9rmQJW5jnvqAziql/aAhg3lrRM1lS0NRy790sibY1dt04qGEKjzD7Qx6jzzuuF1B3wRrMaJ
Xpgb0r3Sqym9rysxMUeMUo86hSNZX8rptkZQt48KMv4I52G0Pc38IlxbJk2cmVewZOb+YAZORPsv
1W2/6jUCJRIeQRB1xrgpct6YcMrtGzN17C8cePSGxtfQfu0SVK+sYWn9bWbMRERzN9bvIYJ+LISd
ekTHSd/GbLKDtjRXcB6zrFHRB8dLpwbjAJZPjhqNj0KXvyk3afbUM0ucZfDxl/7NZZOcUnq3RUm2
tqZrP3R9iZMNpMbty3IOS3Wr42i8PJqQZraoBLJDURrBorEtTlVppuvaFu7J7Vp42gY9NFj99NT6
5aw84g2FsUKlBcyqY3HXSOIuM698mUIOO41ee8QXss6WIzDUVcQw/V0vLG5ImqKoaSmfNsQc0KpI
eKeX57lG+bj0ZMr2CqYdHUkvlpx504Y/ziYKDgdDyEO0dL05lyy7AAXai+HySIi5b7/3dVC+RkYQ
3sgeMZDRLM8P1PI9pQ7NSIefAxEtO1yOty6Unm1IGux9jqxiOwu2SUca5sNlbzA6WsC9G0Y3kiWf
vtOijoDKcCNDjVGyN3ruqfY4htQqNR/GhlQGD+a370AawUDAjY+cxHioCPtaxT030qNBfFCZTv4g
9BECKjnE5ss9AOVWPbcgfqttM5cczkeD1UyEw5MaOSZXaIBPepmZD1pOYmDAOvatbF1isx1c3vQv
HP/SEhw6mpauWQXHEM/GOpk4frasJhWOwZYIc3fiCSknDicdxc7FidiBWtkT28lLofShfGFOSIN6
pGdsxQGlQsfB2XIIhDdpLpNZcskiXpbZadGK0DlSV9hDw69U9QoCi7kwk/J2ogvVWNNtQ9PmkQn1
vNfQTCh/QPlxI3WWt2jgPUo9i13LGSpqPItnTYMJM430y9Af5/GhYKx8HKuMJuKyVFo6F6Uhvepm
dsmkyaDE0fXS2o1VY0pfRbRMeCcbutNFJ9UZHZ/xYNWy/yFJ4N2R1g2riAOe5cNc5HiZldVbmzcc
OWpALweSPChiqji6MWXxMgw2V20msOaAMoNXZUi5Bl2mUw0NY/2NUwkIODAYAZuyXnqcW3o7vh41
4klWY81xoiwDTpCK1PWh54YrROzn1KSlfvmvlxdT5QlbjGb0zbtNRs49Gl9xKOZuup1MTW1JKSAd
cix5oWNOlaG0WWQGmycbB85sM9iP53PlzFRko1TbqU0/ejGXzga/Jb9vaRTLtnoRJpUp2MDcV7BN
EJYgc97RSOAXjweZJeO+d8Xz3IRQ/JZJDETJatPbkg9Ly949dgGhuZfj6v8pUP+kQPVMl0Lo/+9E
OZV93P6NEvfXn/p/ElT3vzgcmqCVGM1dVKj/nlV6OFHEMreTrkNpdalG/2Xvs/CiYCOhNnaZEXnm
Ajj/lwjV5C/0ELkyiwP7yfTzH9n9rE/DQ4PxhWCoB6QDUauEmPBrFRqrZuzJSUZYzozdXSeJZtzr
UT0TbxtX27JOXOJlKqm/tZoMHmTkEVaTF8FRa2KWMqRK0DGkcSp1p9ilYjluDkYGOcdNtQe3yhE6
0UkB56N3nm9ECVHthdb/SBpYcxMngSdhIvuvcjcmOQZzW6kL4kmIkR8oPDipM+Vqxl2Xa/Mi0na+
9EU//SGO4NO8litA6WjiFTLx55j0OX+9AsnSbispng6o4qZbWBTeDnmV55tdt/wuvvdPj8jtX/Xp
zwEQjKCrn6rWy+fhsGSQypxYMn779fNMzglTmKbVYdQaazWF2dvirvfjgGvw+0/6RABcPokq02AO
TtFuULv/+kkz9uQZIVIGxgSZqonSBNEbgUgERcZfiNsROxUlwf3vP/Q//DxJeAD9Ah4mKtzl3//U
1kh02jw5QrlD7yDdWGkL6Yi5n7TX/WSTuPjPP41BgUPmAJNvAgZ+/bTQc8e4yBNOxvpop+eiyeft
5IAluekz7+H3n2V8Sh1YrqcneVtdaRE8YIhPHzYRUxURCRof6mjKQDlEyI6pT/Jy7TYGpyXyQG96
lMensU2HPcT/rtrELRvn77/H36+wzSxeSqaDS1Kl/HRbyT2QKu8Rt9V9ShMSTVK7dsIgePAckNZ/
+LC/P0O2bizCPRfnhGAY8usFbtD0Wl3jJECC5/mudJt23Wm8waBu04jcqhgsgyy81P3D5/6nHykd
w0DT66De1z+tS2mYjHHoVMmhGOuBfZS7OVr9OK6KmES4f3RBLyZBnMJI/rm9hv5ZsSFibTSGyIsP
MdLjdT1RPK0qvVFXoRqtx99/1qf19i9DIpMPgQqGqnYxGf7yeuQdckpkZoyI5tFYl2gVjllsDf/i
Vb1P/x3+wDubqbAsfl5l/ibXWIyPNMY8h0WGx9X89XN6J2sbp5xiovUY4CC8Qvq4EqqAsjAghoji
OAf713Qk+M1o3YMNotDoDw26T8/O8lthw7DQLS1XtBufnh10pGlc2x3fYWixaBtDjTSats05sFR+
LEMX5a1jqT+s55dL+NMCu3ysyRJEOhAtXoDnnx6dgR52OQeS4CPA+V+bxMmPjiUUc+Ai2jVWVYBT
18oJ7LiaQukHY6+Gw+gU03fQSRQ8FZSjYxoUkPUWF3sAgvsYzIn2p2b0cqs/fU+bG4NLm9MBIqZP
lwcDWDByZNX2Or3+N8XAs/GHOmPASsbI6GDRRi26Uokmicoox/RMRBrRSRa58Yc+LcWV13nBAZio
de1pTsskcIjKhIG9J4fdP31qXaRFNCuxhSBr/fxVdY9cdIjlMZGTukpBxVKaILNsu83vP+fTW8+t
IzaGW4Zg0uWfn/fGWDO5KFobHzhHz3dePNNwKNLSprYU9pfff9bn5fzyYYwBTHZHG1vP4hv6+VVU
bmu3YkpYzssmXYduMKyBj/Q+CMsUFkyF+W0a1ZXRT/KZQi7cob7s/nBhDVRaf3sMXAvggu7ZHAr4
Op92laypNJM3I9jLnpqUI77JYtp5k1UdQkriO8AD+psdBcSMxT1gd9yJSch/ThsiXHLdvrrMazz0
UbcgWMyeXmZSNX5N3DRhpmk+n7OoBS5Gktj9nFnBxwDr8clVGWKejDCslVfT0oUUk4Ikcu2rodFZ
cKG7mPc2fdUv9Er0PZIF4xTB9O7XRGNrpMaO850KA6tfZWjjbyjMutcsUPrbrHGMAxMBr9ebioA2
sWZXxyKvcXYW0Mf2sGZFi6sj6gnLlM1yRigJD6DYM8VrBK7/vehz63EEPlavpkVU5VOgio9s6ASl
dge8koSzJDqHFm82zaNwTVM4fusjFu+yDe0PTDCuCWmUYyPKUZ2garp9YU8GpCN2o9A5DBVyar+7
kiZkkdTy2a3Hxr0HacTzxtsfpluGgnw8XFCNyJSWtRPOunyeAWGup9QLz3L5sy2aXOjCNvGYNeMr
sFIACR680lJn9pnsqa7VeHO5vIEzdvQ7I/2O0XiUEiEps+gQIDayjiY5GecUtDqxpHPExEdeVisC
O66abmaFwkutMeJPeSJLnW6yf5l29jFzUAZmbsxIVNejB9I4xde+0QmdNkMc3AtZf2EI8feMURyd
4feH67aW8Vuje+R4B02jQoLElgE37BH7C9Ba65G2ZmOuNJNrm1tm/JbRr6ctU4pXFPEa7VS7zRqy
TfL5zh7R5Ptd2ky3aAOnm5iZSoTQyYhfMqdjaQIM+WQonbAPa3kO8yX3yO1hTC1ylo4R82RwgDHy
koHDgEt+hXptPuPWZD4aUHqpVdcO811ua3jclhyMdR8xjPQTfgBt0wTtgN/ygG2Amlav0Uh7nWAN
nl47FXQzAgh6+55w4muYmNqDA99r4RsjCQm1LDmmbrbxZjwFUyOmm1LL6i2xIAYhSCRk1y3TLbri
zV0IT+Sgu01xhc9L+ADe8EubLQNxq5iPfa07e0Z8wUPYyU0pFkSxU6Rnxaf58OflTT7LXRrPIEmW
voYeJ9YzHtVxRZYx8DoFEy7tEcdo04w/wjR9A+bI1ptgfRJhQAAjV9V8QmZxE4eFOiaGt40i4Gvg
80qyey2MYVpP7Z+PS8+Vn5WlbuMTkJkRo7AkzrcCh54tnhvscWcwyDfNhK4FiMe0HpQr0J+Z1tau
40cncMiaaCvzKkOip/cp7dEO83Dq5bqfzsZCpNMdkB1Yj2Mvum8j9UYSwCs91HaTaLm1Vg6MMhN5
PK1L91u9gEaBklQZrQyXXa2vzBckV8eZySwRWtjeHQZMRJs+DENwVRYy/NbR7sBcraZjlOUswGI5
I+WmunZiyzrDs63vjDhrj9rAyHGenVMq60WSJXIyeDzs+rUZtj/g0FV7ZZSkthTBEBCZE1rJ0ShF
aawCLZSn3s74QmUmlmGmMudHexYWktJFjtRBTLjqDKO+4aAkovXoLB4/qWePCA/CR9wV4xdV2pwf
yrZyERUM9KlRElhL9oLcirRzvyc5oP4pcwiWrZc+fsAp+tyE+j3TgPFejkptrLnvkZ5MoI6x2ZCZ
Hld1ftt2+BckbxodSbx+5spMyaFpFGeR1MVXlxZO6zu6jFmKihFcWsCOIENP7quE0gdwSoooRBVb
b9aR5Y8D7pOmMvMbetRPMpsJMscTeC3qmQymkIE3Mj/arckW+yXUtoq2I9QD+1YnKWPryD6k7x2O
V1Y/rTvkFMdk7HXI0O7ovVjJRGapXZBRQjZaox0Kr4mOIMMYvZkjYSPzkPNgJpwdKBEy7S5Dm7XJ
VUMEJ/QynVnRcy8K96MTE+A9pzDMBzO35ddpnL15p9uxBtV4nJZUNc5jxVTvq3n2rietdsjNwlRn
lWXla10t91TQ3t6bDBO0Bf25HxVC8E01JupYd9ZZ5kI/e0FD9JPwjBPKmoIjzKLrQu14lwU1XUHU
whbFfxIJ2hSN8aDFBIobaKgQ+Eq41jbwTDZhEI4IusT7NOvtnYR9fpjqol27CJzWrsMjAJyPvmoQ
2rtREmLlQO0iSSMWj6lqy9uway1A0UZyCJLaPHMF47WFnqkeAmM32DYPtlecHdoHfpB75m1YZ/Ye
I5J18kLQ5E012+jpamOdu2O5y/S52iJ3dV/7JRuEhaamZYsf0Xe7skFWREIunduCRnox4mILaT0/
FTq6vF53yxt9Jr8XSGrprBAmJsVGpVopANYP2S5LC/lspw5NnLIOr0C/uSXzzaUfrnkKXSUTKUCk
/V2HrJVpR+Xh/kUHyp4uvJEZRznY11TsAI6g+1AAGOUxM1TH29VV5zHJs9vKsbsbt52mvVW3kUeb
193n09wcRpfoeDzR7lVJxNKZPr67o7eev6UFRq9NWnn1VxHa9dZxkvTDs3Oy/SqJexQgNL2kJGue
lkYqbe1p09QlTifPnpHGtcE8vOq4p+CZa612CBG9pmyueufXUUEcaQIPn3TseMGKbLjj8SbNzfcR
/SBIoipATEcDfFOE4dKt7ss3IAfDcZ4SjFkeeyBekXmnbNCPeAS7W0Mf2rekSVmz64xdg0WgScPO
HwTpzvZjx8BStu9gcl2iwEUxRR+RBgu9i2G58GJ3BWVSp33UTlScJ7syr+PR7h8JLRveRBO7z2Hv
EXGzQPeJpyEO3mbbAyMrc5+OSLHXHKGOWEMJFMyd4SsqOvCaaV6vNXcgKiCpF5MlgnSfUxTebFNJ
+uWoKCzERZBWM+RruuimvSgS/SzGOIOFObJn4LpTjPP63mF4nZZRvzKSetobwUI7bYgJWCOeLVnO
FCG+rpWYygebDbzVm9hGDLpDPJcYiPywnbUHyBP6FlEO941NgZlB1R2ZavbvFbXRYuTK1oWWcxUa
N34JGBiTRcQR5xzJyizgkDXT3tGt4EnZpvWqmZX2YeJSPyHyDx/sYk58o+SvncTkPRpFDCKnt5uX
oBIxx0nd8zELP3IwDjZd4CC3Set7x3oKsZcSssbyik6Lhyp/0u1CX+mudi+HKV0lsph93CdbgTdy
1RQgA+Fp5quJw8layog81wKBnkuNDclPlL43xW9pZgKQ0KiT4f93JVtluDcnzdz2zviDdC9vRy2P
BhWJ0jaFjuynuXM0W7g8RjwYq9zuty45Tz60Rm0tAx5nPZmMK2Xn5B0bgHT5iyP6/ztE0ekqz1W2
I5Ni+lI7ZuSbTMXO/8PemSzHjWRd+lXaeo80TO4AFr2JmRGcRVIUNzAqJWKeHHBMT98fmFn1S2Q2
1ap1bTJlJpGIABzu9557hrTsX3AEcaBdF0SU9719TAB2oWbH4zFBk3MITOAB9AmYytZK7+u4M79m
Hb6a9PicOhRCRxIGXJI8kmZXDB22rd2YnmdY/WQE1K8cCq41TbXEeWy8GqRpEX02yoNQ5JYjBUBC
0NQkCPtwtSkFr0erhdOWpxh5de33TjGKrY1q3lsyWSIzgic1GcVOTbU8dTXYwYxGKx1aAjqN50S6
uyqMsQDSwSWhAkcoxl+GYr7SWXjEUfG+VuEFWy6AEbY/J6nml7SJHqwguPXscl9TTROcmD8HZoLx
GRlRK68LvlrCbNfMVjAmMyxxX+UJyYqV/XUMLAorI2KTj+2zXCokBba5S3WNWNobIH/KP4s+IACs
ANVeCUj122jQ+vPszH+OJC/LVKOP93K4slMwRZ9NCHIkPSs/O2I1AFsCKjYJkM7emrd9kzwiEiGt
q4vPRXNv+r2+a/wmYFKUfPKcKEYWgT+Qanr9aNjK344DnhA9Pcy51orwojFdXvPJPArsfB5l65Zo
3xrpb9p4UGdJI4FHh3RpJ7wgHhlaWZTQyKld3DTlfE72nKF2cTHeClsG30xJEurRqHMAHWaArW/u
7d4enBNC3RbqJ+Oz8Tq31fL77CZLn/GOlgPABbYWZxFupgFK4axWK1BNNyWpmujWHUNpHIsz6qGD
52jPuIQTQbRUa1QpGXwBoKlsB1rOjHhtpe3wi48Fy0sbSl5ArsqIQSDXVpQiNFIb269oiyKWvd5U
bC/gTMtMY6p0+EVHNAihwVCbyC1BFMI8XjaccQ9+E0IOdwVdckI4dTc10rxMDZH02y6YaDu0x7Y0
tKmzLq2lO7ES9AvpbA9XqZxIcrLgWFiRyo5xNoRfIlxxxCZyPevWakW3lQL3GfCu3vxaVYMUF10M
s3rlBB2T1VjU7eem7CkdckOa+9py1Bm1Pb/akKVBigcNOkpS3EA8C16DOcjuSUJQ2SSK8g/aQ30t
FNE6GB+fQV1IcQOo1JmdtRykrYNmJhYwDzA0vPC1B0awTGper9fXrrGdELlDCHOY2WQEcJmeWzy+
/pPAL+xbU9L2V14a7D0h5gNRWvUzGh96sFHZoAS+M1wNM2WPQbPJrGeGDRhk3Ew8DsXKjLtm9woU
1/nIGGWE2aUzcOO8SGoCn5M42BtQ9Y5FPGRHCaNpL+F8fa6Sji+QpPxG9pEZAxE9Xosktx4LbfLU
y8zkMw+jOkNeMF5nI/XuTAj7Yc40vKl6QsMwmnwvl2jfu1rQ9jV9XFdYnKXNnlKN3l7r3FObPguH
bJXMoCKAl2wGxLMjBca+snJ70Zxl6JsK1r85G+dBhSgG8A+OUpaCKPrzKVCqxZo6DzogGewyif+K
5mrXkdzonudNZ14KtOunKkVx0M4C8Cqcs+PrukNQA4cNGgTlPxkbxNzON3HXQgfpR2P5fDH27AY6
V0AR2qybXC/3JNdM2TB8uuFZjZeV13PbACnXrgVhDAJZua8WKK7V5XzhEeF5hbe3v6kqqH7SZQV0
rsnvDvrlF+ap/BTZgbEN4h6iYY4VQedBLxtLz3wsTH4EsbQ688rlb6uOu2XJkQULhXW66PlFW7wo
ArFpmJ0/xpZwiSHvsmCftKz7mPjoc8sDZyWBgobfwgX+ZbZcQCX4Intn5peS+1o9AyWW5JyVdn/f
QSs6Dyworz2MwWcodOP14pWHzCbmFXYdzWxyQGAW1lb1nHkt/hXNaDhEV/U5dDuVh9YtzQHfsMTN
RuPpFWVUwMis95hO2ef0LepzFyy3t4C+fNQVt6lvK/t2yDrCh5YX1m6z+FsxF/Uz0YdcetRtf8y7
KTzrgFwJpoWQ8TyT7ReZIHJdw88FKslObL5ftWhhjlgJrUdX/1lC+IQDE+Jg3yNdMzueTteFvOyL
ACnUUwBiUQb7TvXdNqogWDlA4Bd10Ydf1IDtznqWs3WCmWVdlY4MjyJ3+OQdnY/YlGyHe9MRgB+M
Rf2NWFbBUAPNiVoAKWA92K8zv6MnHALNKvFm82tkpjXG1b5Bumpc805XSoSbiu50p032x8DlThFo
YtzNNAQvXljzhTEMZA0qE46MJyCo4IcBA8snRORgeAtJHuFTsoY41n/3JX3ymgZjfGyrZHwae58p
VEtBroBS62gbU1ZwMsJ1PrfavryMh07fIZLwv9W9G74k1YjRkSBBFcoWJxMSsmY3CW8iegCX9rM+
aMIvqRRwR1uFffrGqwC4kawl1fQX/PxfosMviA42HpkfEh0untv2+c9YU4V17c/C7Nef/JvsIIM/
ID8wteNccBhtB4xe/vbd9F5jPRwhGCSiiRYO8t5/eRnbr/Jr1+fH0Hm/IuB/kx1c6w/bIcSOatqR
0K3M33Lcejtd8LkCIz5HsC3R1r2diQXOJFF/GTWhjflLDKd5b/hVuJhjDL85UVyuZJsm8JGHshdy
x8+jhRyvfhdwkyvZpMoXZv1Uk92xwv1A/2LG/0/fiWuACLhQ4V1/+fsfxu1YvoTM74C7uiHT7C/m
Vdvj5ySb+eHjcck/XGgZp7nQVSRf6y1RpPdyONpqBleDuJTl2Qsely8p//9PLiOY53s88XfPqENj
3MZirCHfD8E28FFRLxSGdTYm/8GtY63CpfEChvrW6xzxx1tXm4VbxXyjHhDtHHNAeJaVDdm1TH/x
pd5O+lgO8HjwmuY5LQ51byaSXg9Gje9RfYgHCg+pp9spGh8sY3qoe47Ej+/gMi/6caz4ejGHIR2z
JJQab/ks9C0V72ZVH9BUsVHDmTuklLqrykiemYUAD7jwTqwp7H5/KfoSE05oNJ7L1P7NopeqgvaP
TOuAxqL6pOHvAJgY2YOR8qePv+Nyw959R7Qf7ApY+fJW/7zqZ53qKUE+czB0ow7AjNMW+7jw08dX
+acljyXEv6+yOBL8sEAWK4neQL18ICFCcNaPD32BGTRWb//RrfvhSm9u3QCPo0L5zwLJ9bSRY/o8
M49Y/3+8Xq/8m59vXYCbPBbLjJ1d237LHiEeRfhFVReHurerTW32BkOkuhuvZ7eYyNozq40VKAsz
NyEOphorwlaIm3Matzz2jQD1GSBab/2RyDOF4vhPb9HLeTiA4lZkWjvtZS+MFZyzaLb6i9oDIwa2
bOXKDqoGZRf/BA+hYouewcYHwBEHb2yKm0kF9ufMs6szQXrbU1/AxByKURxCb0aYOVEyDSnrOfNG
GaEsw8NnBSaMVKuBRNt1cbnVWU6sMzOvT52RukeTdPM/m5Bd3uokn11aXCV1qxPYdJ/i5enHFfkj
ORaLWWzQNfF5DBvH2SLkS2fglLsqiOorFMvVhgGKIFLGCUNMxKAWjej1OjCbEApwYyL7TRuqIoNZ
7row+XZzwcbFTKJb48Jg4xTB5hJHSbmVkiOA6aO16+hNQAMDyzm6BXzZFCrxCTASNhFupFiJMr3E
+s7+HMW9OI2RlT5FfpU/yAGZe9M69ZdGFvbnkO+O0+qACKQuXD3zmfowXwGQBR2WP9PCMZMuJaQB
af2hHZjwUswWN9TD3VPIrTnFaVNfSZ2+mBbPVKfS/gwf72Vsh/BTJ+fqbFi2xrhtq9OUL2JKBa8W
kCPAcOg6TeR4mzJ5PGNH79aMa5N9H+XOijIggWxr65LiEW7ByiWS4jICKaZ7jsoX7LqsS0Y03ESd
ixIJ9gAD9nXZ523EkMgM/XMGROU2w2npc6hjelwXwKdo6ujOn22+UuQl2VMwU/kWzQA+TTIlXgYd
9I91NSuZ7xPk0PWFpfs62Mg47B/jsDaCLcrs1gejZiy3kkgjzg16pc++UYo7ZKzFCz5l1ZHvOG1L
5OULbtEcXLrzhwrnpTsHcDtdC8WEYq3wAcmwuYv7aqdH1FNqrJ0VvjA8gi4cM4Y7EAmwmIoyA8RO
Bg9to3jtXHpLkGCOuJkkxH3n1L1eiXyo44euNKJ+r/0yfQ4GbKAogvsL6VWYlyQB0HzbhyME4aB/
nNWc7UWtu3wHl9BOdmntiBm3Xj8jsAvrQsyBx8z6Ogd1+82eebdcA4XzJh9Ee9/DTvtCMLY4eVPO
HoriR6yUNpwjZKwEtfPA/MXKeBIijrKnJrLLIwaXJUqx1l4DmL3AtA4wKGGCzQcB0YmKaWNMLcTr
GJ+GywgXSmJI8mCfGjwh7XD0gdyhEvKRGggm/Z/SXjGviusx/l7WgTiUmQQKkzEYlGvpx7qdcDkl
5FWtAs1CmJkMHDG8AgZaHPpxs163Vr4PVPS908rbxO34iQHgoat62ABTciywL9/qEPyQo9C7iTUv
Jar6cYtWor/oOxVso4z3nHyCkAbFyz77tNQnMxh3DFOW2KOx7tbFkJGVgxo6WTldzqJmVxyv4xz3
jFKnwZVDUYkembc+09iQ9pAcEMSl03ZW7G7gpP3eWs7d2uV720X6TJqxf+UPqSDvsfVvnL6zLitc
Qe5S3EePo2ZFZWyoTzrAI8LMp2rTl3x90ZLztCoAAq+6Ug9/toYCAIta9pzYzfwbSypyNE1ingUb
pVLsHzI2vJs5oZWzGfZvQo8Z9Eo42r8Jq0whc9LsZK+VFsOEhoFSoTFiTtnEbF1t5MClFQokLNjJ
NrMta/gzFiWxYHlJCHRrsoJxdFFJfuXUXbWLB8fnIRT1VdssdTUJ96fcqllMUOwx3ywsd5153J0k
DGBykL0DPZJdF3bCly7zre/mwG7VL2tEmLN1mYVdcpmKMdr1EFXZ46gkVobRics0EruWec26rxSG
l0Rn7XFVHNf9LKt7fFOCq9kLS8Yinlq75HquNU8Y20BTqUPEaXCHL3RI+1qWMLt0cdNq9h4jYvcY
Al76rIfT2eOJtnMYxSJ56pNLJ7TNr4GluxOaEurRSl/5WZsfWmn2+zSugn0RRMZFp5IrBz7fo5Gm
7dU0xt1FmM6fE9MZ8OnAb8cn54w8CkscZvhN6OawnasNFV7n2RevUcUGpflLFYXRGvz+nvf5QfUm
swK/AhWMCgZE2NZfuRNmDxyLkJKk+5V8MQb9Hoce1BR0Q0kM96Rk51UlO45Z+DizmBZQ2Mwjrf/a
ZKXb1ruZZ7Cj92ImI0dMRny3XGNuO+pDYQtX7VH1rWw0ZwNEjCBlKpLnbGYpTV7DEkmDYiFoZwtH
02RKgGsQKJ0qFMyDZsbFtnaSAsU3kBho7dBg3l3Y921hF8ehcWAAep1ZI6TTiwa31RttFZOdo/cZ
K0+epsEG4uPwyRX7X4Hj+G2DbG9ACZnG5L0mfREfcdlzMIwDnOj9I/4hFbQWqR3MCKnFlZarOVDe
Szulsb/yiU/5XgscRawk8s5G36txVZoCtUhSBIlj7ci+PvlexgiwU113TZIpXnypqwOMa/0o3XZ1
rFwk4trqkbdb7ZOfmRnWKWP+aUidEeMkS6KoobjG1aH2pv5Y5oQkg3t+dX3NjD7FKWHCpdglsHVn
E/63YePob/BNNRY+icE43sMD0XDtac97ajurKoUGo/EZPNiN7hD/hc9ZLLKtN5AibS9uN1jegZGC
o5FMTurtCimXuSldW2NlSYj4Ja9r9GcES1+vMqs10NoBy6a5YZwRBmf6Oy8q2N9cyfbtRlQndEuY
TQ9ukItNzRc+ZEg/EaVO4le0wle9/U/F6OIq5lPCQ36ziex4U2G38xy5ujXzAzME9ht7wP0z0uDb
vqJO6CgtLyfHYKJmz9QVWaCqEy+8OHVOgQ2HFfyqUXvLWPX/cjnDCg6Egmb3baMW2VhvsoUeVGE9
aBMCVsaeOnhoQHJ9G04ccx+3GO86w8C0TFpDOLILDfQt4RFLDVFEaKaY3lCElaEOOaA4jssyrk4G
aZNnH1/PetfTLBf04DuiIHEc5y3psVQUOK7McjYUINwVu0RFRDzEvA2udc/wYoNtBpnqSgp/uH49
dmBiWnIf24O1w9jIICcwF8/V3PT7seVc//jzOf/0+QRaBUEKiwmStNywH3quekwg78FiOcRF4R51
3xYvlYOd9mrohpYhK4yXcUvYOy9SnFrd5eIqvLIyPnFtUWjjF/VMKVMefRsbh8mm82yTGh+0fNLi
5Nq4pZUqVUgXyRnA4japVx3SfzK02ZWdkcZ16xJB+clxTfeZxCf8QQL+syfux7vBJIoDOJzG/MFM
kvTp9VQsSzPw18OckZ748b14R1BlNcK8l/DSpST98J24QWPDxemVHTqZLkPFtloxb4XN6LiPDSOr
AyYCOPJgF7ITYPJrrDCPH3+Ed302ZvfEh+DstchHEAH8/DQ6QutknaDhDei39wJ78ROUrF9tA+8Q
C64CUGFLxyPm23v7zHWi+1CWVXKQLsWzjNi4ylrCysCug+S9rALsT2keQL/7x4+/oL0gBT/vQJQo
2Ej4KA2QQr1th6Gou73Kh/iARWoUolXGDMYguv6p0JTGzI/FdBUYIniA+/qQBVPDDF0MDAt7EiK7
qoxxVI8UHqQNc20H746achJX4QP1N6p3vHG+NeEyCDXClsb19dP/F6/+FV6NLoSN4f8tzLtI/oyT
6Ln8Car+64f+pcuz/8DFkj333+kQ/4aqyax2YboHAoY4IorX9Kh/QdX+HxZvpY0FCqxrgGQ+xf9A
1TIQC4ObRpeXhmSp38iMst6cRGBOluO4EP/RUKEUe6vdYsKFs1neWqcShXcHrwvm5nhQAqCAEVkp
sZiMp4K4ncwyBkpeHI4ZgcZM2dugFs9eAu3LwnIrXcojkcp5UngXEqB2iuyFxovnD+8W3DUMM3+4
09d/vTs/Kk/eHGnQlfjAPrfWZOOAdvNmB/dbDY1SzVhDY1xza8WlsRaUaedT75kobic6448vyMH8
80u8qGkQKXFmg+svaqE3x7aR5E5tkA19ApU8Z2hppOu852zZpy7eWbg9NkZzsJSJkdOAz/i41m7v
uYdAsvHsRBRb1Rl6EQCFufe4K6UMwVHsTo7XfplgtlehOryOUVHe5bbVzXs3LKtT2lqhwoOu5Iyw
slDJVaMgua/FqLHCwpeee23IfryFdUnfh4nyc1fWVQv1yudSAXBEtFVeuDQdImQCPUgDVELyRCiu
u1brXYgtNkxirDqV5bAIBoejVzmUQpNrBGo7d7VFzBc4xtqLkok45CQg+xNQB8ZA7OY4+cWRfWdZ
BkBH4rV8t1bhzmTE03gdyYGPMdqJP24dYddf7H7IZtTwdhNfEQrIJ0It6JxR9MTjvcL7dU5oum38
E9LYak92xUTics7gOe5giMj60UYlHx871bL+IqgHwGme6G9nVdp3hpPb42dGlVDZHbvjziUtgjrc
3aqxOlO1T4XZq4wfCqXBpfO6529rDet1i+08J/g4N4x7DTNN48WVBESxUuViwoU5XbJOs1I8wywn
k2yi5+k1XDsk/zDSNk0ib2JAJkhbbcNNglDNU5Auo67HGPvP+uDODPy33EdHr0WyzFsT2ODYeQps
gD5Nc8Vj7W1hWydyx/P4OC+PxFtuTtAkGc+vdqpT0BhgK0nekU459/1wEUMkvzF8Ezc9ADJojlhf
+egFMYLftlCbsDfAt5EGQ3qDt6kQZG4xrSRIDILnYto2TnfYQXWkRwf0ZkUaYhUyC43rZNqJi2mK
5IPRe9bl0Nf5NR720TO52skB4Nj114ldes9llPWfawemGE4sLNl4YLjeQxby13G61PSkzsNPtEcp
MMqBDPRgQHbubmyEN/iYk0uHRb7yuL1DUkh1Bd1LODuykQ0SjgvdOKgeJ9ePZwfUwDXgShZwcFeJ
Q5HwMqWTrr/wxyJ9QUgz3iaFCcQhyeVdVxFrpGX+T4JXFVh3GPDyeIgjbuTKIARCYok358CoXlV/
4c7wcsEq4KXM6moId60JU/kRhv5467PFKyJGPW5wYte23GcI/E8Cm8magKyWfr9PwSzT0B6vGV40
B73kqp87pebWe5XmKoBk6byyeNuCLR7K3BcvWNzPtKDfYOZuq7tsng3jwdCks5x35D+q64nQbpwn
aU+G+5ngtuA+cc0iuw1xPT+MhaEawFDHOZuhXfSreSq4l/SU3MvRHCg7gyDiRjCDUocw9zE0dtlV
4mPdoFFevy7kbDR4cBUGhGoj++Wl6BSODqtxwMuIzbyy7xJtYE/L9CmWj2Pua5skLlw3cEmxXt37
BwuOvU/x6C/kG5QGUToevDBS6ZOyFE5JK6Fx03RCv8s+K3YIK8Z/lNSJq6ooS5Kdx8gIg62XRwaJ
KZnFbzJZTkdUJDzzLlfWZQp5cfzs67DJvguvtG0wqIkok22BXM2+Kjh/ZnJYNWZHZ2Fpwy9aEbFh
mmex7YARCGvB940kMvG7nTHeSCL/skTQ+Ch6HQLjkurXRyOpMEWl73EsNrbYi6Eyqep27egoPnPy
INwAzCcQw5J+WFmONYlN7BXiAPIjB3yNU9ghwOi0mjsXAKAkH6Se0CbkkIbr2jcfWvi1a6cwnwyg
nlWH7GJF0HK3SuJh9A9WZkdf8zb0vi8RhviRqvKqy+U5eq1m2maIqG5k5UVPwunLbcEhtaHsc24Z
upVPlhsXO7s0gZu8uYAdBaXmOoggHnt1RndiE+FzkdRRfm+nrbcKyIeD1dQBAfQjvvcK7yCGTvVV
n8/FuQDh2Gosdm7Y1uunNNDxp97NrwfPHNO9alp310zNCMOuKvc9fMJPUSvz+6Fw22inuhJ3RA4w
iLzNDJsxyHYQOxE8NQOSyNwDvUl6p7rj0KkfS1HU8Sad25KUVbP6HEsofRZHDziPFLpcIw4YL2s5
OlDt+mIThV77kij4QjlGdAd7TqPdgJXUpYhaz93EUGgnPA8pBzYL0QxAtqj2ft5My5TLqc68mLi2
SFg3aVjVe3OM9UbxHR9xkgF9gjsjz0r6r347FZ6+bDo3/BTUsdwb7ZztBITBtZEas7+bJikvDSho
Jzbs6WCW5YTQ3grOZvhZqFuUWnf4fq0bPaUYBbXyrk/6+Ztp5ukJkeB8UqUK8s3HFcq7Yg63ejAn
77XHd+i9f26jmqpwiBaARjN2NXAKWYxrc3A4hFzyNDc4cFYnFCLq8PFV3zRvVEUePAwIwYtfO4LY
pWr6oZV2wzn24kEExwbvlC9YM7Mx1J1NjfHxdd607K/XWQS+lMs2vvpvpdqITqVugyg8uuDk7Kmm
Ys9e7LfEGLJh/P7FlpEvt9OCGfJWg2/xDhsRReDRzxmeVItN0is/wEh0sP34Uu8LWTASHLyoxU0Y
128H6Q2qmtqAUXh0YHtevkZQigGXM7Dw6tR6IG+/fT3ktfg1WIiB8ax/M9S2/IrXNi8EkoI4fPjr
CEIxyIkhymWq0iYTt/fja75pvXl2fLlFaosHCA/vbbE+FZHbBapzj5hbUV15WE4llCX0qnjALZQv
F36LszaKnj+bYNrjby9SBoGC+2yi+bUxNvh5kVal25hjjn2f1ok6DAMOPqM1VKePv+b7V4GreMRG
SpJRiEl48wLmoT2UIVYMRzjs6jAluDJ5/vQr8OqfrkJDiZx44V28w2tkh3aCSEh5fGVeyIQJEk5b
/8EyEbjJoMem26HdfHPHsiWrEu6bONohvmFQblkU/UTiAumpDJK6euznX7R07/cv9nR2E76WuwQY
v7l9CCfCacilezSqUD5aqAkYz/aUIjoHLyxhmtvQtWeWyMeP7f3O4qOPdwBmTAJp370RAXA/Eidh
EzPA2x0St3XqJISZOcVM7uNL/cNXZHFAbaIGh73ydrP0sBDnUoWNEdZivVRY1WlumZDm7gKALx3c
uKyajy/6T98P6xIfYpsA4ntLE+ux53NisiGPuYTGUhawJnLTj/c0Or98019RtB+QLl51/FI9KKAu
tiH++zdtGbua7CdMa1u8s1KrEDBG0TXeomBUBBHB3QHcpEweB+o6Zn9Te9k3WFXvACFdmouKgSVm
it/IjXaoOueS+b+fyTr/xW15v/Hin+l4C18KBpP1lmpWJmJI8GdmhRdA2Djj4La20IbbFdRplloa
UNZ//CTehnG+3h2Pt2qBIuG5vcUBoxy8JOSMOxq+Qa1LVDb9Q4d59Te8XTgyIWYv6z1NrMtG580X
HMdmi3jaYLxtWrvJ902k50WShnlfh5Fm/NuHA8MBmJPw1Bye3SuO+cNhjmYdgzqft76YfYpuU6RP
VsSwvs2dMsHCzPwVjPNubUIqXN4GoByWKKYMP2/MDTI0iv5pPsLRdZ9bzErT1dSULNNxwdM/vv3/
dDFwIwegO2CreXsKwOYIzKgJpuMYMVonRDs4x3SVLkeYNV3Sxxd7t03zzXzMbCzTWU68V0OGH24l
QdlW3YbmdJShoLGMErwtEGrFdIkfX8hexlc/vXLQ4SBLciLw5SS42M/3MHfiZJS1N1BBqLi9Nunh
9Nrw2y67DxE6tac67UFC3Ai/xniIGfzltecosOTlGET9eBsnGTiBMdAsMW/EQ3T2GGGbhgTKAvVy
dma+oB9DgwZiPzC9uu5KPOWL392IJe5gxN5iVoJLxbtSKCnRWHvIbo72zAh7YGh0wrQ02Ufm9NtV
F5diDbiMAoD03g2ocLu2u37EyVGZ0sEdkfTtVVMhfjJQkpzQSf4SP1xOrx+eEpg/+6HNq88QAALy
26dUzoVjNUq4R9mM7ncygfujcsPg4RUQkV4LqtPMOWqwcbR/sdPZb5cI/m+MPbCq4crL0Es4Py8R
N4fjANUGdTrhHsW8MVNCT8kwwg6chPphDP2v+DZn7qavmDdfBhFsjNJRUXKwuwkyBwrP6dbUBSji
nC14TaO8pbHQ5NCuXg0RVSHbFGN/K7n2usko+U1DIg4BlCQm1ZnvVDcibaEZLMsrJ8YXEWunrPrY
o7xrV7ZskeEMI9BYGzI/PmUAR1A4mj7yNn7EFPpCmEamNsihipsBtOFSyc5Ac5nI62qyjHlfeSXz
5b4jcsP0Gts8B5Y2y3XrCR2gEFT1eZehwoDtVs94TU/NTAM9J0d009Yaf1OhcR+24oYgEt0kogP7
NnvSVxxywWFV51YKeKRrK7e+YeORAYobKe9LMNYLGEruQXzdTyN/9lCBVWeyAqKENRSE8UH2GV1R
2cz87dx4fxefCIRAXoJ8qWuamnctLnNBBlRJqCCSq2ihtk5qDLKzyDfG23qci/gaolJenWdR03c3
LfyfYgOjiLe7soo6u61mGC0bpTur2TERHm8zE6pxJGWV3cJDaL8Rz8q3IOFCzN8dWWr3QjXWAkUN
OY8ZJ19+kK8ungWO9POnGmIzo1o7dc/7JcMBRIOojV2CGGfcyRq76Q04CMhVN8cA4X4xoU6Hv8hv
xJgthBQ2ENHbjKk2Po1VwqWbbObUQgOKJd8qzp2WVMmhF92tlRgIWzOWS3xNv4qsw5o8khVgELpn
fa9wR9norjfWc13iCCxttnAxR6ygEoEbxE9vSLxzF4n7cBbj4YsdxWjBqKlUDqbl17qd92NOD7ti
PAvKCAFgVHdWKVSOrbJggZUx9OpLI1GcDa91AJg9qw9/YqCGWDKFO2JBhWN5CBDiN6Bt1fgSdHN4
7c9oE/+C4ESu+TBOPFp3bmqL5ySM4xDRVAsv+6/XSi6sPXMxER08or6eS9RnCnB+su6s0YqZgnIq
NhgDwq1YKylYRY0vF75bLrivdrtg5oQz66+Qk4d+N8KNvP5rNIN73XMonKWQiFxqO3IKIZpa6YLE
KuD5VZ3S/uDtAgL/evx5UgMyxmBX3rnwmEesMJ4bU4R1mdmeoBrxmha1waQhn1xuLAm7OFikgR0l
N23Z8EEsE+xkV+d2e1vOVjM+4WPkGGSeeCLLbv0qGPWFGHPrTqZp6a41KWPTd99gkrGFL267N5NV
gwLHE7Wxw/s3eAXnMWMAdJsxcAVrxWWaAzPU7RzvM4V51jGlxlKMIW6OiooAmTCEt7FmCxfIZ1UL
Wj/lDkQCELTZB5KA8HYsTHMEagMh73wAsln36fDXif/fOekv56S8NT/ULJvn7vl/fX9Nabx8Lr7/
n/99kZTl97bqnn8elL7+1L8GpSQqYlAFkkS+jUURQ7X+t6Yn8F7VOWjHXmehYBf/o+kJ/sDvlLm6
CyZE6+Zx6P5rUOoQ0RggUqOrw5eS3/xbg1LL5io/nt9mgMMlBpJgGHxA036lUfxQzznQAorOLc1T
aRpV3Gis1KWxwQo+JPrKGutt5pLAvJocXEp2KAct0rPqzvk+jjmm78WclMyZpvYCd2A3qCB2w9cb
59x1UYtTXW2G1voa+XZ0X4zYleNKKD73OM9fkBfVXWM8YoS7pEoF2YKwLXEv4i/XvRyDem+kcXZQ
XVqevBQbZ+jsN7nqnK/GQHjQiWkU1hmutLvzPiVd6t7JQu2dt3MzE1iABRzZv27h6G/p6/DWbkdm
Y0jrCAXZzROZMHPWThtHmQ5kdkd/gVA6MGvSOGZdZE6CATd0Qq/eZTzbT8SNFXLt2JCet3UeJvdW
PMFsZP41rxWWH/KM2EzM4Um8+CRdbZ+1Xhfv7TH9llOXbxMvWWIUmyTFOci296md3E14O1/LlAnm
gX/iXBDpExYb/LmwBy+dTq0gRzvbzjKeR+yYVr6ZFgNhAB4HBclW24bWH8Ymds0bgMpGbGfazFts
s8RFHzCPsjrtWWc6CBq6/jkIH+bC9z7Vi9WS6ibbP0OG4RhEB9ciX/zh2Jk9FaaPPebJW8OxsVCA
Y8Q9qPtVo8fyKAmlxUjAYxCuiyFZKpuQ2fA0DadOd5FPYGwdb71EzrdNGbmJuQ8jpjOZRYxWp0CL
7G44TJhOlcgfJxx73LBJd/4UhgcXj6LHesbWkMh4Y74Lci93V100eMnBxQspf0iUr8v7COc7LBc0
Z+xobAfsZdp2z2xkMtszPNLJxcbLVCTWM+YYKuLJ4dQhRB5si9Zd203tXs4QKbejGaIkgBh+BnZ9
68ehRM6Lz0mWVUO6TgTuEy52uetYBh2c7o5o+Hw2nGTVCpsUtTnsiVrCNak0vLtsJEZK2HjNqQsx
+elqJhfbS6rFI6hZk+yyx2Y/PHpZuSupTO8NI74ZIdCtFJfZRfPYrdBqfMF/Fam6l4S7sJ8+gaa3
Zw2xI9tZNul5Uxik6wo323VhYx8Dg/0+o5zdtga83gLjsqMLlLQb/Co5Gfk0n5kNr6Ytc/s+mOyn
ssOnqrEib/V/2Tuz3ciRNEs/ERPcF2AwF07fXXLtEVLcEJIigotxMyON29P3x8jKqcqsRtU00DcN
NJAXGYhFkrvTlvOf850i6w2MscWwBxfV9wAO4KByKvtQnCbOKnfTi2QyARqqMnfwmg6Mz+LObfXe
hcAlGDBu88qo41QakYFbs8jgDmc/vEW+kskg1cv0gfCcCbzOVfRlkVekiUXP6U29Ep+QYNsD9QtP
fW50Gwtw8oYxAx3HqrDu+e6LS+HNBng0hP4TBg84qatNPIQMg80yG4+Sqngs0M4aGafJVEq8s96T
dMpHEeY3i5VwLtUmBZTLc+73h8bsaG9Ox0eQG6DGif+H5rxLC1791M/icHBfOikP4TzdFnTYUYei
p71qy343JAzT0sT94mOO3owQMuCslT9K11R0tow+qZ5MP+VGfRtKy4qjHuICTTcsgnl467ZY7otq
YpIURhaMBU4DJu2Au2pSNcPRYeSz1XZWzfvhHzj3wP7JIn0MVfm5BDM2AdDWZ5/l8qwVE7MpcYpr
FvUF7HIHolaQWw9pJh+GotuB6tuGS1NfJ+AQ7+W6mgmdBC2+ts64tK3tPua29M9N22cxbxhHmqmN
sEpnr6bRcZyxp59ZT9t8GnRcUXJZbuhpmWOPweUZ15qz61jWH3pnXGEMfnQSRfCY+OqBMbi5Z5kA
M1QYYxB3wu+/sq7orT0EybBpnb64FjbZe9mL/mDyRu3NRmomWl726ExTdKsmE3eD0YMOqt7oGbFj
RnKYvqt9LWkcmlZ+J5yERwL+rC7YWMlnFnv6yhy+PYh6mZvTbZOxO8gkJqlBjL7on0tiEHu7WpKn
UYy3rSFVPFl98YKt5cWjsWdTGsN7t0SvfmqfANqAb6IhkeLQkto+e9x3MD4avzhEdkFkm+bTq22l
8jCG6rMmYL6DG9Edzd5+bpNA8AEWTDKqrBwunhzNa2Y5jzpqb8ou++ILm6oUGpTMxp03rLQ7Ujvf
ADwxenW9WKxraWuE92HnHLq8mB4n3jpc3kNKFZ2/hN9EklqvpRf6W+UEPGoGLDrY3lAKBjAn4szt
uN97g7QvIIbDDaTfnLF5BD5IzGV4wIi+nLKmP/ZtcR7yRBxA+kMKj4yWUaUB0EOU8ZJE+IWxK3Mt
dLX76Rq8XzRvGOF1BoL2kFVr60Sg5C21diDFxgHMTOFlH+3kU9Nu65spl+wJY/liucOxppgwGhY2
1iIiKaT6pwEdFLtl9TlM9TEK51f4oOVu4OfBONCI2PWC/DLM9OvgGt67lEvZcQo44zrRAUJhUAL0
RnMLu3i5l+5nw5k3nU6dN7hm7SPqkag3BsPZdgczHft95dT3qTFgyW5URlME+1pLQe4R5lyxhVHd
7mvd6hubAhdcHjaXF23S7+YYL5kxrtszrVCNH22M0LuOBHm/YNao78y0HaatO5cuxul5KfRjXRjh
KerEcp4G58WdzPbDUIORHpMKb8TeC0an2zilNaqN6zZU7LDP2ruhjz4rY7i3sgCTvDv2j51X34+1
YXCBNB6qOdN3ZHW/rlH9vZ785kyX6Newc8vnKYcdYmB+QbgcgD+U8hvLq3scscu/F4uldvig1MmB
irQrmiE7+HRGQJJvRVwJlx+2G95WDNoOxoJxm+JW+kLGDX7p0IU/fU3np2aMv/Eyp3xvwmB+Ckb4
TEKHb47w2pgi4OAL3Rb51gD2FJPxKp5pwTHxUyCeRgHUA8ch+Te560PEG1Zs6HCkgYP5N881317K
DWZXFd9bJT5m0wgeo6gevjrdAEVNZ1dScR7JB7bsoGgtDPO5cjMuxcrdQJMuL7jdG1pJNJSdrk5v
Lbs89iIRseEFNDjoqHnEHCGB54WZfqAwNTwugS+/Gkt0bPp5egai7O6tKIeIE1HOeENd8Hcpwk9W
55K4ph9tucPpl7ywLn4NUKqNiPzA6Mx3JKDYILhcb3ubMpfMs5FfIO3YOC0c3Di2J28Kq1s2Zd/N
NxWxtOPYWBPsfvkJ/9OK9VTmFAW2g/XEAtlhGNNOCX62HzM4U3WKr6JyBZtXZ9RvktHlJfVnbw9E
LP+yhnpmUh5luOYaZuepyhzrA0HF/3DzmkLQpU8jkC9Ee5DNd+heYm+TqMPrRCiHaOQ50ItBIwuh
Bse+S7ioODy3taJCm9KpbcXJg0xZPqRZDFoPXfKi8EjsRTWkT5HBQdS65aAVV/Q1qWg5kTL4zhjL
P0hqOeDJtqTUqGTBnNKAmJq8aMMmeeBdO3uF228gb8KsappiM7n6GwxaglBLC1iSgvGtV5JzUtD1
Yd81lIL/Yv+1kEBCqzw6GA02mSoIgZjjLlHOtcgKB5uQrw5l64eXPKuwEfbMmwSIwXnJ9uUg1aPK
BvdgWh+6zDgw4YfYFVXygupUbUowg4nhOoQZ23bbeYpQS5EwvJ3rXSDL41LzuatI6G0YrFlxY9Qt
ce8ByNAkWU5oYMFAOYDhwja+iOzbGPU3MK+jvRnyElNA9oJ3vtlBUcAZlFeX0Se8VVghJrqJoyHe
NhoT06BlTyybU9O4jxHmkgNlkZ9lrV9w1dBE7UNIqbin2L1HzQk+SAiU/bZ1Z+BHraduDTUN9OYY
9heGbrC4y6p6mfoOAYWiHLqeDJfhlKJUrsEbkjFQ3dhFg7JWLS9kP3FE4dOK8ybJvwtlba0pWIi4
8SmHaLIBNkvD9xQmL4FV3pA6c6/KJQirZf2Twy8dNlm3s4qliTND2LylA1bHLtsvpa5elFvk25Kc
6p6wc7Rz4a9y6A69zWwUJYReFpeZqPY+Mj159cPkw+xUuo3ERDxiFNODnLFCRp1vxXMZcOqxyLCY
bXGtp1lfbbOJq0aO8dKpVTMx5ysBqrNhhaBt/caJg2FgAB8F4w1T3+8N9w3qZN/scHlPW/8QWJ2+
4Zo782IInDXLKQnFsMOVdiizn0YowVP5nQlhpWiPUqh7mTsXoIIsj5kMYz3k5r5tud5ipnMOlLMf
7MazUKuKC72PbKCFSeI1fKFIxtk4+fI+Bfoz0SnsKsHnp3EedH8bNMlLMyz9hutU+s2AW42Tlgq5
fFni1Alulih8DVsyg1HUHASb44Z+alrKaUDaGLUJetNtH4qR05nRFWbc64X+WBGmJlE/SG2w4e8p
T4UTJwBBsiUUCT8uO4HEetBm+zkMu5PiE/xtVtkPR5BfAaE+bzLH7iDeuCR/qayq3sqmqJpdnlvV
lS0LWu3UOCUHvIaMqJ2p+mHEVnkcjEmukVxxKHIjVXFr0+IXN+RB38i6YNND/OSS08qXUYclQmc2
nDhVC2LuWX1wo9rdA7lOL6Sj/b2q9fOsFhzVTXQXwTi+r3PD+unlnb4sWe6fwRuqo13OK38omffe
6Kpntyb/FSr7nTt8cQt3iQt+at4RihrgeDbpjYNiF2sc7LdIxjCml2k6OBCOt+DLmv1Apfy+Z6qx
VXnKAaDG8wVvcJviGyQQzbwu73q4+5p2chx1NL9r7MVt4ezsrEzufGzCx6CcP8IKGb6yA0y7Ja8Y
h9rbWpf1URXzCYYZtsVxuGK/W+naGUZUEX0jRpVvZRjg+6wyTLmtV3MMUst2FPzzXUTgkmcn9SeO
e9z6965NPWI/2STl0DAzKsNPnBtPQVXj1C6rYc9y5e1YzWfeeq/elUTcCzI9XKbCR10Y7oGrMIqL
MxVvg4giTtKuKW7ZqtmFRm4L17mLLnVXh5tWFDQ7JoG30aKKDSTvTWPZkpQzsEEfz+WxE64VK0oP
NjgJzUsvZH/uGuenXOhHx4a1We8W9pJfLVb33USF4X2heBsbQcNeJOydVZZjbOAq2/hAy7YCP/dl
dIv73MbcKJrqNvWDL00YdQfO1zKeWj7+wEj3tWUe0hG9o+w97jJeNq+VwvxTGDcxPvY/lqbFSdjf
zuj3G6C/KNwOnmDJPct2ALxCod+MPXCtBDwwNWUx3mJWZc9MjllT4gcXrcehZT6PPKmxXmuGTd2z
RnqWohB9+BiC4iMPvFPoyvsJ5/UJxra95Qp5YYn+0iZDvXf1tOOqxScZlT/uB3idPA3mdbG0fYBb
jYyysOmi+eLath4JC5/CQu+WwRcxbcJ1xEVnqb9K10A2Gccx3NtozKydj/aczvxEcK+EP3LzCkcS
S1wHe8PcLAsNdSgCWyvJx3MWol97bv1B7UD0UKQGb2ToHeQosy2Ow+UFR8V9sET9dmotmw5Cc993
HlQ8RdtDzEHZoKgymDdccIrnKsl+hJa8dot9EaH/7lg2qvh7b0HO7MOfaphbrrk5sV8LXmhXRVtZ
1LFVtMWWkNvPtlciLg3xLZNGtpOr9L8mroXdNIgqIVrJAmN1W9doAZm1cGwhuV00xb3KWKDjTit/
wubrAgLXIDcNzvTwxVIQhePApXyQs+IPsZNjeIe7ZbZyV3dTrbZZHzDX9y8tzfKwBmK/mJjdTKLU
e1QcHDil9jZguQPJDj1LDcRgUQeXXHC0ISIB57GUDEBY1XpI1ZbyQCZmkhzsxIm8fzYIfHb7KsTt
uVeGgNnrMGJrLj53hJnlw9bwBNzIkrSB8hp5SYvmQO2jeaOJwHx0YgpET/w/6lAsfh83/3fr9Ycf
zSpjd/9n/Yc/OVywzmX9//3zL7vff01ryqp+/+kX0Bvyfn7QP9T8+KPTJX/1936V9U/+//7m3/T0
f6vEM9/910p81+X817b5n7X4X3/vDy2e+JGJJWPNR64Uq1Vw/0OLt35j2AVWy8Zb8UeLGP/7N9Hd
MX8jlYSzMLIxNPqBF/5XRHcE/j9r7ngBPApziDv6jhPhXlo1+X/Q3JGDpSeghZ+qogE6mELCpEqS
ZwOGHnCHPqMyQnogK8jLsBFZVC66m6Gxa9zYzfyyJCuKgRQAVcAsq4o8kjUzWBQJ9iNUPLEFOYrZ
oRVqsal5z/VySfJg1jwbrb1zCOHcRgG4f75LFrkZzKy4Dlk9/KBmnUm1zAEZqswBlFdg0XgkmhHE
qoC/H44jA8G1HbV1svkQ4G45A3NnAkcBTH3DtwlnDnZg++5EsBpxiFIhCBXjNGMYZsHPXM7Ux3Ju
0UufLOABxjnklGVxRsRl+X1IndTfj1HA6dYckjTfVTqdoMuCmPHeMjMi/b82UfbZpekdhu+bkTPt
eC/tADZokIZjel0iIwv3jZit9JFKAx+PB9xmwNxpRVrb7tCttnAvHe9kueufTK0sCl4nJVpImtLE
0WIITvr+nLFyJbRFUZAxhkD3wXn4VprT0uonZkBeqU4/KqiGd0MwN1S0LSUKcTDLdoNeFL4ueuoN
VsVx2jFyhpbuL9ueX63TdyoQCzlcA46NXSzM1DmWeBw4h8MUGhNAK6p8wE5dHipV0ZTQhYxyo32r
BrDzA263i+JUIF3ZQs0WNh8YSMQkcfMmNuYoeRj8eXphMxOv5loiFtAxEjtEX6BjC++HUU/FIy4a
IDzRJLcQsOlEoGn21FO2/VZ4SCcjU8ptHqj6lMOfP7sJgWfLKh8z4vgPw4QVHq8r1RqQCw6GNfoc
AOrTFM3PAYudAkAbdR/e2qpa0ZS8nbgln0RKPYI59tUFz1y36wi2xESiSk7E8DulYWWHdGqiTz8V
aJAqUcX9QJzmPR3YfjkEzOY1mkM2iL6wjDNdxPyt2azNB9WhU48SYptjl8+F0dpvPh3kaUyF92dO
PviLH/JQucR+92zp7inlaotIPVGt7Iw/kgQA/IJ6uIuo/5o3Q5b270h8u2JhpGxlo7sR7XgZ3My7
KyFW7J1hgUBAY1hzVAyjTwRw/NukCay3CVD01QrqkWPbCGezEHTLuiArNYmp546E3Z0zes1ROJVD
p8g8XUmuMNdKW+8BUoB1BbRTvMo6K954R8vDNGnnopulPOq6bq9iccvPFv5GEicqDc65cpZ7CqIG
LjYYLEmoWMMmacOAU0XPsNkwkM0NZ8pvw1k5D1Qa+OTAeSSO5aQS5Pswz881l887jShxMygn/4qN
gnJRZx7N21YMOdBdIZ81BIOnPPfbMympemdMefSGoll8UYPfX3qvgYeKWF2czSVYaDupsuoez3Jy
amELHfrFTPHlROFeycH76Q2QUjAVzV+ngnZaxMhTLdqKIu3klugRNeA6M+FvriOsOj3ZUXuZPXNG
1nQ4nLr6u65HbAKiLo8mbrdN7XFjsiBjHlReB3s7MyeKUXz50Saevpj0KexLFyKFX7vjQ9Fw9cxE
OB8bpZ0HbLnzK/2NyycJwuGBFyS5o00C7nQwW9BZxmrLc9JToTEVx5H05wH8vQ+ZSjfipc0xWPC2
87QYIDejQLTfHYOpwxJWKAhTYjq7yZ9cakVUfx9YOCRRJ2ef6cSQ0WXs2T8XO2OMYpKX5KPMZQbR
4bmdxHAL4eu+RSu82o2dvtLGUB4WL5L7yZmxINAoa976uaCVAXbs1WB69jBPA8VuVjeT4GxWqk85
3ZVSt+XG4kHFHp4C3kDkrSjs6jm4YsM5tw3XCtIAKyLaqW+1RK4JHJYaFE+yl5gObOlaT/7MgCs2
QSXGnfTnT7JvE/dFI6QjQXdFcaRBT34wLWSwVgDkngRmY9nY3wquzaey83B3unn+bKmie0yDPrji
vULM0tjCNnQIyJeuhkI+ecEKlm2N97bRjGkta3wsc+oTGMZ1wU09jvN3GmWKOcYkBOyo9sazkVbD
Iems4Tr0yjnbpb3mbaT8MgLxuZ/WMoHZxerh5FP2wM7Wvvlr80DY18HPGbMPw46+I+gYpd9RIIq1
8RctDaTRCFblMk+dt4XT2SP2rV0HkUHtQWgJGhDMrhze6d20SpKN5EpjfzHwaGSu/JJoahQa+K2n
8Fe3grfWLNQu/qMuGuTXMK19f+c2afXhpGl4qNeSBr3WNQxhDV1kWtQpo8sBAC2Imtlmf0NR68tr
75rRXRFW3a1YmyB02CEONwaAnB6fSeEK9Ooy4DY51PprCG8NJNNaK9H9qpjoHNom2rQLb5a1gcJ0
dKlXLBTbNWC59FKOvfGcZZ7/BsSBpedXlwVSEb0WLNotJJi17qI3Kb5glulcc2aoLEtg5ugBmilE
WMsygl+9GViC6NAAkkwO18qaGBxN+C6wh+/N3HkngdLcGmntPYVrJ4dlTs7N2Ecuy+Bs32NeA0Se
1LfrG0jyxrEOS6+B6tT5Nlo7PyARFafUhmmgspqmv9R2XoK1JWRa+0KkbLyD8atEBHfuDi+gTVwr
B7XdOC1R3LV1xEvdzz5TVJFYfbts9ThET5aHKaCWnU3JlbKeYehRZFLBkL4Xv+pN7GGi6WTtPMG2
2cSj6dyEvwpR/LUbRZpIpK4/naPeDnf4veQPeE2UqRgzUnCyNqwwfGrjbm1dqZO5u2+Xsr0XcyuP
0Cfs4+QgAFBwbMTjr/KWxFLBV84C9vPkRNSOYk0LfoaVod+qtfslEe0rFTfU2hXRg2OrruDnM3vO
HbD54NysFTJFX4D3WXtl/F8VM5j2VcKmLZfPvFUVWNC1j8ammMZr2N5mZCQ+mjSLVWt/TbI22cBk
ri76V70Nw6+g2Dq/am9wI+irk2rJxVfRh6KqOzKxFOUka2cO+129H9YeHdTOeW/kVnC0Kdy++8Vh
935V76x1e+TNELQlzTya+kSmyIK2nsBSljh5ZWrFfLIJ5v1q9lHu2vITmA3H16EjMch169FXKtuM
izOefHMmT0hhNc8JRmE+HFGAtLlkKJDCPgiTZQXzC4fpiZNqveltc3wazDJ9MUVTvrg2Z0AXw4Ab
M2qSd63oo8sifE4rqZeczKDFRwIE2sHr0LCDIRknJ5AbqDXEGYtz0WOxYJxm5ZojZtQcufvRoeT8
rVFJ4GbHKuDI8CYZKF3CpaWAUjO9Ja7u3CKSzlcqzix00BwiRiqpbqrHZZdy8H9dULkL139O16In
TeMT3n6Ln9I9VyKwvuWYgNE5yjKWCXYG6r9IlyyDTclMABJ9zJytXMulWmd5V9mMdEEb21o/Bbzc
35YE05Gymc40a02V6RjgxUBzTVwRLnDjq11ZpC+8Lc5eQ/WJuanqrVNyuDHK/G5wc+e2oxfLWguy
prUqi1becivW+qx2LdJCuGIWUCEP4I9qNzj26jNTa4f5W7jP1jIuhg532Uw9l/OrqSucKO2iCFnt
LbJO8bJWeiWCcq9lrflq6PsK1uKvZa0Amw17QnjElFDB/4vWorBprQxr1/Kwmo/fu9EFO/LzyTMs
AP/YQu47I2Cbt9laQDakVJEtaymZ0VFPRpEH0ceuX2Kc7fSWuZp+saZPr/XaahaJYr7zTH64gsqz
fOkr7gmt6hEDcVn8w631P6E//NVMDTLDxnTB3A52Rcj98M8XwyxBPsh1mJ+KquNaZ0wB4wnKaWqS
xrQKuGYtP1vOUjVbNu3s//qL/yVGwK3Ut33TttdslAPa9y9fHCcXk5ClzU/W1KjPpVCU1OdlBqgt
Eo//+kv9JUSwfikHqK+Dzdb0/jkcmOOE8oEk8KVaW1KdhOWATDatrT/+9df5J0TW+oUww0dc+oGS
+P76gv/DTVs084wTJUhPNBDNe0I87snXk70r67y/l0oQlRiijKn47FbvbQDBilUlze6MJFsv18zV
6t2//pb++S1enXZQTgJmExiW/nL3pwAszHpuGbiHIemblZoPTrGyJNwywitvppn6BGLI+2xBwP/1
tf+7lSH4L6rpmp/9n7WgX/rO34Wi/1n60b9zcsJ2w9T/F/Fo/Ut/iEfRb2DWIqAc/vqM/l058n4L
1or5X8iaP6Qj1/zNx0vAwwT9j+dp/Xf+kJL838j42ggEFuXlRGnc/4qUBFbtz1ISsQv2Lh4iprmE
egHO/fkDriwfdq5MoWp4JlNKCIP+0G9cgA0IuL47vJlpFQDB8JrHvJ3r6+q43MgQmERcR7rYWUFu
PhW9WOadsidxR7NkAWTbIOUfBeowRblzhpdJhxKN9nLrhWS7eC4ilyEC8BJoxF52GcqxuTFTrKab
xi5voN6J+6BxwkNlRtkhCZLg4ApOsXTMGMm2Yyk7LHmmTlhL/VvdrVI93HIjdjTZiU01hvYFVq7/
Ndd2o+MAVmLMSpjGTqahRRrr+KluksdGuqD26J+eTpquJbE073hLwttFUEe3waPXcwYgmjDiJ92L
ZPLvxmQKCTX4UWnG9GWYp5U1eBTKNj5HdvefQZtHd05RhydIz+pHOtmJjLOqte7zrNWAZh316HYu
TX4iMEkxsDVUsVPYPwqzwebgAcLAsuYwjIcvck3NOr107WJ8cs0GcgVDEh/+IuvTnMvXAfXlsRhX
5kYWDi9Z2/dPUdRPzKmNRX2sMJNXpGWBfuAxuETUKDR+qIgcXViTdCSvsrHpHTplXiQCxr+WepcE
NTTKx/iVpZ7RhK7LDwqc+mO05P3e4hr2uZi6vMlNdWcsqXcWqm/PKlmWS5uUQ1x7QbcPprCzt4rh
NbDWWduKNzUVr1gncGXxKmn+tcro0NKc8jJbAQ2LTeXzg04Rkxor0TdW7hnHwjOzA8DF8pmYcvZV
9DkbNNKgwxx4appdxQ3Twk1CSA3jlSOgV/ABxPfo6lvtRksX68Z0wGtbYIayZU1Wpzg947GjIKVc
HE50oF3GnzkuM84c05rkq0vSEG2R1fc5UJaNy0z5JlUN5YPLDONThdVtC976xjYci4tkNWJuQspg
2MExOP0CLdv2uRal7oecRrdF+vEYHpeM00FvV8elpVB2y+SQYV5YW1eQFNFDmsxZPNKS1GZ0EWbz
sPWVd6WabfisA0ecTIUHaSxwfm6HTs8YPrLpsixYBgkc9PVL1BTJq1FRIXLG3imLXVQH1nfMZJ3e
ZOaoH4eFuq/dMAvrrUevZTJYS/1g6Vp+U2Rs4qgdrXeBY4i559zPjx2Ii/DoMuGl8zDkSJrbc7eJ
Kgcxgr4dmGs6sZwvzmBmFwno6IOpsVlvkEOpaAkUelOb1uG3IjCDW+FNs4m0J6LnBasbBjAcyxir
MbyVW+6TzT7M6uqdREn0gvL8YZhju/Vb5YCN9ucfXqvwSXeW1dS7JEzq1yJlThWXqmA8g8yg3voA
n8AG83N7CpOm3+KO4sDdI6DfZPaE8aFXDwigETpKzvPMKEcCGVXuLiTuBEUVIXYZdIfvqM23LjbK
3TL28iwaKzh7ZgdMyMmKkNcB9abRmmUNP00Q00poHobSzR/twfAOTW6KaWtEfeJCMFTmmy0y4NIu
K+pgm3TmRnWVF1xw2/KUzo684qgiVkVXcf9It57LCxtUxVcox3Jm9IddkhUt0acknfAuhsbYfkMl
hl7hkl88gntNAQmbc3fndsr4bLwAx2hnFQMXYMrCCrFAjm243oFuppRmb4SZ/AZ8dvwhy2x8m93a
unW4wVW7fuxCCue8WSVxlDiSA3WUiG1otxUulzGBE2PACLbM9ikVXbvlLDfiFlQ58CIht34dnN12
7kEk10jOWVdyNs6TUyFYNhvLlYfJrJ65retDpzj65xxsMMAoUCXgcOYa5+vg72AQLN8XUDXVbrB8
uW0cjdbbZAMgKjMs7iYTYLS+uKX06x6379jmXxcjZUg+cysQ5ms4C67quH0YTfSvmjhBcZdMaJR2
VPh3VgEqiDJk9ehXpfnoW0F6z7I4cR8Qy4mz/BeGnfWjJLb6qK0usTfUBCdfRqAMrw6RK9xGiLLn
jCjblxCmNYvUyGMVQra8N8GO3wNjQ51JaQtEIHdJCeLIxaiBjw6TNss2W148VXN+1XakcbQFkstw
V1XXIjL5dn1hUMhWMsnvCADyqDNF2liq828gUfl3eLztW/p3EqwAS588uaHyT0UuxmcGgiFhsYER
q7MY8x3ocl0dekM2ZPzm5Bo1bfuEbTk4pfzgn7g7AfrOyjsAt9P7KZHLN8pnJ8DE0liOqVXOzBxn
fDmY/3eyp41XYCIatjq3lovdL8GJImt8NGNxL0sNPUjazl3S4P5nkRXJI4XQq/XVvlVTkzZxvbgr
1FhTvAog6rC+ns+qWfumigVp3DWCQyGVcSfEMOCKsEfyGdGSfU96OFr5xIh/o+QEU88z+/k8I6o+
2EKNh2iOotNg6e6LSprqHoF/OPI8+TPJgkbhcgowo3ZjCktomWdzSwIkwxLhRPJhdMyKKUvhRDHo
KmuXebl5LGTpUlxIcfoSRNOpY2MkEWaP1zoKP80mjz6tzrGbjdd58jXHF/bNHBNx6hqjPRBcNkKu
7yw1fPwyNmm3pI/JMc1gnw+FuMdOO35rg4Cm5d7y3+wmD+/suebJy9ZFE6KJnR+WcYQcr5RtN0/1
HL2CDwPhNGRh1oLqkdqKzTqkSRIWUfSWG4l4IsXbyXtfMdU8OgHws83i+1RGV4UlzRvbxxSEA9Gq
TdqXadBu19AHr3xjL/OToql9ipxw3jsZlclt5AdxBm8qiSkbflgsGyN9r8quogLRyF691vHyd9vn
EY8hhZneTo3EI/B2+uss+9ayJu7vhyalKUCf+cjadPIFQ41A8S6T5Y2z7/QV73/9WQwTXdoES54t
mbZnWGzPsg7mXeXI6hTIro0DDdk5aKZHv1zeWAB/unn2XvT+W6BH/QGzhxOEqwj7dJ5+CyKjOPpB
WN5Lq9yNbmXc8OaQaaSRh6FAL386izeg2LRSoLJj6QSxpHPwwggCD443ijnGD5pRNK9wtj6Hvla7
arEphaMCGRAV+NHK2PzvFerXIP/fjeAdRqL/cNP9pzDc9cfw/v3PSbjf/8rfLlCW5f5mUgjoQGIA
S/GPSTju5v9v6u7a3I+APQW+7XpE2K3o71cnj9/y/NCk6BKY7ooP/cNy8DdpBbfC7xaE/0RqYer/
l6sTG8X6ZbiNw2pAC/qL3pHRnD3UqqXhOumCL/PoeqfZsQzWq6U0t3NGCQkOmeaMVCKtTWNJnMoL
BmpS2uVB25288RJT26+gHQW9gqXiOIUZnKhRK4kFaQXz1hnc4bUXQN37dF42WQshJI6GcIDO2Bc4
cHzG7gc9ztajdrrmrR6S4Y6KwGTi1FBTQSEWFRBFQ23e55iEj4Eq8LEoQeFFwMZ98CO+xU2bFZOI
05TA6xZCOqy+eQ78fTYxET8ijix6C6WPrhaNBr3BRye+S8Tguzz1hoqhYDXdJUnDKAT0HD971VbM
jcEuiuDUzMqlKtLSU3vA7sTvOh1G8TMYm5nxsyfnE0BDzPXUh06M8/kGAQ0kCw0zhKgq58HG0/gQ
uUX6uBRiuJMl4lqBH20LsiFM46RruNONKjhWUVnLuHCbJWX76LEyhFrUW8NV5IFuHWG/gAem4b1l
Rm42vTwmlpfrQ5XYuCcPiGQi3QcK5o25BUOoajMWdEFeHchxtRXDHDZObmc1tLG0qSQbUMALqWux
yykRLaevXVu6cOcGQdxeoY8hXHp5QmWkkIMbQeSjzjZCF8RJvG8ZKacb7XB/pVSYGFZyl1izsR+S
xqIvweuAGfFi6iHobzrTGLJtirUgaI5mN1oJZUhYCLfS7Yb1gxMsR2qwPYa1U0HLB9XFYzmc+17r
1rxac1X0DmnArhvGhdae0SZR+fof7J1Jc9xWum3/yo03hwLdQTN4EySyZbLvNUFQlISDHjjo8evv
AstyWaq6rvLck3JF2GSSyQRwvv3tvXaMPmUur1OSz6X62o1NV2BQgrOYR7d/3/D+yxueD+bo/6Yk
X30b/+fwVtQoxApZ8tvHNz1+/f//7wOG8btw5H5oQWiP3PH+oBu55ich0LHRAFcMFcyyf94CxSdQ
LuC22LYav5X9/aYecXcEk8x/TqTYgE2nW3/lFvirCov6yDdaEUrcUj2CyD9rR3gMJ5wqfPygv+IQ
WRyMC0789Ic35d/cZ3lI1H/kg3y8CEgSPE/8nv+ChuqqQauBBi0HFppNMLntAl1ycDcs87vtn78U
j4Z/eSmbt8UVtu7q/wKEqqieatLYWg50RkOfzNeKURMHK3VuiCqQag4Fzvj9tAg7IIlU/YeX/5e3
E18ldC/OnYaBlezX5wlJL0+MjslSrxwfzMJ99tg8/vlvuD6Sfnoz15cQvukCo4Is7/yCFVJKm3s9
MpqDMMaHSVhPrW9Umx4qXqAvDZ/S3z/O/+YvB7fpX18OqRJSGkCZFYC1Enr+oJ7TPcJak5DtAfdM
c8I4Y1A44mvFKRNRccrJT9ofxSRgoteSEgvnOPQdHzBpkSmeeS0xg8A1Y0rQGcKzI8ESSk+GilLS
zfRRhtJ+FKOYjQGmsmDoVQxPR0zP1hczHffx0Hbszlfgs+p082mGzr1anPoi5DxqXcmm90MS7FbY
6/P0NKeROidOPMaBZboKuHHjFw8OC8XnZHYrJBB8MFFciWvRldmdI3B6DzbBECiuMe6b0gjiAhzq
2qnC0CKa3dAvy5Hd6CUu6mFnFcV3283vqsR+J59326F7bUbbK061Pn2OMYzwEqmz1QTfsyAIH2b1
0uyzZq26Ko1QtOn4TUm/ObqpvK7p0wwTWiG3tln025GW66uJyBQ+A4preaY9uZoRnVKZwPJviXQm
wwDbRPNp2WqTcDbSFLNbEz901BRvei/b6P4Qg3ZFW5jGaDjgroq2KTDQy7IVm15iZ47A9l0IXHHZ
diR5OW/icY59nF8pydcEhPFD40KIkxy+NqYHd6QGGA0aoDYiY1dOSjmPdulqzzIb1HVZke3eenB9
HiojGy5ylfQHTpEIeUqBmQHnJy+iolGXVc7UYZZNtmMA4iNSNEygFb3I6VgaKFu0uw9Jrj/ZVUbt
xNBMuKATs3/tE53c8kanLhxGcfyQyIbOn4SWlojNeygbZzWrJSuflA6gcxRJdVsvpbopVHuOSNW/
srLuHmxCUQf8x8alMVnOoSj5LDD5JLu+K6d9WVivMlMC83xCeCV1rYk6g8S/1VFc95REqMsl1qqb
tZ3KRMC7xKdWN6huub5TIzzwyhEx7WJOTTXOJJK98u3+gvU6hZiLdG7gAu+iyIIqFXWugbElxhmT
SSZt8TwN8YnC7fWcOd7Wc/ZIjizGwpHS0EPi6oLdJVXbcoDd1jPbAXc29qbFzIugkx9mEi1HUbfN
xVzpK3wlFtV1MfPc4BMNlwwYdKzfWlEzv7U4BFZCdHke4lS76GLHpLDDxxCea9THpQUoFLwObtjo
Da9GBzQGbVqfLeJtIOyiWkIX0zyK5LOu3ERe7O/jKBovJjp5GPj6cePgu9y3gx5x7TN1UYWKcyfq
p00hMj+wnHw84XcyzuvkuotSKOMVsTDyEEkZOq58Q7J/9g3WEHHX6XcJsuPBHKzPQAnOmpfH91ml
o6q4vNPka06dzWJgiDIVwD3owmgcMhIV8JedJb3U2oagDMpzCOvnK0hkEvyQQOfAi+LhGKGybA1N
vyVXtOtQOg6phneqQkbdLxRT4T9xmkewMi4qRDtqYU3n3I5NhPVGZza5Ulk723baUaRnPQhR+/Tb
Z1glS3dob3qttpi1de+YFKNFDk2yUR+kuZWSQAGu/Hq5ivKsw8IW1fNjZXj5mRvSws7V51xsildV
IduavqcFI4LoBu4tOr4uz7FX7iUPABYxOhueOAYjlRdGedUW3jEfzMeswDhnRgb6MB4DW3kaGiTr
lijTvMs4yr5F6PNIRe3W7U37rdftmnnAGq5rG9s+9Xlce9wSnOtkTqczXMX8SEOiOjB2Z2E1LuNL
NYGy4TS0wkzxpcyb3OECIps0pd99MDXPBiS9B0R0+xa4lINbwDc2Rl6kbVBRxI2QLrutg4mD68SZ
vjIwIB41Zc7bXG4yLCZPgoK0w+xjQdo0Kl9ZJJPNRMDdI/egBPaLS0e8RcU1KtEyXBetpx1Yszpk
J9x317BQ6wZq38ImEinBCs99yNvJ2IMiKlhv2TMxsRn2V2YTQ3F8ecAySyfS1IuDQHK+dhKD6hwt
jj97YktH0rzPZ8nbP8jp0eDOFWIP93a8SfmDBSR8I3QDh53WZea93ThbB7bXc4cJmhZvKvwc5SzP
LU3tNAwAzEhrpa56o+7IVqZ88tC8D2zFKPqiSiDk4fm9zFoziNhK77CXtkfKwsbjkFrcM/7R6UXo
Ym34Mte2r49H/d+L4f+oaiAx/OFU9G9UjfF/Tt9U+23++YT/8WW/KRuu9cnXSQUgxVuAeVYkz49c
gSs45XNDo86afeAf0wV0czNDukT01+OcizDyT53Dowd8bebl35BX0P+azsFk8MspztfxVQkqWTwP
kDWXw8+nOLOh6MEiI3PwBw1nXqmsbovVQmUXlGjQjapja7qPRYuVX09kfxySsruVtTYU+4xsTEba
ayDejUWLooyop8Opx5Jv1lOM4kBV2y02Q52wVgnM3G+4xSD90l9p4D9ivRo9TGYpXrjs33J2bjHf
6mHg+rzvsmq5bZX/wOaNHFvJQBBUTh61K9WezRXnp8seUaYkXekZdy0pT6TATn/xIelTdKAl5l1Z
jtmpVYSiKkpX/+HIGR1X20IVmK6osiISpRnGXbSYGhQYzf/emopwbV1ZWImGArMlBQcsX3CtklkY
iNcvY+tTldqmBHd4oz7gtcqVX/j7J0DbWr56NAZ1FHjMvD3ndb/apEV/XEjObQAJ8YWtGFmgmuWa
Q3MKv/Cfh3Rp4k2Ze/qLW5C+cOrB3wjTx/3N7oT28VYdKUvm1Q0iFgFwgXnXJp1PcwTLlEBCmSZ8
nCQmx52WAUelHmdgulG117638FJ29C4ETm8ZZ+W1vr4fhZE/zVlOvHGIe+NF0aFNWHTC+MlTQ07X
Xp1r3xc5+pvJaqJTJif5VeNmeVXjNNh//Hzt+lPxyVbAK/jfo0nwrgzKYhk2rsNGZaervtyzrRnI
p9cL50feZNZR3ZZSlzWP0SUmjy0WgTLouywbzyDipKSwwciWg9Ni2d1JQT/G3lrW40aKaARUp8pO
i10dB2XzlIRVw60yic2XmoSIszPq2SNentnMk13BZwG+wSnt2zbk1Un2t61I2OCBbKJ1JH9SFKfc
S5aQL00t27NHsP8hhQS7I/SqnJCDqHViuRVfRA0r6nQGLYMLR1wwsiYUXKZkFlmhJIws/JLpIrSt
WMy23GNvJxcgGvgJQIKclVWC3l2O896zW3+f56b1fXSApmDVL4oK9D9U8jA2Wfvs/FTv5FWWV3wv
n37snVMRqjc3Nlohi4tBVS5ViWzr7qLCny+TZcw2Fo+QcOn06LJwaDKiz2j09kbnGzuVS+uJ8qxs
X3jA/RD111T/1CWFt88Mvb3vKvtFdDnxZ6E/o4fNlDQOzSiDFC4A9QgUKBRxtHSbFvvULvEWeDyu
WW/wl2HYi5BiEd09Ra42r25aZ6HuU7MI6cwzLv/ENk59XPqBAXphWxCcW6kL3dak9u2EGzrLgwx/
9GbMhfU4YZgJRDFj/KTvpw1GvAqBDfR+U5pAsmE1RtmuBF+6NauOpLxO9eemH1sN1oDVXrIAYpXo
WdlFqY3iphMxPA05YOLW3VbHf0gdSxp4ms8RAdRgH46T7r4MGAcuI8OI32eVpog41OXM/OmXeo0m
ARcdictX0CrmFG7kRudr3hZajjgLpbT9HeKqaO4bgoUpNhJDbns5QILSsnJ5xF+uUxfcyKuBIQGm
d13RACPmvdm4FLvi1a/gR8W1TgyIGqA6GPKOcC21CQAgSpycIzcKI+jzUQ8Hx5kvxgilVNLj8ezz
+1tQCdEFj3VRuW3oLLE69RiTmX+dlWc4chIPihWyGOhNT3RMuhUQ0LJWG5Wb8sEh4LUwZZNiMlWR
Xgz4emZKgtYG3tQEDWI5dbuhCHnaSz0uN+Nc0EuoN1uVzCb2l8a9qugJf8DVyc2/N+Wy88cpJWlf
5h37KG9RCLQZq6KSibGi5/CWHRN3pdbpo9ePO0uTddF3fyqyU15xhVLiZGCSWa+i2uGmNbHTfVJj
4YWOhn2GTTth9YCYGt6dyin3U8ztmfpN0+ZyGM079oS8EN7tKcTTzE+SD9lyOeo0+ARy1PzyChb6
fAUgoJrDqlroCeqx2CnPEP8A4v99XPrPx6WVsv67iPRvj0uX36bkvfrluLR+2Y9FkG6tFjhHWP5K
rP5pEaTjssN7yqmHY5GL0+53UdRy+SLONr6HmPXLeYmjlEnKysNOyoUFc/uviKLiFxlPp0d0FRGp
pGfDRI3dL8elJrVzeLZlelaEeOc3u7JRNErb7eytTl6Hm501MvfPh4R9ZqEdK1PC5Vh7X8sDbGB9
z+J0/qqwyJO71muxmdJ5WC4m6nC/MdS4YQJIXy3NoWQKz1qeMPk42/c4kRevp4ygh0rUfs2J0nFl
zzDvBIeQJZX+tZ5onXs7VP0AhLF2Oght91YJyG/jjMQaX4GD5sm8TsRESZWs9LI4JZhPNpT1MpEP
hZhpC4oXkU3yzD64qb17abrLir3Dq8g9yyCZjnqXlnXRPrT4k42tRwQ015+Txu2Wfl/Wg2dS3qsX
ECOptszw2+jNu9RatXOber4RZl5iupnHlC91Zm35XJe4/i//nlf+q6WEzXLhzy7Aa/InP116//iC
HyZW/ZMw0HF1xhEcBojUv08qnv3JY9tqsFywfqxnf9Q2Gp98V5iUNhqsS7kkWKT+cLN6nyyuOfi7
dA3w5XTz/LKC/dOVLIPST/I2Hb7GWnvIpM7BGRf8z5NKNGoxMWQhjgM8rSg00yUjc0rzj8AFtbFm
wZORsYAkLAFlsrQRPTYAR+hSnx5F6dWvtpO2z7pVts/xxMf5D+/kv9HDf7Ha2vx0ps6vzw9oAh1f
Tb1/VMN9TkFAmH37mA529SZITd9gnytXtiFn64ZV3B5XGdCCumKU+fPXBq3/y3tDSoIZjtumo7NG
sT+MwH/Q4tn3QT3qkwZPWfRSNBFok7FP/Mu11tnBcifcM1J+CaV0dtyLyfaBlKYq+Twt5fLV7YEW
hfUyW6c4Z4WdUegHDU712VY1lXPrSg+TGyFOcYzGojsbtUURq14D2wIUxSa4QMmxh7a4luZM6zhx
RjwtXoPbbeR2Hfb9UiCv9VJDmemciaoJx3xFskIua1OoDq1XXbitjUmmogqaI1C5q7CxEVfrLI++
xwYqCQY2mW6sxNafNYQugG7uQ08eLt/YSwP12XXqEh7RFG81qY0DhwRrOMxaEW0ybbGClKQYNz93
HCCzRvAda0nuuTCn+aUkNycCjWXJmTLNCIPm3D17kE+QqnWOXwE63Zp7BbV34IA57wBzOXifmSjo
Eh/bgNVec+f3Wnqrt5BxwpR1LqAc3QG17uoKROXkb8feUslusCYceeSenDvw8zFn3aZxcm7Ksnsw
+kpCTnDH/rjGu+FemGV3N3G+lhvDGlsMdo6h7wrMWF5QRl1GcEY4tcE8Gy8rkEjpcH7ixKRxHqtj
kKoFPFUN4eUg4MoSHyTmFYxCvLjp7OGOcsqbrFQT5rYGG2+PUwH7DX4qEk2TsUPbVxSbcZjGba3t
F9OLvzbSHHbAsnc4+4aQK9UH+eUWd4s5D8zfVZ+eltRLQ0907pvEEHmAFbps/bzuaAbCaruDDhTD
9UhNsq5szqduM4B+3zOiGheR5hGT84zoCdM0xMtRrrEtV8hv9qgP1wbYNBGQ4y2+oWSsAKQFVjzr
E9Cu6OYN7L1hEZQcuwAPQ669exlrqXUFBwZ4HQMkq/N7OILJVAeNW1bDJkL9jjfpFLHb8eou+1qm
Mkq8oFPp3tSr8SvmtWKlOOLdlQEE9kG/bBtfJW8sJHLogOVgm9dtSxRj6Ze1YMZKhxdnIup1noVZ
vQGGJaAY+f2kuCoarXunhjzNgTh1DWo001ey7cD5aNuK5cvlMBvlzOPT7YxtP2hLcj9bZFQOjGQ8
s7WoRFutSlXEwO5lXH+GFskxAN1+DWrOolRsbDL9gJogeRR05VlJ6hBR7a3qra3claI453zUJ706
zhSK3RkuN814IuCPlSQpr9OlJ4DbUwlBv6jPq6n1d5slggw2cGPcNghBLaZEu33uEie1A0UZLgHv
mD1xUyFWAGevX8lJVa/jYIKI8MUAllWOXMhb5rBJCyDQ9190qD862DwlSO5HI1iJ2qyrN9Xmvghr
LWecWG/lPr85LOC0N7dd+qFRaN1wNSXm8pS3dIlWm2y0QDXvpwhuD0ZuuuDnN9H3Sq9PHlwu/pHF
NC/xOZqN2EbIN5ZxeCljoHstKpEo30gV4BoEMNVeVGpxrprW4CdmDVlpu7HvoDLTJAeZ1jPz67mU
VP5CJoJ2hiN3uu0RH65tShdVkERefq1EDhu4jJ1KhHCMB5pGXIQKNHlZnCmudAnZ8xPw2S1q+1hC
ARmAAStIQ4sloj6kM9j9TEgX8hZvDu7+PIY7x87RmfWgl3ibA9m442tlaBX1kzOqM0JEFUQ0HRNu
JLuUjW31pTW6RzQs5zj4fipWLWC87Wlzz0MNL+Ww96QH9MLwEmAHZuUz1Is02hlM9ZfSGiISCtpc
niUMuQcz6ycaQmUv3rHbAQkYYNnsqjHbpmalUSxqiOls59h6IjlIADaLgjvXePlxarxasAFUxoWl
5SAP8KS4+CwjxkaeM1RoWP4c2j64OyAmhWtuHNGyjOkrExfu3LnlvC9HC/+8MTipYqm7YKeJhY25
lRt+W1jt898Hx//y4Ohzovi/J7frLH+TVfGzgc/GG/f73Obbn2wGaE6CzFmr0M3p7Dd8Dl1ATGeO
4+Jo+RjA+Fc/KDrr3LZm8H6LTf04OFokpNZ6RWx+aN2cOv/KwZHJ7OfTkUHz1JrC8jm/mgbRwl+s
LGrIvHJyjOZkd9oUWiA9O6QhNvaddys4B1RH4WNTCyg/XZinFP0Qj7IT8Nk58tL4MnEDWGCEFX4S
7TWINeqhn5v8gkVnkt50pFI/I524r2JxypM0YlDoY2qG/lrd0uhJUpxYk7K3yfwh7Ia0PKd1o2Hn
k3XFPb+vqZuYDfBlaKfxIk14w8Oo/NchmQGVUnJMj3HXzM7LME69dzNTCcAiP5FnrkDmTuvDvOvH
ECrehtXT23/YeytVYXmr1zzVuSNt08U7LS902iioPZQTQarEs8YrsASk13Ys0Jb6CiGGX1dO3IVQ
cmYqJA4smS01bcEr6lg7SgZjj9IgM/JNEWa9W0RXnomXdwyinPeTsPNc9COgYeHrxJIHSpQ3Bp0o
+vs45i3Z5UxSQUZcGtcBs2SZVlBaix5kJSGmvrSQkD0TJtlE6p+VqPQWKBMhCXx7gTk/xEA3Ec1M
6WYI/+BP0q9LNM+tyDYdjACBno3/AleJPcR7M5sidYWkrh11mKY39P9EAQQgwEAYO4K0leVRatqw
j7Es3mcaB+jAauGTD0Y53ho5UGrHr+c3t05xROR9vpmzWaIlt3g/vCI7KzYm+6q1C3CdXb/PygFK
RlNWTkAApj96w4TnGdBoUZRVaDkyvkbVB0Ms8yl07DgL7Y7zSurE1QHmdHSrirF4jkqNtH5GcXGw
aEN9nafOI+C7+BbDTXsD4s69zcGvvOKPnCCkYAJRtZxu+TxUu3moEp6MU3STm9X8nLGnoeioh7Md
uWYUAptzr3w/i54kiajDJB3tWpsAqhPagPMzuMo6R06U7+l7TZbQcFU2P9UrpdONcuexcYzyvp3B
4QSA3+JpA6fImjZJodxpU82YYUplOkSkAI4C3S2748gBfT/mWfxksVS58BeX5jejFuMD9DO8pl5N
q0DYZyr/bow2B2HsmCSz4qos6d+pFpIHpgBaRThBjeIhxYLQpr1tBbY1uWcDUhQwg2TJwUqpfrju
49i8wLBeHWybA3CXAoRGQW3VLSf28knBftsPkVt/GU35bDREorrc8078pYst6r69mduagOCcT7eR
08oT1Ej1ECPPv/TWUgAnHSfzPa2UfqEtJY/yprHc05hP/s5O62/4lqKDIRBJ5ZShwQLIu/czr38B
rZM/zxywnq2xS8RGNF723KAVgXTkCnO0Tu111zC3AEq7XVI7F2MFa4+dVb5PCSRdl34pTuME+5EY
dJZSNg2XieQLtcyLQPxhDNCTm5JiJWwYNWdN7PoWn2LoYJJMZh4kndaGwLvnbTX2hFAiFH7ely5w
2bqDDtc3tWhHNnx+GTJIm082TT3XnaYek0Xdp7Xmfp1ERQgHE5GeBWJkzYmReUkfMPTaFwV5lLPe
ccpiwo5CN4mPvt26l/OoGi6Nvr1fgBmFQunVu9PrgCTHpbqxIn/50qzJSjA08NX9Yqwv4jS2H6mT
hsnXoO2uCC/AhosfX9qm0b924AfLKscYnBWwXTPDoNNnQvum5vmtpRPuWw51fNMOzdnsaXMQzjiF
cuitF5OT/cHSXBNI3zjO54/2UBtaIqeVztS44myJobaZtJ3idCXBBXrVbZa2KyO8M/xt3k/G1dAm
NEbR8aGDQyUqMx1M2U131WhTP5TFo3U/dNSKZWNBtVqf9FRlfZTpYj6a72wt8s7VUIo39q2U2jss
OjjnGNzneh1bdkytCqhGT2LxGEGHuGBuHmj5aq/c2Gd6jXuSY4YlcAW0CRahghNuUBOPP2vEOq5I
i7A/giG16fTpHXp1eWeMzmrAjtoN35SFbIpxALacv+8aezpr3boUw6z8bldKfK80+yspXvNs4FXp
NnPD0J776bZRqcZFrmWX4yS9S9/KsrPUiQIxVL9LHd9mo3OEs6fpsdLVPbERfeMZSkIzYYJIWPDt
EqSlvQ4/57YxVLXVHFNaG5sV4iHWgHtnQwwbM4lCVSoDMVHY+zQW+o7r/T1dSu+uMfFNSw6KD7HL
qsSQqj6NaYZtQ0UivxQVPjDRlsNlRRv4gcgvPQlOAW7JJlx4yye3CEvdH28SQHhfm6mFimnSacax
x/aeYieyT/yEGLjGutxUomZazDNR3BSRBmjbnKujUXZQjlCSQlCnyVkDsQXUrqz2XT/1od1P3asJ
dCTMvQq4hpt97lrjS9qAV194PJ4pdYj7wGlHeWN7TRGUbQXto5DmBjt++92whmzbG3N/n+qO2GIV
pNosRvmwPfoDLKVF9zBE2ivEn24/+lbDT5Goa8xalgGKzFeYqcyCGgQltePYX5C1lBtR0tyh2/ln
wqr9jpVg9pWSF2ML6Ia/q+d9ll7+TcG/ORKDcze6m2GSEvw/eBl+MAvhHDDK6kc9zWnISyB7ml1i
nBe6p9791CMOl0ttz9JXY00X5bdpl1snNi/JjuxCQ7lMDHkdv+fBAtFEbJiTlzZC4MlMOVwkFLpx
HU2ExjtD00J9ZsdIVmHYWm5bvndiTOgHyR/w3EFIn6VzGAeL4gNxudhjfSjtIgv02jd3lSHeG72+
7Yk9B2UC89ZOacVTukYpkfZiJISjpcTNlxBiD5xcd7aZXl25tbp1VzR925DPKvpAL7Jx1QzuPAw7
J8CL8Y70B7UJmDsCJylNUq3y1C55vIvs/NIqNO3ObyGY5U7vH+CdxSHkt1tWfzegNOWO9TMBNSDh
Gyef8UD0RpglWb5vO4hkHW1uoR1XHtTQHgPSYMF41lzrmnJ6kKC+5j50tpkcwJ1WrA6MbyBcWC5T
PBckBQFYM6kFD7IMAnVp9bejafjvSTE3W1fj4weY6eAQXgEiA+6ZqjYZDGJNmfl1f5wK5WNBjjW6
ORfvVMDwzBPxmTz549+z1H83SwmH+eNPZinIAFX5swz/8SU/NmCG84mSZHAIsIgsxzKZVn5MUqb9
CWQJBasCKxlbMjzuP2R45xOZfYoIENx/mIl+xAJQ6JE4WIuhDINy0v2/Mk0h3f88TemC7jGGMhN6
Kpon24Kfle6s7Zds7P3kJs0QaXzYtitbQsWZc+1HtW3f2k6j2j22Xmg9UeSzauDAnTgQSKnHnK4a
Fkd14GZNFrREajvrjjvRmrER3qBl+sbBHR7UQ5kd0D708abLG/1rodfscgNuDom3UYb0uIP3RhXD
HJBm5g37yrfxGMgmPRVpaXy3Ysa6gMvb+6KZtLhODsXabmY3QVXFbL47nNoCkXcfLwAALD/XSaom
aIKl5fQ9A47iDgOIC2fNYtnao6trXzzyWGGx+sJxirhXjoRgB549PU+ZnRxdLrLP4ypVIY37TqBK
R94pUsgSp/s03+AWj/yQ5GmhtlbNb4wivnSoYk1eUw0pyYcxI5JrXUlPo/MlYWv32GIVTK8EjVYh
fFv3OuGOPgYzxLoEf+XMTdiVa/eNP/kEjPUuoZlDdF0Z8peYX6KZ24HGmQ2E4BTF95Q0R37QVjQL
bmZ+/GPiRPJiGafpBXMJj2jHnvRjXFrD1mf5iOHBSKldcTtGF3qrrPqZZk5ExrhJOVG4Q3HS2lKv
Ak3QNElBxOKBAxrdnmqTNRwPJBMhx50kqY4UaUd9kKNfEeIbjM+KT9bGRGCdQgoPp5B8qYVEyJGo
oNvtu6tyeyvjJDu0id3vxthyQrEaN1DJ3dtmQekPSvrZQ3PuOKc5hTrNFbQpvWiMW034IzywwjlF
NrTbQCnhfB2JzIYTF80VKsGCK2CuCsnGc0Zy3jWlVp9tUF7zpV72uluf8IGOXs3tt2w9wG1pAcUM
Gbisb+ysQTJYoFLbgW4lc1wypyZIgD1VYmd8KvBSAzRVzyNMZtCoERZEpK3bvqUPK1iMwb0v6hJq
l6vRZPeUq8ElUVC1a6yQQ2EAK5/ogDURhwkdeGEVz6NI+Wc85PJr0YAK2KS5m7k8xWdisYNI4hbX
9cQRUKPpaigh4DpROb6ZxQrEztqxZ7wpi/k4xRBZgPWbJRzW3NElnWtMigeW3lSrdKADjQ2EI607
QG5zd2WcJJRszhyyZTNgg6lUVHBlR54b4bGdAbST58PeXUf1MJyXJQH8ZtKhsakkf82wHop1E1Rq
aglSZpb4xin1BF8JDzH3cloK5IdW6HsYTH0owfvOfOJsDTOVC5Q119wEfmWVDyTnopwpx9AdFRa5
N76YScvZC0YKDnm9vSNFny63rGDeaXQpuaY0pyIjKdJZXHWV1bJ3aGTR7eJ+rl4m0C524M29fFg4
nVV7O6pVSR8YKURc7SVAFO5E8z35kKk6msKhxRa5HxRLrktzJJ4RWUerqtX3UbMfRe94ZysR7XI/
ZOZQH8ZMGtiIonkKvVpD+2xb/XKJUvPWLkeux8j202KbxtzNRE9IPJubdL9MlndKNVAHoTdq03Se
jJGdmNWW9PXSibP3vKjd5kYccRTnb1XtYqav0Fxs61YDf0v8pJd56PipeYE7xt9aXqrR65zU9ILa
kl7WerGTULdyk79zZsfpF9W46RtuM+3RUvnwytl2UCzgbJtrjewrDqfF2hYG0+lRxbG9ya2eSjGH
OUJd8B/YlGJoKPUBu+F6jgPHWwp5sltN4ACYMdnVepBSiTSEExPAxmwdLP/CUTH9bKwEDlRvWdU2
6ooRW3Ylit7m8F73XuCVQGFoFraeiDQ+23yESWu1E4qvX+rmwfFG99ahxy+Mu2gOO1MSmAGKouMr
7EB3aQIUEF706a6MWvsqL2gZC1AoCuNyVFV1uXQL/V1eU1kvTTe9xMTb/aBzEhqEjQTRZTMMetcG
NKVO/SVRVzgus9HeweKmQKXi+RXfGhPN4ib0a9r05kNhuZ0rOHeSp4hODfwf78r2MmP393nqvzpP
AdT6U2365ltZtjNE1TL5WZ/+xxf+sGHbZCNNTAyImavV2eOM9tupylt9D4zS2Ko//Avr6v7Hqcrk
VAW9C0/Eb7L2P80N/ifX4LONrcEgIb7aEf6CuYGQx8+nKttzV4M4wFjTxmhB7PLnU1XONgO+uz4f
cAplc8jZho+4oB74yoymyt/6ZmpYSNAELHZj5zR+YLZKHZkQ2QkvDZ6jjcx12nuatstFKGHfaQH2
yZ5l43uNKnE9ri5ChGY9tBO0jIDOT2yGhdaCszZmCMBObiItWS0bZXeZ6y5AM0GVUqlcAHmbFQLa
zFN29TTi+dCZNpblMYKWtOLpXLlVH0ZInl0NOJnVHql/WCWND9fkh4Ey+zBTVh/GSg5JWVj0UxTS
fnhIKA/7hhk7fh9XT+bE17yIuUp7VHQ8m4AZsW/i/MbK6YKeRzFZHZ7V6vX0PQT3YfV/JpXsLofV
E2qs7tBIZ1QLqtUzykkvI7wVpwM6AZ7SaXWXaqvPlIYkH+2pjrAYrj5UT/E2E+/BnIqtUV8Z2KBF
Xbyr5upiNX3eeXt1tgJjLW661e3arb5XCO/VTbp6YSmps80Anaw8sY/gWb26ZrNRwp/GQtJtVs4U
EKdY35LCR4hT5ABT4Fr6M2aJ7txjyW1F3N0bBF/wkCv6oHmopnEdFKuTl3Iu62nKM3NHPgeIGv54
LL8AeC8JyJH8s3QEdTreocoM7Z3rVF66dZxInCxt1L/zZCy3dmHcucPNGqkP2xGODwefG7tfEfGc
DawrJKf+dVVXHxVcqOuhTf+XvTNbjtvItuiv3B+AA0BifEUVaiJZLA7ioBcERYlAYp6RwNffBcnu
bqntdvR7+8UO21QVMWTmOWfvte2NX2Bd7Lx+YxeZxjwQ0KUoVX4i1CW69uu0vAPkYt1gnnmWtHK3
OLKyLWLUGXRuHD3Mg92QcGgXh0kH5FkZPYmhaXpPWIF+C4fU3UbKmo4MTrEVMCsmKI2Oz6BX22ip
mM/6YxUdUlieu8Epsg9/mt6NyNd27FcRmdl9btzzkDMVVKo5dotBWGxOEK6B6XabCdPaOqV9V/G0
bQzXv8IQlwSF1zjA/ruXpQDpv8AI3iXomAKSWvmWHQeleMAtaQyGxM2aaC+UWPGxBs96b+d1fTNb
tk/KYkdGiJYAyGNb2ORWm5zF2PDc8NhOgXJmc18zQA+GMpHbVLc4eqPUYS7K3PR+nno7gKkE8Zmz
dzHHxicvypXcIUaZVnmHsVjOsE2nJE68+8lRuVNvZo0QpAfTzOzpwWZbxa9sNxw6ngyLZyHU7VRe
Oa3u3sGSjJJnZS0FqVJGmkNX9SvESET/zXz+KM/4nE1EU7Dtg5xcMKJrI5FgOTUqzX7Bi1emx2lV
MAY5kxZ+m1RfrHLfVoQZPoxSWhM+je/iivi70iIT+pi+ZlnfkuMLEawETpHYHV2ummSb7dght9ny
mMXxa2HIeI0gMzgGg5MueDynCsW0QgtNUWdIxa/vTTMBCznEPS9sCtFn8WHuPet1qMqpf3czn9CF
V66RzxafD311QvMgmB+UEVUlf3MA+aQ6kTUc0AnriR7LbHA4YzYUvRuzbxmJmJqhfijB/qf//Tv9
r4te9z91Pu6T6uu3/zt2+Vv59af+x48f/GOnNn4D+WIabAKAV36wD37fqV3jN1huoMx5R9nHEQj+
c5/mJ9D2Ov9EKfyz+2FYWO1WPSOEhf9ijwbj9OseTedF6BapLBj5dfErnbUhpKctyF87aPQhON0m
FQMeuqJh7PlFKE37ZSrG8QbOF4a+oX7JY3sdPSKpqYacVXlJsm3NuJB+YFFe8kF/ghFDZmidE3Zd
cXDcknlC9pPhomqD07xLZ4xIXueea9TsgamMS6qm9s0XxQ0YkBtW9D1A+mjbtzYgyAkZGyg1D5eI
/Bj0QZ4LruOmceuS5adqAl0jU0nZCMTgoFxVvn5xgF8Ffju9rSdmECFtOFvAXdpefnTEeWwLarLQ
rbyzK9R+km69gf734Wcw2I3xPlI2xCZJALSZ3QzzcrFSotfJMCQPRgvoUbxxiqi2FVxxm65qPhrv
leu8NHO3o/2bUwcm4hlzzYEEbyeAaeiHVQcJrSRfFkzeSzbmb66+oEWLp3u9zW7WK9CzC26xRn6k
dalturhPdyInH0EUeKqH2KXbOY2PsZju16H/Bk5CfGxz/50TgL83EusQx/NVNphU8HmOhG/quDC6
jgRGnsxkMAkLVo8O45qptl4SkZ3QCr21TYr/wT6T4EeDwrG60OIXmiz5QXzoxaJU3c2i3zV+jXbG
Wj1KCCMVop+gNJnCmRUXykyArEd2S5CCqSehzNbsRG0kgb1mPY619VomxRtzACIEVi12z4q4WT+r
tvgfoLNfpk6/9Oa0H5LlyvDiNYNNv6pdyIto1D4E+u7QNuRNlqkrTo32watoRKWS37Cy5qcl6um5
904OWIB0dxLucblJ5HoJhpzrlkgHhrhPrdVErNrqsdDtrZrLaVNCPttGlXwrx4k5mKnevWq5Gs1Y
soC3xCw37otU+hevEbc+hnsE58ZuhsO62EN7gHr0uJDJICVJlbi6DiBnE7pSHpnqPV5l1KFXTjUn
4UTS7QaZsTj5Lk+CWnqG6WZBskenP5Wx8e4zPg3WmGzS3/MTU6rHph0eLZV/FPRtNroDIXIo1KOI
gJdnkqQGehuAGh0NCZEhmXWt190oHWbg1kvVlOnOsWw8bZZLv56fWwlviXJ5FIXzIt12po/O48gW
ca4ZEX5OI87X0BnmLSOZ8U44PHa5iiNmZQwsZ0SRB7ozI8kL9njsCsc7qlHDxZzMOQGDdQHDr55J
EQDgQ6ey25haLt57o/s8j61zbXhZvdIZKtlY25bZfbr1saBtCVSa3iK3wt2N8gHpaWo15VNWRk+F
QrOwXTCVyaBglqeS6Awy8TMz43GTqTxkwj/DuJTbup9bAtZUYmxbx2F0J1Ubn7yqx4PoNudcSy4l
6VEhHY2nSmOa1g02g6jBflPlTLZ1acJJpC0Xki8UkP+bBvXiO7uCcQQNuCq6GL2N7bzk8V9S870C
qhJ0TUGTbaShq0xjJ1x6H3wLTkJwDmFWUYcoVN63lu4Oe2Xy0M2Z++JqDiDFZjpGY/uhTe2V5WQ/
ONd/yfb6pX9teQQeUgNSsn3XFmGg/UmpDVzcGkApIRKg3RyIoenX5tlZ2g1tGsP5G202m9JPqvX1
03w2NIFXBHvtr1AWDoFD6cy4PwhmrrbAAAgiEUngMPL7m0/6VYHOJ60qcIQClKuMAX7py0+uq0SK
Sexg9tkbosoM0PN8lRrTvCFtumOIOc36j67EX17Lf4PqrJ+JcZihBA5i/v7ztYxF6SdeR9rHTOxi
aHfjY6V4sTVB9LRGXsD6++b5ctV2rG7/cnb4E8G9+DfN+/rZvoN9mULccDH2/HQfa8btC0Lm8tBB
btmmjMMvM8rudbm4oluTHXRfvU8dgbjZNI6ndOx4b318yMQdvCf0WeNyuRpibGNoLw++X2ibFEYg
2YlXEy61AHVavUGgQe5oelM67a6wx3tVxE+6ncBPVdZ5oItPgknl7yFo168xM9ON5bE8/Off9E8e
IcipuonjyCAO7teBi5lLv6hMqzwkJmHQlX7R/eWCO7n5myu6WjV+fVb5INhBro1nAyvvz1fUnwxG
HN76rPq5daSUuswMUEOd5gSHaT/ddl5208dGcZeP88Xt9eIuIfUTBX780Yysy+tRBSNhhuNTXcUa
knV/Gh413zmLdtwDsu4Du5YFE4SEjGhl0n+zzXlfxGYdKjnLq0Fvu/syU0+qZdsn1cI69dIrwgmt
9JVVyo9Ikl1TZjl3UXnVnjjWj6hanrx42C09lYaqxSGZ7UOSlITZF8vap1ZXGfkvG3NYLiSwiQAd
qrGDofG5tTE9ugZnrP98w/5khUHTuLKeYPibzMh+vo4LY9jG0kR5WCbSyThOKFY2NGb40idx+M+f
tfaFfoY++cLW2ae8laVlm+t//xfnR2vO0iXDqjzY2XgPmeZUYJH+m4/4k5XFxdFiodPEsW7+2psC
rEMakq7jYPPHGus5YbO4TwmBMN/lIuZ9j0g8M62Dr5nnKfKTEBfoCWHZMwFQXwjFLpE7j+Rp56k4
jCmbeOKzOtVzcUPD52NxJhG6EZMeIloYFNhiQg+zdNe5dMLRqz95NFgQT3jxkawuuCI25xbDEICP
/Kbema1J+LXfmHsghH2gm/LDRiWF5Sa7GVUGjYqxAiJpDqgGJawNpaqkFt/Q5r2vSpMkGLH8cID+
5apo/ckby73wQaexDgNpM3++KaVZg46Zi/Jg5BQKY1LIjexBC5paxu+MGh4IElDEfPbOBRYOMIct
Oa1GccsY48ljgIREpmToFS0TvWmjokWmv0xpLbYeiTVBNjrnaHAdYmjtc0JnEGkVK1GNz3aLt+NJ
N6f3pdMDoiQflOB0CJsdyJSmgMnrTzMHMeJbk3pPYAumpOk+tp3VLsLzadUsfJ0zwqrSoEUWUe7v
TXt58ut2/OHS+8uL9CcvCXvG+hf9U6q3X67RFDdgHqexPExeueWIowJ34utYdPiiOv6bOwJk7d/f
k5WIx7JmGOBBf30nG0vMtIEGopex6IeG0xEPHaWniJ3KN7g/+BwZ+BIiiNOYZSpNOQHG+Y2TcQAk
VtrBeAFeDMF8w2x0QYixyufK2SOt1bhGaHGb+4ChE5/TviorsRV1916ky73Kabq662bMYxaL7I2I
NU6pWPrThXSoAbySqswNx9UQE7a367ml38tLJpxii1YWhDvIXcYw/EQ9jbs6GnrScfvkqDx1+V4E
RaUiGhJkxqkcpkfZU0h6dH7B+VDq2cv02PaxHsyWH/hiRNFvXBpNnoTgtGYweZNrw3n9B63g30Tj
+kDWw7gzrLYL19eoUzYkyunRYeRCJHKm8T6R05s3nJbw4d8oxGZbJDVd2NI3alKbV6yPmmvfVu8t
EXnTwAVOc3kjBTWLrziKW7n1kibj/SQsTGmVTWYD0+QR/xBgVcQEvMB9n58oikF4srPIeOTB5O1w
pv4Gz8HnpJvKU2bYSPLGLbyGebMWRuhNYVGDZLryONnjqH8xcaz/zX7s/MnrzVkHdgvAWZ6oX2M1
8lmkjWnRy+zc+b3sxnssO2fOF1w8m9d6PX99L7WrlcHQ+5z0vr/zZdLv5onQ5yblx2hoQY0uIfpn
/tYbW+GSihU3RDV4ZeirYT7kRqdRoBFQGsQYhWAhxe+Nlvs3dQuba4nZFxH3+NcIIjnlu0wKNNaY
tJ+fRsFxS29FvUEYOmxU3GcMizlZxxSG7IeJqLghMcdsNx0e+5EVtDV7YPWUpFAnbsZhuLfsQSLi
cFSIEYWwqGm5KpLpERsVcZKGtjCxnt+djuQ28q3vXaqDQyad88gmQpE5PApHXdbTfO/+sb/+r8P2
Nx02gJ8GZ4m/1hY9VEOf/N/mDZ+kLH+ahv3+o3/02LzfbP4o+m6ODoqSvtg/hmHiN9Q9HCj+acr4
w6th/2bqBCN7JlRQC48Bp4Tfe2wCLDN7nc0rgW/DXHFF/0WfDZDRL2s1hmLdJrabP9Oh3v+1khkg
2ZRtKitQnS6mMx+GI12IUvr7BFv6jtA6a8BklXp3BNAsWJhkKc90x6vtmCeet23FYPCgSvGMinu+
QFApH8bOiT4DO1bk6wkkhO602AeiKJCogra0r+RanoEpQjcwKeQkRKcr0GQJzhJxzTkfKAtdcV4j
yxanYWnyJmx8iYupnWdOeTSW0bAsmDs+ugI1cuD6s7XLtM66TTCKXTLSu0iKpB8Q6o0mSFWZsS3i
iylhMovETI6j6oCAVLNzY4IrrFnOkBkMhRBMmjxxZNXUy1DlzfiqM3ImSb2I+m98CpELrVXiwCVb
kmaeVzdAPFxUhyGWQHHE3OgQ/sz5GZYx47KD1Dm4hmLRiw/JDT/Yka3QZdhkOhiLjL4ujs0KnBlT
90w4DfYNKMfds4VA/Lmc9Ozez3R1iZRMbqchKh9rzLu3PZSl+Uo1KrYRw9JlCaKEyQjDtdyI0HQ0
DBiWpPbuiFifw4bNg3XKiKIiQD8TEcWSKpeA46X+bMSed4lyTjIBa7lubCOfFAgUQlO1c8m3ZDtz
j6ou6tvMaPyLDX8XHwyRYoeO67cbsS5eM99A1Zkk03UyIBFVyVgUSEfL6sEwGu9Oo46gSknYiWbP
hvrKnsQeYzxGOLOPEs/AiRA764jhubrNwF9pDwuzmdBxUwOBA3OpJs8Gi73ZtLsDKOue39kQOyJm
mi9QmJvXFgvbM7NchDA+rS9nda11Xw2t8MK2TyACMdjw7xRynoAEMv+BPSq+U2LBvOwrnBgbG7Yh
Dbyu48yMoGLbJ9r05i0ZGvPO8K/rWrjxbph11C8qLeUhcpt+OQJbopiS0aBdm5E2TpsJb24odOWV
hPkxIO1JA2JqFMRTPdxj3rURcsN5vNSeZghCKRznU8kk+CZBID0RqJRbCKW9FDUscnyjXQQpzDPZ
vYGWplM9BxoXoj3Mtqy81wbHJH5tH+8PCEQRcX9WG7bl02CZQs/1CNNujQVfb0Qnqz/1Tj3oxxyT
uHw2687vTxjCbBxBPD4vxDlpD7gHaJFl0Y1bFCiGx757TpriTNZvfJ1zovDfU7R4xIiYoqgs7USE
t1tuXSDkn2yBR1kua0QReo8waudspxPaHfRCz4/NEk9PEvH7VvOT6gYLehN27GHpYODuydc6DYOy
4WGjTqYnZqexc+D11h7LWERoi1uMS4MtihqTu1FviRgiKyVT+Kt6s4u/2iXf4TDrUg0rr2PYzr1S
V5qnp0eya+3t7Jf31eJd93gloAUYHRr8Sp0mmQ6hC7Ob1jIyMdy0e7px2ld7YaXJo5Ycx2WvPCPd
z9IkEx3Y+RkzzkO/dHBd42n1UNtPRrsCuQYkjGQaVbeTp98bglAlIim5bR3nhtgiNXfMcRp4tYOa
uSQFNrXLK72su2/p7J71xYxe4QxOBzU1+UPpcLhNx6rD/UQ8pJV348UYIrFbUzjhq5L0bjnLWTYe
QESL+XZCUMyOyBAD3xw/ZdAP2MB8rWrSYJfXKsI6Mufu7VK3N/2URZsaQfgGpGi7byIUo6mj6Tfo
+qdbp8MDhdDrCxbRZo/czgtlNEe7CpM65gKbHBbIUoel4jCTjyPROIU0yAabx2Bw48+rS3dLgLvc
ZO5cbklnqTiYVO0zWNbpoBdx/4l+T8+DMWn7uFUfQ+vk+zlJ57BvJ+NxNMzos8hsWPUqSogGTK0i
DTSqjOPgUC0cRGHZV2Uj653vYwUDHF/JfT1k1smL6DcoTXPvhjrx93JhayK0USKXtxCbj87inueu
ISkdSJFMQ6+RPXLyJnryG5tX1i6ikL03AeHrNV/KKquoTQDuv9RuXuDTpZiOpOntiq7399Uy1q81
1PtnjABa2I8DJoapXM446aqruZlaNEqFdyf4Dzedo7RbSuknN25w0Bg+WTFxh+2ZYaihAowMmXGy
VRpf+1nh+fTI7GaT93JwN5nJqTFokEptCb8mFAvMKgHHhjgL7C3ISRKSnzWEjXsXheDerd3shFEC
t3uN+aHBN/nU13qHwa0rm60ccPvoJKY5UVrd0ezXzyIF6O/1awhjzmNgwZBTZrdR69DGNOkcj8QV
o6xz02+CKdq3oWjXHCNRLBv0LZPNPujMp5I2idikc2NvV5nYp4pYuPsEI9ZXBUEnrH3SVpvI/Kz5
w4eUZfyCKghM6UwiQGfZn0rL1m54pwBjiWzERMU6t8xN9ClurT0N1s+RM7x7ZmPvl8rqgyXCtIkG
9GUeZ3/b55W5dV2i1ghQCkahH0HnQdEwzPpbHLljkKVatTU9kR5Gk5HcxlxmiwFFZFzyzmnDrJuy
u9JwzmWMe58W3xAWvYlfw0QX3G+mpJ3qsDOK5RzPfRTC4fk6pMkjYwiOUpwv6MYADhNjfnANANNM
F3HnkM3a0wVp1sNM4216qrpAscuFSRkR/ZJlj5rpMD8Dz/o5MV15IMXG/dYa7f0wGh8gmslckSCN
Nfe1zOnaN3Yv9yrT3ZM/R8t1rQ8YLgWk45hagFn8aSqziLWzrkMoQgga41EcUjUXRzHWR7BoSOcc
45Oc5uw655nHtuEYO6MFjWemPWQOPd23Y16fql49WEvS7YwlKZlsrpjqdPnac/7c9GKoHmjbjxuJ
KQOYciFm+inliOULsNpcdsVODWCVW817j2LzhVCa6FVvbHGLdjvHXGfjRep5ruz3wiwMhNwDgzbC
dK7qkpnc0Jjf3GKC0Gd8pevZJHhZ83pjlN108Gq0SJ1VW6FsEMWOnpPsObG49wYZaVtc8+kOWaW6
NUs3upBidGq56VXe7iUOs2TuCBN2ax5RJngofhVpekZqnEWdfoIz6TBVTYZ9PUkbqZNZVvdDMgCR
pBR0SdOyMYsGFlv6tdZ0Dji15alPJalJ1q4xyltoA/HGmnyqvOoDXfCBARouWk2/jabudskRfyQ9
AtzOhThbfGYuWoJfUY9TN1xqo8fyV95wWpMb/mA6bX2kNvM8ZJwBh5h0N15z7L8J6A8Ur4yqXMu+
Bp/iXTtFU24SJNDm7ALEos21XMy2zP6HVvuRDPF3hR/lGzXaXxd+j9/UW/evmgrx4yd+r/d88RvQ
SVPgtXD+4KP94SnRnd8cYZouZxXA0Sgj/6GqEBhRkGCYrukgusDuDzv294rPtH/zhE2egUU4xI+A
iv+i4jMAQv1c8tGTsy3EHhizEXELPuvnjinvizYCfdePU2O2z6NmueSlze+eMvPzYmh4ajWDZYvm
9r07eTddVwNaGdPmoa60h0Zvu9OAoyFYAyvQwQ3acY6EE+3HKk0uZCFqb4ML1913Kr05WF7EBBqO
U9xdSteexZ1lycwssNXmhntcjNYzz4zE9epTl0NeYdMnPVQAFiVi5gbPsu6CREOdrFSApb8vCPiL
ALzuliXWWeTrqW2bT7lX9miR3JIa6JT4yjGZZkd+H7qJTpR6kltmfeqtWOash2WGBjVQ5jz7oaRt
aJzcasaGO8cdNpmFeSpWDytS6AFNd7aPSPVsYOoZzf/0MZo1DQWU4WZjs00qu3pLy8j7GjspeZQQ
SVUHtxHg24gaolsTXams0pqigkibfUb38crTxUKiJtDrqyg12NEmJM3dboQBNIZLxZRt61XpoYiZ
cinCkQnMKEUPGl154URExOs82kjqRZwcZCcfYuA43KwhvWlYwA6pOT2lFVb5FCxCYBR+fCBBENpQ
U8TJs1SS0nPGS0OC901ltVcJjvVnEvfKDR7liygU7pNy9KmOY+e9V9EUtMP0umAp2ZiQajIljrHK
ntTYkxXpG+nJ86wvsSQ7QRAR/gA4D0Qfddqe+uiJsQxhby44985FkumZ5R5yBDGa8gn96weNlf5q
6Soa4Fl8XpLG3RRD/1oV3akYq/JAUGmNwVlscS+YQYew7aqudUirqDOSGJhrZmZPQD0lCU9aFWbF
+A33oAOZdYkukw8aAKG9FvjD2mcX0TZjdd1bo8VhGWS5iUp2O45wA2JcwSzkEFWIkmxvvH4ywzXZ
5Aj4QRK2sNjBoMXJZlkdTviMx32BD+QLUZB4wGlJhHVja/dxPVswFuJvkI6qW1vrH9i71QNWkHyv
18gqS1nLQ0mgPWZl3QmgDdlQdm2ouljQjqwLya5tTX8XFza7VqL5+9GZvlV2VhwpZBFnsnYEtJol
2H8lv1R4PTejTQBeHGNK9fWig7UpQOWXxEnYi+aQnDHmAPY7GXimejTsUg/aPHvS8ui4wMgNio4e
tN1rz/aMJFdkKj0lDeomDRHMh8A4/RnOO3snLfpssrCQjY1jBdTC2XUxZsOV4/S88UPrNVthLRr6
HIeR7+ihtwwq19NhJ6Uje9uMeALWuz7c00GZ3IfcyuoLmc1FiTYBUUuNemDHgdcL14Riyph8SB87
p+hxVxtLvJdpZdJuJ+8JD2/Pp/Fg4fqnu/8+5I3Y6NE4XpAZGBgKeCxif8RhQxzG/LWpWVTD2LXm
09DLknE92Z1Ysnm0iLaYHV1tGr7tCkeb+g+jacDDx9Bfd44ahuRjTjufd23yG4oxvamnM+OO7rWz
eVpIybRAsRpjoV8lpV8g2cLClDSauddN9BdNRsd3TkmtTSpWCcVwodKpGWxqAwalS4ypthEhxvx8
z3mJCGFveVFAA59cWatznmokMWTP5iJ1AlozYnobKnmtsc6pbmZb0LIp/F35Neq8divNWj4VbYo3
HACdvKFHP6I3B5S1ZdTFDKKIPuHxz/Co+oKmhpVXJ8MHy+KK8Xqkh3aPEk97yKzOfTMLW27jjGSY
pfDhiw9xwmsMjsEMo6pUO4o+/cbB7xb2UU/V1/c91qKkQsIigclp+rxv17eWcb5zB6Na7KLGVmiq
8oTggfECBUWGcu4Ok4HHhywOTLONt3gBioLyDgjRK+mTNoqRwn9vze7OVRbm2y6DMSe8/sWZV2uu
DsvXFOMRf44HG4W6G0tV3TOgtqww1XrtChV0svNWM3CpL35YVwryVOytnmKD9cCbz3LysttF08eb
WRKYXM4DSNASV7DqUl4t1xxCrMHxHsmWCvTJ9DZ+mg4BcfD7WYuZsYr+xh9YtZjLzgjNKIX0XpVH
PD924EzYGWNjuh+8xQwyj5ZgtTqp+d18dFpqr82Nf2z1MaKyVjpdRL94n1dXtg7IbDOsTu26yxA8
f7dvIwjpHiHgkLLjMUFqyKjfdn1zRLEPsUarP1TjfiqkW4ULMoCd3tUSkLC/gM1DapSUKtkN6LVO
WtZ8XWG9HDcH8B05PLxprTpNt7xlKE3ipeLGlvqc7qbVkb7Qhj5oNi71poYhSHQlOO4YwT7+qTkY
sjRn3pyx3jXO52V1u5er7z3J+s9mlWVXdh2h6p5JlogEnC047MY1z0C3x2hIVnOWfYDK8neqXj7H
9cqo/m6wx0oW3USVQYAsTHiunh9/Ifp72uh5316izIw2yerRnyxvZHPHSYHhCU6X/UHF+c3qZb7L
bQ4Mo7Kei3aAPZh1zVPu8UctrdUGNaX3RztYTPk6hJcWiyhuV4ABhGOkd75Z1Uf9O0ogQ/A4QRgY
ikjfsphWrNpyfPZmYjGsXjxICal6jGk+pQpV5eDI/AsgQRPYISCDwSqcXUrc8AabebljolZcM5ud
wn5erM0o5i9dEs3MQB03mHy+w5RkWahTND91urlcMnIIuaCLjwwjcQcFGjqr+fpjn6WvvPZZT1On
9B4b1+ZnhU4g6RAdnVxNGyZX8d3Q5dPF7qP01U2dB9txpg04j7NlVt1BkBpIlm6S1iiJIi40vV3r
E11KGLU2tcWMW9ZaIsdcE49i7vQ4wQZZMRXSGWmAx5VJ802VtNi4z4FZG9XtaCyYGRH3H1xle5+n
rNNfIdC9p3XU3y660NJwHJPxkNa9uLULZ6QJnqqSlbXuR+z5hDubo08/27Z5IvTivvF8+x4hVadv
WDU1jhhmbW5sq8s/ulZ41vqixtxT9FkVydWts69rw+aVKWnBHyhyl2EDFsTZ4nB7QPhJgn2vXxPA
lr50jq9/KePmlE9JhGW2SuJNE4uvudPZtOGk+Q7RRSvIH3D8LNAw8RzracWnyCzBKKPsWb3rK2il
/o5cWeErEYvnDd6FfO+XzgU81VVEiUhKOduBOjDFS3mcndH9GsVusUnMzr31e1s+E81tEdIt7S1M
ojy08f4iL6gXmjkNPeWqF9V9K6xWUh7q3VllpkevNaogBfX1AAuh9fpiy+AAeM2KsYmNNt1FK94G
TqwZ1nwvVCOOtk8BzxV7pADymdUse2aLG17ySekPWdpHBz115VG3J068UeOcmnLEfS0RFpH8jgL6
KTYlGrdRm0FALkl7QoHCC5Ho4OlqQtZPxFuQul4oIwuUVRI+PmK7WXSIQD2e0WfdW4avNlP1g9dV
2ELStL+14qT9VAm7zXj/KlI4BTaRrLBxQXC6QgpBelWVUj50ZDRjKqNbb1skjS1+LRBQ5PU8hjLl
fbjyPasoQgwdzqcp8hbnJc5WrNLoKXZWb7B8XsQW+BLEeTr/VmY5Z0dkyevoTni3Knd4yJdyNrZw
qrSbvFTyNSrsctdGHvFWxaJyOv6lvgW4GXuBZZHkAxQPgpROOvYdPOfyoAqWVyTrD2BbSw5hzfCl
XFlUWuKife2X+Kr9Tqv6Dq7qi7F4ZFCNmkZ3zf20Eq7SlXVFklSyreIm39TakjOCaWt7N62MLIZh
bbu1FwY5KYPqcEwNogTKBXK/mZaHwVXxxaxFNN97btpWtypOyD71Y6U3ToaD3DE5LBS0SOeV+zeY
DAK+ctyUK+o6c5vJeqj6HxhsjLue23ZYgBLiiABsA83OlaVtnA6WNOyysiV6NGEdRX+oODo54tAn
hGgRVIZGFWZ37R5wWtXGF6wF0VbX0ii+luMoyVCe9TZF9xdP2K2HEdGf5k6sPiS4XQNUqw8Ddpx7
1fTUAkA894sNB2DsyWKnt1ofW57J7dALeV2npEFE5uB+FBhp3/VybZi3knb1XhX1Y5f5kXzFxoBX
HnQnXUZnlcwtC51KPObfyMmID85QcAQ3mPhsGtm6T/hu9FA6rM4htrds15nd8qZzsL6a5hq9P/Vx
5db6njz2gQytpr+ra1m/JMoq7qfJsE9LLaeNiXt9aycGphojKUQYZ6hXcEFxOmhWfGaGT7vFy322
rKbYCr7jp45TZMjkgryT0kjDmL2OwzkIKWW2fTjk7pFe77itKNzv+1j6uzbTzTcbZ/CBfL86iBid
4RuCoeLiy9vLWIzbtrJXs3ThcHu7ZPqS+9DXwDzdCpX4X+FF3I58E+wHuslYwJwPZD83HKWG+Bq9
s6cCAz0twySn2dW+ssOGkQS6ZBJ5A2hYSMijIoE2yzYeKS373HGmJ7rLLQ6ajAT4GXaScnJKTMY5
XTBN12ZwMULsqshCqe+72m0vlvm+ngh/YlR5ozJ66TZAhJYTuJaHBD4l3+rasW6iSEoW2iZmnAWA
N+tY+Iea9IycTK+lzUEToW5n05nmu6TX/fOoYpCZtDoPmSPJu8NLHuhdhWdJNy6eB4iz6zrS2ocV
ZOUyFS7JsV75AY13zjBLkzGvZ6GRR1aQ4mx7hfzmBmLqSoaXMiletbp7BUeWobj29patDD2o6vGr
rthYPewex7mAFWtQeJIiYvcDKiUMWDPeuABfJIzoJX8jrCgJR+5WYJbqpfYoImIi95YGMG7+0qXj
+rzhyQuJxoO/q4QI8c6aAQJVoghlZ79lsOeCggjBDWdm8hzW9K+ccC32vBgkxDXUqJKnpXP3hp65
G7O15HUex9mF/oOubwdLDV74/+ydyXbjRrp1X6XWncMLTaAb3Ak7USRF9cqUJljKVCZ6IBDoAnj6
uyHbVU65Kv37H9fMVbYEkQQDEec7Z59BmsO57dhvZ+Zgb5pF/tFBKy/Dpimo4Bmos88C89tYcUTL
KIHZA6an0cNobChEPoqAVF+7RHcHvwTfaoKKPqBrbZJkkpcMvRoewAY+bL8cbuc8iXcxg1vOa2zF
pgq3kJiz8rLq5UBpMqbhTwwXgDwP45WDW+CJrdRDajTN2ledf0w8rAmNntk41gl47HmR2XtDbaqh
fwmthpzM5NBvaT9VBkteNpCvl54K1qPrBJ8I5pcrhwomACDBgEM1ch/mOneZcuf2sZqSU2pUz530
2/3UJvfKA2zCSrobJ3ZHVSxBHNf2s5PQxuYMlXhrYYNtzBg7tDTKJw3N/buUpTHv4iogRo/qweZb
y55pjVfeUcZDJr+OM2vTySB6GcyeiYceBpIG4TTeNdDVGJkFEdMcBIhx57YYMNn8I5eLQoNy6p3w
rmLBwk/ouDWlydD1esYFSWfwTSi3npmrAzL4apzTWHPUiTZ8VNK/yvGIXQ+eQCSwiP+Bcs5Ta+XZ
oPywfGJ82vZmIs+kxIJL/oF/RVvzdzu270RWs3gEaXIAp54fJpeHK3Tsr1Eue9o0jTzeam+ZSPhZ
SX5aH+bUz/mqW0+KR9K6sIAr9vaiBcoKSTvs/ZVveQx63I5d3gJBwe8o1nFrsyR4Wg3jHsTF3h+a
lziYD/ijqUpMJZOd2LiKQmavc0G0FVTZQVpARUcn97d+7hUH6SL/wY9q11S3NfC4sM1GojmpeLgN
s/bNLFPu+GhyGfpXt42ACYUw419WAtCeb3TJBWcXBMS5NK5HW3wCN9Ieu8ig4Vp5mJsLh84/U8bb
tC6tvc44nCm3by9pjjBRLrp6ZebuG4PB8LanQmWfRUC1knp6yWNmznY3OTs/VyTVOudL5A7W/Ri4
Ob525u4Y4evxm9v6wz1rHwAszwVgbTb9QTWIUWBh1lZkiKuCHkF0FqqntsrM833oVVeiK6CRzI4g
GZKOITNtDOOMG8wkPyxdp1Y417s8neQrddv18+JEXwpb5/krZDDmDXSKGa81PJdr3yyMfcYDT8GF
9PU+yDN1guFjr4l3ZMkGzjajFbA/TjlNX9hn8dWKZfmaMlm5rkcnAvaQ9F+N1PuO9WCSq5AmikOD
DH07axGt3dQfq7VMzfEx0G5/Y9uJmM+Lr1yuRr+sL1BBS0CAnSMXBCH9UmTyfUb9qd5IPEdqjcVA
AmzEPifMyDhbuHoJmPMw2NMN/jDF7iM7BPe+oVYWiv3U7fkeYCRRLVO6MHgaAwo8AdHb97HJcKlN
nOvAaqPXUpOEysooIKxsY1MoOKQbx9FmU3OiCq1dNd2QHNlDdHoXe6ombpd6/UFUrD8rr6OOiP5N
DLWIRGBTRrQw9jQl0eaKww3bu7GW7ppkuHpSUjTHpgkCcIYUvMKYBiFwMcmMTBPrwjMYldA5M4sy
H6DpWN4maPr5U48dnLY16t5WDgJ1wpR4aq+cXvYnn7unWZtyBFTXVCm4OCnVhgcWkA3Vx+yYyDyv
LLsjk6y6ZSfEKvNc5p7/QnQ64KvdZ91eBsCbGkM3bFoDethXsVEMRCscfe/2kjbhymRStuIYFvBJ
GOFT8W68SKBHbqo4ivUGTW26m3IM4GuHL9p2bhYmoN9y8NY2j2i2oKXcDI78TtK72jIiuKWRCQw3
geqDxC61cWVPx3AaNbc6HuxPWcYOfIOrjmS5cq2btqmh/GDHCu5aV/E8ZS2rbwqQrZ8MkfYHBxRV
vyoZ4F+pyeg+5VSUnc1ypABK4ovm8No6ty1xnrvQiDi+KOLsR8NI7C8T1dSHrg0GMt6LRVfbPd/S
umJZXZVuAIouaBOMKhQG86UcyQZu+hFVcOUo3MdnFP6F/xQqpyD8Y08ufILR5ZMuM3ArKs42Om9v
5riFhu5N0gZGVesHc/bjQyZYKqsimb4XgE+eI6tlozZ7HYZPBCac5hjeVnGWNp96z613o8FTN64F
DzNuqQ2HnXRrxm12IQ18Jyuk0aOKtH85jGa3lZTVnqQFy4OdvWWeagzXj5QNdPDUdVpucDiJtadE
xHLSGbcyb+QZo3+wLwEqb9thlhekH8XakTl3iaGwAQfkUj6j3ho8xEb5YLK/O6m6GXd9x+4fOdNH
pTGSOywdwzoIY1A0zDLWsWzLq74LvxqDZW1ZnECwJm63MYieXxFwcNdORiwgbZzLOrGCG1Kk+nKc
3OHgGT6GfAC5gHs5dfTsGNfozerQ0rdwBUUxP9Fx/oUeNXqLI8JWWTC9xlMJ/kbAIIuCDFnRikq0
MjU9AQ+Odj4ss620Qe0Y3OgXyUDt1qDo2MrbGs2mzqvJpo6cWnRHWxvyQf6qc7GXG+asnlOCH2uO
CvMeLhcZCd9ijBv4NTqwFRYU3Lr2UNxpF/LAlPCwydzFSJKTzD8ZfrMZXcY3aKwWO4062VnYc1Zh
PZ/dfOb/N6Pb1tHT9dhV6MBD/hS29mcnZrEmT79NsbNvUEpew0pB/I0ZeIxQCjatUZgbSqDrnW3l
hMBECVwiu5sDmPp0JcGRINpBS8V8DayVPr2s+STbJruBsrGPDHvPxqq7GCiueDE0YxAbhqNjQjgx
Z3bIGtv6hYSlv8LK8VqGWXM79s0tbrtiWpl1wKPdWg6CSWFcB8DlIYBgrGzABp3I+r0Jw++v3tlX
ivV/lTIGQ+ghCtqNzNrjUp8GKTVh4ea/XPn/t7G1wDvzs7H1Y/ea/DC1/vUHfptaw22n8MskdG/+
biv+3abMAfQX0yPmCPPrHYXIaPoPLABA9Faw8AF+Nyj7cOZN08G/vNDk/yYI4D3v9IfMlRngWnRM
h3KyZVINqODHYXWNQYJ9FIUdIWPFGSEDM+S0o14kfCpL4VzmGgA0Gmwsj4xlcH5OE46ZFEP81FRq
r4AeLwYN0ht9H24xrem7ZJrcG1bZ1nRWNQSQCHacM5o9Z52y9EQ03hn+pCuOLuEAI+GRnVJYokyU
EPbotKcmY2UWkXEdlswoDrXKUBrXNvTb4Lsj/Ynu9RHXtx4uYx+eSXQZAWTNCFoHtLvKgTf53qhq
H2VOJDTqxdmoSJgzcGRHkrMpM7ksj3nJjDAu7XgJJMwTgYFSlHAHivQclWWCjMdCth7hbjxUJS2D
M+y1PS+KlDRggy8jOagHGsPYIIAly251DZ1No1LOOFV2SR31r6EFNlW1JQablL0p8QWa/MJ6wDBI
bmTGD3PIsEK5Ps+lnPEPoXFzaI7UlJWVtQYUos9JnA/GpR5rxOE8N+Lp3pisfkYrj/NsmbRI1/Yv
bBCKPQxVs+6avWXGkUVVYskAPdd3UGJTdSVBBVZ8CiWJzHK4fL/N/5tg+CsjC/19JBT/s5HlKVUx
bv0fswu//tDv2QVyCIJ+QA/HyDvICyvJ7yQveiN8n9xASBIhWKqV/7kqOOEvPF0wl7AKeJ7N0vKv
xcH7hd/mkJzz/MC2bc/7O+kF3/pTipbLcx7hV/JXYI/5kMgMBo/uelA++yBgyARioYZYaoYuOtrU
nFLCjrqKXqYqcEFMBXHyaKL5rAUlPcc0ifuzU9O/GSpmlK4fWdFWkda9SSYWE+VVxUNdTSDIYaFc
NlH3EA2YQtZT37ya7IxUukFujB/B+VdPdseCI8sRvPhApODNjSrqzBO6icSk3dfKpPKBzTCqjSPZ
06yY9odPnVcb33Lt60ccuaX+FtJ75meHFKzdmRPCVhFyC2KdHc0sl1QBD0QAyHBB4WCP3hOJ7lh0
qDGtjQdDuAQNse4NW4lEvfLxFCNQL3QD33b02VKacUKeBC9FXgT2se2GgLeF9pc9kdyYkgwL2Sj3
lqXNXliBwUgjg9UAb4za/Iso5+oY02+EJW0WG1eJ/LPKyPa5ViQ2BtGKdcGA74kymemurF2L+Gi7
RJpkKW+YcJs+rUHYelkUjeeuLXBskHh+TMw2AdUM9HrVzEPjP8kW6zmnJQ1PcVakGMAgRWazi8Il
+kydfWdfN8RQmp1BOuZBNYF47VlGOYkVo3wWscAeB37uQXMi5V2mnzrmsBVaD2EOYnc12aP1EKdd
TVxCLlOGjkbFpb+ss84t1u1lQNRy5nMoO2WawEGdA0DCaA7cd1Plu5Hp7dFi9L6svPxjAekJ9hki
k7ciXsh/NyUlP+M68BVOstLymWppEhFuh5qViYCd6TvEshvEAodKYlCIsXbDJ+bDFDOR5AufrN4A
rqWCxeQfKmE92JbLyyj7gbidX/c407sQKiatKa+SkEp7ITpco4S02/kYMsTgdZYWT72Ydud1JmZe
0DvengGNyI5dPhfJgfEtf8AIgz9GNCAvCG81ks+0MxDSiaMBirs70fy9CTSR5w0bXc8+R0MxRru2
A6Rz2ckhZXPJ0OaN0AKkTMzVmCQwu8JjranXvCiY8DRrsNykBlcYzfkXHC/59dpbXnwwE8BdzXbO
O6hGzf8zN75zKbySOIhO+FjmlkpBNqvGWhiSFxERV7gJ0sE7vV/R8/tc7wbDcy7HwuLebIaFPpyN
cfQ0oggHa0e4uLLEaA/zhVKWeDUnhh9rEev66JlKPjfAaYcV7gS1j9PMFbdxxiYhdxbmbOqkhCxx
IDvOurEhqqxip+BlTSUezIRB0ycOJpPx9P5XBjx0430xCcw5juXyx7rS4y4zYB2eQ1UwOi/ylsaV
lgB2j0AwNPM9jvw6h86zfKQ2hgbek2yZ8HVTuDQWtBjKqUhvz+GUknTlUEVFqVHP6UVeg6ijw6HB
/j0WrFB+1qi9KE1r2qWNLL4z5uCOzDxjuaesZUwXu0ZQXtSMcUGdWqXuSY7keq39vBs3XWjPtKJ4
4505knMdskk+wxDpmVjUPdmMIqmoZgtFKE9d0K9RNCjWc22jQUi3wcf0JWmN9aQgEnimHx2zcAqf
+DAZ3SwYxjsoLt28KlQrn5EhWk5ima3vB+7ii4zR1w4nNcT/IXbp+Orar5lBUA0tlK9FERb6PvAY
xPq24sa21ah4MbwBJ88UBq8O84GDaQ9y8Lqjoc3ZuGGFAshbxnZOh66PzST0vzYy80HUVXXgbNnh
kaawWxJIcZyJS8JEvL8TRJcn5fusIH0DnNq3y/GaoY7Y0m9jU3XYkZUHnYKeUCohLx29FNIUQZLQ
8DrFWMlldVcMEGEJGtDRBXU7sR854/k72CrTN+GXziGC9rTPhsB6K1z/HaWg/R0dQdmpQWf85jR6
fIAGM9E1jbELYDDukNR4BPGkntgsthtM3oiNRRikF7RVQDvSRnGyNGauAmVzZwaEpyr6pr+BSibC
5FAEdITL52OdznwMalAanGd6TVA3aV3EaW771mU/w3ti7+Vu3HFEJqalBmhbGs3+yY2bs/JU+Y2E
boJ9PsAtjqO9wfvf6eBcjMadVRq2BoVnOWTfgqG1TgXH3uYWXi5JOxO31eDpHT6gYYPBUl4BacG6
Z/TRTTUoVpPJxxpnyP4OwYJD7wgRpwtbbF/4iZyTzDlSPkbSqZ/oglT3xShuEndo7iYbTO0Yt9Zd
xBHlvvI5qtIb0gXXDQZ9IJeFRCEhyx/boz6KKHiYY9v71LdQAmsaVtSFO1Z1yPdDUi/IcHj54pPD
kSHbbGnftC3ub4+BqbtlfmSe6NVmhhM1nXmL2almNAcHt8iURVTaUZpZUJfILR2WjIlhAY4vkdRl
sWZU6OJRL3Hf7OmxKugWtESxHZymXgfa7B5s/KjPqY12zaPQAdCYCbQs05CXg0d/KnpP9qJ5vB9p
RerPnW2+LCLjlWw5FKysUUuP+qioO+EizzaDCO37CZ7AcdKZdZtbXved5kf1MoVx3bzqziyGW/DZ
UXwEHJhfxkWOKtuoz/Y0R7dJYuGSJIaPF83ihN6B5yzgfw6+R+1L6xjXSnXetrUhleG3KL8BFdCn
ZknVRO7EQCjthucA0PkmBiV8E8rQvdb9SH9HXiVkG0i1yrNvRPmVGeFW3cCcNG5pl3Q3vujHLW+X
vxqEpw+oRtVL2nf4IGv5GPXSPOSmeup4JG6Z77g0E5nPlh1fZmPWnozJFZ/HEbmE79ykkMtbaxsZ
UN7bWMTXTlD3V72v9kGPHJr7NkwMk1TVyq+lFqcx6QSvMLDWSNK09sF96lEkJ+PsCW4Vk8xjOQaQ
fgrrU4Rqt4oLDwnRrgXzzW4R8VF/LM51rIXEFBLtkeRxQkwlsWjgp6CzQUARRAOBoUjnNoiFdxPg
bLivlWD2rohA8HoSIJ2z3hl+R7OKYiyFtePRMxsEI4XgYzlarpF+XepAy/IeRySkj4ztx86GgA7d
qQAYLRe7K4Kcy5wd2fIGfpezAxQ5PZhKDcepdZZCV35wINlwxQo07FPdpu2mK8NbpzOHC1n1Cf/T
FvJI1Ke5S9wSMZiEx7gFBEnYNRlr69DTEnmL98ncqMi7JAtH1U4eT49mWwBvgC/9lPTJZ8wm6P6u
RRFYrIf4ccCchSqs8fo0rXPwZKn32sS/I+Aa7bze43OgDXQESl9C3cGy0AMCmvKEFmK8oLA8tdvs
0Ht5OhbAH1a4Y4oLiQnsiQE16X3amO4JOPm7VjdRtuVxSH4ka9MNzShUmOFEM7Wy7hJshu0K0i4Y
XjzfR3BttFyZydQftRJIrbatSdyxnpKGpIVn7bPevGVN730njzECk/PceZ+EXfFV+n6zD1UYbYtl
a0VGSJGdmQBzoV3X66LMPILAjWQYPeCb64P+apSWvYmmgtKfoRk2ue/bxzwrh/PcBtJ55PkG9qcC
WzWsgeWWN1mXOus2d8mmlDr27hjj02DiGuHiA8vYFlSj+JLDqYp3TIQY/w0me8Hcs/LrmIdsPBT6
xEys3WJ+DjWGtwCtkW3AFS3GkpV3cuLPDGcxqswOujbE9OcYIPLdHI0ZFNw42TV5P53c1nXPTZU0
asVk2KAZwEV3r4vuqK1mugiqVN9Ybtc+JGPJ4KE5ymDWmya0m+uSnruvVNeaF0PXqIM1uNGFioMn
NmrjzqepYPCVuM3QHQCcD3kOPBjyU4HQC9Jnl4YzZTKjUAz866JibFDa3nzXO6b8ovOyoI4ntAuC
AHj/V07FRLRySErlWMLxU+KKujHCab42EmgVGCtSt/+Cdvkg+6mC6q/SXkT2RWmwuF1GGlBS4vh3
tVV8kk6hk2NVNH50cirztRtDeaVdNnJQ/Jr+Mh8ZVwBgm/Its7KE0QKUCtrZS/5JjYCGq+imRm7d
uYgdiogi1qdPc4JnWzgqiP2b2JbNDU+/y67kCTru/3CS/zfEro/EF5CZLrIrDYyesAS1gj/KZjEm
0MmO2df6SonL0eEk6qaJ/TBPfvsWKiu9+Pn13I+cDmoLHAi/tnB8EwjPRwwPQaUJ0aut9xWtNycM
61TTsjC/5kYHFh8o51eQ2UKcYYD1zqVSxJap36X8q7zCl1aw8vHF3npNJdR1qQbrXBreLA/KtsKn
IenC7ZCTQF2JuYrYtpUeM93YdEIO9KKb723PiIDu6Vzt075nm4k96BUy4NjdE+ImXjF3Fin7deUh
M77MnCfIWQWaA1scEdxPnZizCDVn1kPpO/J5LKb2jVum+h7MQ3Xv0K+0FK0uBhDPNiVUAKH1KeZs
ZCxrp8kByzKi2xmWc7sLaZOlZTmuiWvzHyo6a6XlXajEgu/RWkH9/H4WLr3GOv/8Q1jUjj9opfTJ
+64nUGoIDJiIMx8+9JwdMl16jJ/daTkvuynZFGjEBce1n19o+UV/uhAgdrYBDALtj3dXoDjBNQUX
woHDRywDvHdd1fD58N0Tr20acLaOa80hZOYp+/x3rx6YThDiHRO0jeJ+/fHelmiMPtN6HJ6ZtB+8
EQRP2qQT+8dC7WsKRKGGdj6HAGMsObb9/OLWR7hRaBLvtE1Qg5bvwLH/8CaPBOEjKkKokbQwf62G
Me7FFQ079kOVtRybheXx4gcxARvF04zNX1X9YgiM/WKPMcd6eP+D/itv/pW86b2D+/+zvPkpbb/W
FSWBP0w9fv2p3/TNwPuFeQewPxas36J1v+ubof0LORVqntiaBe+luf/UNwUTDu56QRlBIGzUR76H
vw0/hE2MjxWQm/L9HkGQ/BtZvR8XcbjHHE/BJ7Cm8tsWSPOPNzrKapKTYvCObN4ZZZQAVVyLocY8
0XC57hRy4s9v7n93Qd+mtUpYzII864OcmvOqpS1L9+i4drAhq5NeEDIGWVIEzT6e2r9asH58aPz6
An3h8X4RO0Fg/gDvCzNvbjmBiqNfJ95rFnIBJ8ush9ZF6/r5S/txyXq/FB81n7VLQSePqA8vjXZ2
9N7cEse8HN1Xonxq73YzX2APnezc4Tl58nOiwQpEy93PL/1vXiV3khuQ+ISNjcPpx49xbPJhMg0l
jq2N2lAF7ABXtKEz6adjt1z//GIf1qf3F8odiBkaBRRG90dJXNdFW4K2EBSbQhjEh0bGBBOvyQNh
6Hx0o8rJZHIotUYKm1QytJ9h0BdYfIrUWJt2FZ5+/hf9+eV7KPPQj5ZGEJ9nxo8vP6OSuC/iSByD
UfBy32Ur08jTi//Pa3Hahz/OLcyN8+GGoqTRxFIxiaPTjta5F0b75oMbvusz+6+eQssN869n4PI+
w3MilOu6vukCZFpStn+AQaadVDQf9eI4RMn3X2UwG6zp33/vWIRg93ExVqkPdy2If+F3diGOMx6F
YxYMPFoCkD5ra8bf/lePtuXd+fiSHAQfm00Qb+FHJmkQOdYwg6c5ZjYktI0zcE28Z8iO79pd0OTu
K9gHvqRpSKFC0hEGHSAn/fw1/5s7GO2OZc9cvqrC/njDRDbbmMjLxVEHnX1wqPgyyAmGwUkaLXdo
E7LbyHObx/w0A5qk4pEvL5presEKovY//2v+3d1LWwzi5vJJ+x/5WHkRerokdnNsmf7cMfIaV+/S
vwAMt/37l2L/SRMMaoPzpy20loGqld84x9Tl7Q3fZx509bHUB4sY/POL/bjUs3wT5mK/CF6ffcyf
b19JohQgkDQOeGfY+xrUrj9XTiGf53cJGJNZ8Bf3svXjErxcEhMshYkeZQN8wH/at+WzsD3qBg4m
oc8LZgGosK1qGQKPhr5LW+ba4FhmfZMEGb7fGGW51LBofaOS4wZdCf7MMtN/X0E6/OYtN4DN1CFK
DOYoKRbHv3iTmE3+8JVwefBDMFlYaxyoGIN+REoz5M6ELh1xaAuzxBlD4rNOPWOHrTPvcfWXk47X
BTJgjVKbycnbWvyyW8WJ712/5W9EBmHtjaiZeZupbX/Tds6tGybY39CTDVZeIhEWAShrZLdoxaF4
bZJA34H/VoRy+DGFOYIsKT+HUGQz7rCz5rkbfMiLsYBvlvEGQvTOphsS7obawiBgujgnBj1FYdRY
e4vSdvpafJgmmzJMMEcXCpc+LcepQ9Va1XCNgHf6HeHWNEs+XgwCqyXJUCZjSc0dIoUlnycSTRQU
RTg0DyOaLIPEuFSbSVlVcsjhXbyRCGyefQmW9UDvCJtylMQbw+4M5jnshtMXawr5yPzZ8ciNjZQF
PdE1zL3X5d5rDo1uJiZgu6+TFbZvv26xvWFwX8spt7/KObL3DAqbO+VRioOujTU8jQVYujbEMT/S
IFjiamUCaCCwHoVmVkMNjLF2tOAdjdLoaRJ2ehE5DumXFredUdvWQ8cYioEKivgdsu/8ZA8wxGQo
+JzenSaWVu1bDjoZe67DWXRuI6TRYFLhUy+JFK2wFYKNiyp+S5lNFm4M3jfRmxxC3p9yWMKDHbY8
WMpY1FS2HATwdU4+NnE641AaV2U1zf6BsJDaG5lPQ3VThieTQcldDqhOI0IbBrWMYBPOTUqWlqod
0331cchS3Z5lslsz/J6II5qR7x3ksl4alB0StRRDU1zYTJ+bteP6S5MzFeVvXk1UjTs4nujynAPr
nBgljvbJLZmcRXXQ0Jk4iWVGmtMIuLIqKKsMETCAtqi3HHA7uiG04TD3tgKeRV3nM46bCp7Lqw43
nLOWTjxfzX4xx2srLd1XgHHuq7dw4jgNKZqW3MlS97Ez2/uZ0JC/sWNPvFTDUD0EeHevMHwWm4ag
hrXKDHK+Oys11SEtapw1xTLmbAutGcTO5A3MNvIeoJ+n9Dl4ASoNNXHTOeAsh3c3wWRc5mEImK4l
9OgatM9X8/SQAx1F14Seg7yMZbXinsSub7bVbQdrD4E16stvtau674GY60vMLP0ZSjpBFeR1rDp9
zsq0num12o6mRHfrjEl+9iC1tbvWnbyv2GjIlHVVdaJyUsU7zrU+uINeouhmdQUzo6/PYTaQba3m
NnmJHYNYX93JKwgbqFHVFB2tqfObi6AdvWd43mBNK9Ky+JDqgyNKhHg9ivkFoSrfgtmY0VQGPsYA
lzmtT2P1kjH56ohIoOuiofsXy2YUvUI3LTAcVRp0jidY8nu73JUB2jgLE5gg8kp3fd4alxXm0MtM
QQaa3H76hrt6hA+SGrcMKcvPaT7QVjhVhBKqFM5gA2sAo/ur38HjC9LZ2EQUY677QVm7Utb8osA4
U41gsvyDSWAOpEhUbDy/wES/zhvcHqCl8I7E9fLJy/HETjfYM0Wd3E2VDuNKkAYC8FuE0Qb1PLnE
QN4Cz8FIMNcTmfCy7h/xFOPCHqp21y/U8SoxvxbkCz+HRWqv0tDSu9Ygo9QX/B0htYi3PJXoAJlZ
3k+eaEboYiafqB/b2QmndnVjdr2EGtVxUxseO7LXKcIxYNgZX4m25cSwrWVHHp8KCzbYGC4YfLPa
dm+xMlmQ6hkHwmTO3LJmN4RMGXvG7kGvXXObpwkR2K5uTKoT/YhhuO0aNX5goW8KTJhrf0LV6NqQ
53HQu6QZyXDhLVHF8tssLcGKpB1LEKvxAjbC6WZozlEtyWaIXcNsPQxS8NXvExcciwb/uHetHIqZ
5LZd1/7AmDovquLZrpuY/VzSQ/x2arvmO5+0gIvcLAnk90kOAgCEDwqrwCSxrTIxfiuDsaENPjfc
T5SpEmdPwnZfYMhJVpWO036FQSL50g7dayZdZ+sK6qjWYOWa9jPu7d64B0OJbS2wk+A8YKxfe/ix
t8k4NvBOvHlH44B8nENaTFagKcfHwVXlnRfL73YBKwG+zXXe2d2edRXMlB2C8BKM7t7iLonf5jQd
7+Pe55PjG59tmyGPqZOLgZFCCU/zadUUrX+AWwaeWo+4sAExsY6vc7pjxz2Fp+ZRNPV01bSdc+eB
hKPbtgQ1sPL4FOigBNXzhLlBQwq1OvJrCK3XeCCK64aZ312ZBs1a1Vb7FTtsQYp3dr7QEDMcO08C
BHAjO4VPEjgQ8xLM5mM/jwyWm4LlguY1gj+BOEzj8CXC4H0/dnF+a/U9sL40dl/y0aNXTzEE4Vm5
FOA2qPhQdKb0SmmQqUY40kWTDHH7aqejhInthNsK6ftoeaYRrURHjQOpsCllNF31eLUt245WKc3k
mjx95Tx4pDfBRDszsekkOplTP992CSnrcIjH577omn5rtq1IDzrV2l0HtQlvJIggKpw9bY7yIkz6
FnBAZZwyf64fcfmR3jVyrAIr2/DNHDtlMJ5HnvDfraFpr3ophwucIdMRGa0k7hcmJMFgADiXCYvb
BTQJK11LdhYGSTF/uI3tYaQqIYtc6k9Y8p5z3dFUMBXuSac2yyhzLxDLDe3W48YGAxCtGR/YV50/
AXSZwgbEYVD4ggXRArNiU0OxCyn+oe01FpdkM3HrFx6+iN5P71rCqI+9NbVPASaP7aBxouLIZtDi
Q0QRNEovUJnM3zhy9MndRHNC5ojk3qoz6YeBEEqCUfBW3Qwz55SqmH3FbDNKr20T/5epRuPKTTsn
XqVO4+wCw1HMZmTl7ojfu+T27TRsL3ru3e+08+pPMnC6r6Mb+W+jR6HqzpReD1sSWDdFb3XhwywM
nPo7QM4Gm1oCn3Lvd/K7mxASbrOSUpQ5bbuDM2rCH3UNIzDRaTOtBOMCuKeEQw3Qalvb9KKODDF7
9nieICrQlrzgnNDcA3qdwD0Ajxo+03xTY52K5+wa+4dvApWviusKWzzYdhwKt4nh8KkhqlsEVuVY
6P5JQ88hX/l+qPmvFvqXWigq2R/Of5vX7vUfv9rGz6/lt//9n08TxY1V/KMS+v4z//R/Y/J2Ofx7
6KFIDUvf2u/UMsviXxHzchxS9ByG/iWEur+QB7CdgGeeQDVcPKC/C6HmL2h6hEtQSk1zsYH/HSH0
R60FKRJrOiAzHOi2EAisyyH9D1pL1I8WDLxmPPflW9wWhA6+/OHduPlV4/gH6cibOq269n//hzfr
D8rHny/wQaJT2ilKqblAkLFwBuWqD1/T4ZyGAA3efn6pd2HoXyoL10JYQV0B7Q0qmZngB41qslqr
cNkmM/eCpLMMWXGJQcwlemLnjfvSZjoOvmLRDjrzwpR2a8xMPt0prQ647pu4fMMUH/jxNYOHxAz9
i0jF5gWPyv5byoY3LU+9Ei0WEJMnzWXRhlmksIKb05GpTR09TE23Q+BxDy3BmpuMxh3AOFnUVN3a
pkENrI0iZGoPHnVtq3FwQtwQRdkk+T3j3HhQa09UnD03/BEEy1JvskF+9fZBMQ95nHTRH4uogWE6
M9EddyUrn1Me/Q5Yv0tw5hxYYJFfjBp7O47xEtNbZ6s1ky3876RG5HzMOsKD9yOGOFFtnSGmexRE
N4wKHQEQUmn7qzT831XjL1YNyCeLoPifJyhn6L7JPzaved39YBL/7Qd/WzpCPN0eSp3LhMJF37Ww
e/++dJisKgyf6Rz553zl9+gIeRPTRFZh4UDpY4n419rh/kL1nAlY3QTPapuO9bfWDp/r/+HLjVLr
s2qhefgYZQM6l1ja/rh6kGnh5K19+zSbrojni7RdiK6b2jZXJVlKoxPgoUoaUkCXuRkIVvJWz8BN
PCxBqbVvB2mcIta97dQY5S6ecG759dxe1TE1UcrpD5yVsZmiFB7rvgKRWLVyXVexcaRPyUI4Kf+P
vTNrbhtJtvBf6Zh3MLAvN2Im4oqrZMuyZVme9guCltjYAWIjAfz6+UCA3QKl9kwP/IC4cfHWLTlJ
lKqyMk+ePKl/ZrZO9cVn5gPjIROfocn7NEHiwU8R1chrUj7GJMlp6sVEWDa0yNSykareQyvTUPDz
3FtdibIb2VIZ85ban+h9v6NnYmGwjlcqbR+bNN8jSK+bwdwI9RuJ3j4bwsfCddLnEmRpUZKrwPHN
/HmmxPUtPsNZHgvmwh3EJ1eABU80LCxtqi8rMpVmrZEN0PYur4VYi79a9cFf5ntmHjehugyr7C4L
iIMEJyi2TLNQVqERmfO9ts9Qatb5/AgFSVZKXRSxadFQX3r3huMmTLOQms0+IBZk4KJ9dSTq20Bo
v8tqS0RqKGiQOaM7vaQVqNUFQjiXW2vheMRzx6hE0onyxk3gGbeuhDa6pET3Fo2eKJEZaysqN3uV
6S92KLfihEkG1cIRF7ItrgX6lNHUqx+14lBTB2lfAonJRVGiCxjWCK5mmqAvQ7P8HuVobFVVdLMn
sn5HUs9IN/iNJx4nguUrDQxyAVVeuKI1xoA8rG8s27op6kScmwFaVF5jC4+14iEWJTJ8OG9lOZSy
qlaySgIiHKL6Wk5c/8Hwcc+5ZB5QMT6mkJYkbYWzrxd5JaqLuFV90kxnXZVEmCkVwiVyi9/2FVB0
KpjXNCZEpIpKCpUevokSolOm0GDPmKZ0EYbCMvDTB6RZHs2qeY8qJLw1NABWQuyJS4lEd23Qvd1o
/jc/LdS1T0V7fvSPMfJTPlorsrVD0M9fkK2Si1CRC3N6R0n2EBxwPlmJn6xKh9RadpBODBywJ1MC
uAMkRU5Fu05lX/pWqw2zGrL8HfIg39FerhiRaEKFQkVoo8UMAkCD0LwSQvaCF/spuup7deM2Kkmc
W9MGRb/iIpCyfwo58kaBwfByeFsHpmbX6Voy+QsmoPYr3Y+yla34XzJZd25j0Y1WivndsXLxpnKA
B+FhCw/ctvRSlDqUL9SPvHvUC815TPsxwoZoqu89K3sQ44qSp2EF941hqos8b27zIgtXJtqHS9l2
9VVD9rLQCNiXcSU5V4UsiB/hUjZLsQFUk3IToEML5AV1Ef8qQXPrWkJJe+455mEjQ1YstAOdF4LI
8B/mPH9B1p5VpOiykFWf5lY4O/BvTzTJVhRY88Uvta2KYEqSzsklM4FgSmtW2aDa0gTx50BQ6o9M
DxJvpCJHktvSdQTYj0LgLvW9eVxURcTYKrjnS6XOgxVflZ5xAYVGSxcYZINUVBLoHxih+t076G7b
0RVeA646V6V5EBZGw3rum1zbGG5Ii5gi/gZvBcjvmGg3+wM5rK8Xn4k3rsv4oN+YjQG/P9NajfEU
NIwmEoRYYUgdQ32hgnaCdVtPZRHeezUzLaSSmbzARqLvSYjsC7uIJrdVSCccSh807vD7KLOsjzoq
c7EaxyvDEbJ5BIV8UdsHdD8MxaQxx9umicOQBbP5nCdyhXQECGzICDqQ5bKYMzOuXspeAtIVp2wp
R89ua9lY0cq3tVIEekyPnrdDlGufbRkFMGb4LstauGIqMjJCaro7IKEGVl3bH7TMV9ZiKEk3tok0
kB/Kh2VQg/+gHINKhBWZGxf2bhLK33Q9f+87qn+da9WjeUT/2fD0AphM0a9L0YsfLOvwlSkDxwUM
vJ0O3DE/2K3kuBM+yFL5zlCLrNXEvEFWNWL0TxLehgZMUjFDO9GOF8wNB6FN09+yrBSZL8vYRK0p
k7Wqlt4CIi5Yx7EI3xN9ZWu4vybtKLa1YbT3Va643xjEYT3Uar2BTSe9a3S/XB3kOl0VZggQYPKJ
cdM8pAfV+5gHtFpIXEKVwOCQ4IjuWyA54SorNe1KjLTP+wBul16kHtL3+bWTpRBfDgqzU4sSpRqX
6wXar/5rGFT/PNolOWhtPCcIqF4xyhBBQtQ411VcUU1hwsAcFqJ1VyAQyVRjFCHhOfHFj7f7NLfn
hcZ8yMi+pxDB4FQS3ioF6cWhhdeSK3wtrb1/hYbBs4JABL6wLK/NQ5PhazymLFNMRGKo8m7cAyOu
HCCP5dEUtDnCpRHqRLLC0ABFW4EMKStYkSDE6l5aO4b/9Uj743UjmA91kb9DjBHJK8H5TRH2xg2I
mQ1bN6TnZY+kupYY5lKiBePG3NNolNAIAjkwsVeQ55kXZtaNEn9HXC4uvqgeGjcBe1ZILWTDjoS5
+zmIoZkcHwuUcQyOYorUVghNln4c887WMuvIlBuX4giHLPEjYOxNKiNFKM2NvS7bX5Ty2ILXyGtl
uekstTzBezOXr0HbHM1J2dbuAYsNPfs1AbBq4puM4i7qPX7CqEMNFIXavxuCOGRNlnXD5/4/vP43
4bXCBCmC2j8Prz+fJki9Dq/7f/hHeM1WP/FHFLoqYXQMw2sdpFxl/iG8nbaieg6viaFR/n6ZtJ8z
cyhK8DR1ImILuE/iH/0FihKZ6CC61igiw0sQgQx0OCckAW1q/SI3h/xI15qdCu9UVTp8gpkYLRvu
gesobIKlsS/zhdgc5HuwtMPaTNRmKTG94ZokmfEoQXJ8qBkABV1Dpm6XFiaxrkghjzg0nscJ2jeG
HrvLoHDQV1Y2KjpfUJQz1DfV+PFYBh+Psgqn/+iYYIvUKyXdr5jw2E7fixAdRZQM1SXEUuXP0BMZ
V7uXW7VWJ/qAgG/+ECuoTebUKhZ1mYXPolBe1abyhYG2NHIXkNXtkjIHvdd+omvr9Kip8ZXil9G9
5zflDXFd+q426PtALCEK1gelQbAJ5ZL39VE3riOnipa+3xQ3amZbqyKnncoPkkZfOCwnTTV0zcBr
ru3FoWLIUluRAZarxbjeNGImLsU9sjl7LdXei5m5CUP5fi+2MmTMubuNAtoC7CpinqGFmgIZ9DJw
W0Q7Ne1VIQJls2GSpRlL2VXqBMygZ1SQE9Cgwx8retdQPF8ZmmDcRL6vU+xDU7BUjf2qgjKMS4pp
YZtrOTUKmvM+pxrw4LF2H5l/JX85MkTzugL1+zWWEoT78tRaiLWS2B/2SGnQEZO4XmbNU8GVxHeH
2AZCjjMlCMqld0xM4SkIK4ot9N2XSGWVuDnm+8RJ3sxFLaGOK6hFWiC7QR9pqsTmB8uxUPo9mqlS
ge0eUkYUolG0kQ2tWhtRzFQXpJqMuyqKC7r2CxGFR0+I3IL2wlw5MLzc05AxysS5L1WUFhCXZxwW
US1kcb9Ugw9CjdymsBCgQ5EZJp3/S3p3GHTeEUOtr9x3ntOw46L1o61PzTr/auU0aeFuMybe+MdP
dhFE67jDaBSjORyOK8t2Rbr86MXMCobPMDsKKS2xzMXPArxpPLZg+WGEioBDkiOvIByZTCeCxo/0
fHV79OJ6nwIF23GJOLYofUW+sPp0rNImArqJU3lFoopmMYBKBQ9CI3kUyhz+hFcfhEc30LxgITcG
6q2FHlW3QQvbXcVWysAjJ20WCWL592jRALMA/3GJ02/sPtqQ3aMPgl/L0jza1+Jdczjqh1WIYKM9
L2mRjIn14/gGTV93k8SkHF5jKM6cyKv+nDGUzLlShKz6GiAOGlxpqa58S11VXoRO5Nylbp3e6SmS
38Vhz+hEF4nLNV9AvG3EXFtGTirSuh02G49y50c9z+JHokmEdg2qK9y5aPC0CntSdi37vn3tmrqN
3JwhMIMzpxBNBIL4pSRI9B2KEl0RxYEYvZ13W9RX0sGVySvz4r48GPHHFCnItZGqVy6tCXcUY50H
O2RwI21hskZU4TQdf/n/zIXYv0gLIi/jwivqT+Uuq+93OXWd/HxXtD89oakPyEH/N7/0Y0M9et1d
sU/AJkX7DRgkMGDzggZfXLCnr3T6vj+yEG75xuUzwDhaBRqtEi1CBBzFg8JACDbT/1iwgKkkE30B
CGCnp/vAF0v0Z4vw4/frVvPHvzN4g+0zAP6CokzmPRUvcXw4iO1Q1EGY8SercGHjj1VQxRnIOnNP
uM5PDwZfroJpzfgY4D16brvn9IFTWgVqAyMXQVFnkDppLcA/vrUIMMJbgSYIxPCf2ocqBKs+pUUg
FiQ8G7UVFGMGjQV2e9vYMNgDaIEw9hzmtN4tz/ROwun0jnt7eWbokO3ltpw2eHs6BZAFAY2mI+D0
TO6PD2IOsj3q9WVm1VqaRqmt2+EiZ2qwCm3uQL8DsHz3C3jLiR0BaLojFwE/wKgGaMfM2jg9F1tB
oh7KHtEgekFs5+kcz4T8APUZabQ31FDqaamvSn8lXKyCwZVAGRNef7cIIrnntLaCQcl65FZQpRkd
OJKmKJRp+z/1y/Ng4C4Uxni1ImcTe3taP0dfBeaM8lzLRcfVD16bBii6ElBj48Jsn8ldBahRUAUc
5Qu5CFG90pELst7820uSNYMXSLuESntG+0xtC5gmldORi9BWaU1mAyh/BH6DnaDNCBT0tvW3W4PJ
nQNgrs4zPVX/4+yS39OW1znCn0bHCufAMomNael7ywtIIr6y7W3QJ3cdAte1ZJlxB8Fqx9SrdAS9
nRyA/M10jauAudLn5ZnWTYD6gdi5qBGbQJ4RXdPDgizi+S1fngRTmUFNUmg567ODye0Fsjd1rD+g
9VWVJPJlEy269rmICljpGf0tpCEn+b8Jxkagga2K4KgToaozbj4Gs5w9/0WqJKGYqiOJ2PZVTe1S
II83x6YJgCbcigg/yn/s9cFZ0EkVJdptrT5smlx8QGhvsnXH7QJ5JkJ7BDtihmD7sK1ersJpECwU
JwRdu59PLkJGHtIaezlyFkxkQFGv7aOgi7NgaoTIsBCtdse0z+RWgcKVPNYvEiLQCmwwtreHETE4
2AsmHgMgkdu4W4Vu800oZ6R4Z471iwqkX5PrUacU2D0XqyCBsEkmqXUfSUzOL5DnyWO9IycCtirt
u9qFQyBbRICA5leEeU7P5C4HmVxm9OvrM4jNQEhAqafn8iioM1q2iEv7hZ7UGQDjG3sraLx+Cw+9
OOkvPYFuzZDykNDnmWpBgR6AV7rRf7mgAEQmm0jG92lhi8S8XAUDYAUavNjCaKencz0T2guyCNI5
ci+0iWMLpmtAA4O312eGKAEynotK03t7xs6Nffu2qKRYSOHAQT49eJbBKhAkGzBR0ETpnsndBtBZ
1LF3IopAgETkhURBb7lDTgLUeSoL/W6b0hFQ2aJjjwDQCPwkwuTu7S8rChblpq5FqE8oJ4ei0TQg
jr0TFXBiJMPY7f1Wv3AI1FcpJuBy5B5hmlyQzCqMjgxwh4qOgP4ZG2iX9aVDaAusqGmhP9N7hOnF
RzIzhUaeiLamAGjM1IK+cHK5CtaMGJpU4hw/TW8V2nxu7CowPsJEoYpevs4x4Ghe7oU2QGCFkD3u
0ffuCE7LO46usHBForSmES+/zT4x8Ru0VWrm+URMzzsixT7aO6ozusY497SCnZ6LvSCJ+gymPrGE
2eXpU9oFCKyOBQ8IEQgFUfmDXfDW+xsawTR0E7KG7vqY3u2g8uXGewQaiCkmKT2/5OKO7KBlE/R5
epuAu3tsoIQrMGnQOTv9E3I+cIjGzEQisQWYuk3Q1bYndBRa2vrY7FlRKDmTFoFMvnkUzHaVKLHA
wZjoUVBYhu7GHlFrkqiqoi3Ka3arwI5/uRcgJSo4C/ZCT0aa3l5Avm/0KmhQrnhBhtJ1q3ARKCHe
qtDigNTxVEMEgKBXM/n+KpJCrUUhfSQU6gOli1U4sZEMMNV2llZb0JiSR0BPb3TdlQRRYkwwmcPv
fu/lWTDMWes0EemdatKA3mErwjqu1gRWAmjMevbe/+JyJIGEswl1z5oqMY9b/ZVEyV89C22gRAEJ
kcg+j75AFUmbqD5LUBXEfpn+8xPxHxyb37nvc9cLn0+sd2+Xv0WO/7NfOPO9X/+853pfP//9by2p
ffCLLQm+++zdiWnf/vc/BmyV06F/8cOzEzh9Tv/P+xd8/dGDzzq/1fl/brxdts2eXKYGtST//mt2
ojL/G26/b6PtgIx+qoL+8U3+/rfB93xxCv6N4Ty4sNsC86PtZl6TxEPDJ77oeMPBNs63+fkrtn9G
xgpwbY+1PN+G3m9JdjGlsaO3jbbNaLFs+5ycv2X7rTu61HjLcbx7Kjz6uQfGT4zMscYXu3B73Ga7
l5Y7qttoy317xS/Jb78gqVNG34fDMTtO5dhPWbHq3vNwF3bc7bGW17uEiZ5Dyx31aazlDSvueS9X
XFJO7aZjDV8/b93BBuz5OaPthqGHhMHwRHadMqNNx8/e9sKLdKSa0ZaT4/CP17FUxpp999o3dZSH
0YYxUD4F9WBfdD0oY02/T0ovf7XMHUdhrO3brRcPvAf16J9xvdxuURfcxs8vl6MvI47/ynm+fUIy
cVcUgz3dl6hG2/eeXM/ZDpvrOnbQeNPcBfmlglRHNBhvO2c8We7t9wPf1Jdsfob1pMwuTbd1kNGm
k7i48CGtDLs13vKH3fdsexE9QbhpyxZjv/SH3WE7vLd6evF4w8dfNtton9MaPjiY2G8rDT/D/s0u
y3f12dYpzu5q3D/D+O2u8p4G1xiKxC0u/jOM/8q4v7Ol/nu3YOto0ydxt/k2S7gpB9dO3z70cz7g
tbwF5lvZubHm71xvuOLqSZtitNkgJCIZZjVyVwgfbTrbOZf9yyfcfKzhj7s4zuvwsL1IExgB0+LS
Y83fu8nz7pfr/NXd1hGFxprvZFDe2og9ovxzPuD1RjzrrPyeVP932eoDq7/L893AcykdADr2qz/s
qmFW2cPLY+1+KbbueWO0PqVHKseafdxlETfbwHLHqBxt2SOzudjeSgcvjjX9dcu9EzvF8Gj23RKj
je/y4pfHt748JT3gq9H2fzTkbOTG/oFo8A8tv4U0/Y5Lv8afzlIIb/2zIbjW/sZTuNtm//gXAAAA
//8=</cx:binary>
              </cx:geoCache>
            </cx:geography>
          </cx:layoutPr>
          <cx:valueColors>
            <cx:minColor>
              <a:schemeClr val="accent6">
                <a:lumMod val="60000"/>
                <a:lumOff val="40000"/>
              </a:schemeClr>
            </cx:minColor>
            <cx:midColor>
              <a:schemeClr val="accent4"/>
            </cx:midColor>
            <cx:maxColor>
              <a:srgbClr val="EE0000"/>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510540</xdr:colOff>
      <xdr:row>9</xdr:row>
      <xdr:rowOff>68580</xdr:rowOff>
    </xdr:from>
    <xdr:to>
      <xdr:col>13</xdr:col>
      <xdr:colOff>160020</xdr:colOff>
      <xdr:row>24</xdr:row>
      <xdr:rowOff>125730</xdr:rowOff>
    </xdr:to>
    <xdr:graphicFrame macro="">
      <xdr:nvGraphicFramePr>
        <xdr:cNvPr id="2" name="Chart 1">
          <a:extLst>
            <a:ext uri="{FF2B5EF4-FFF2-40B4-BE49-F238E27FC236}">
              <a16:creationId xmlns:a16="http://schemas.microsoft.com/office/drawing/2014/main" id="{82DF1750-9BEE-E320-A0C0-CA1634AA1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6</xdr:row>
      <xdr:rowOff>148590</xdr:rowOff>
    </xdr:from>
    <xdr:to>
      <xdr:col>13</xdr:col>
      <xdr:colOff>259080</xdr:colOff>
      <xdr:row>21</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CFFEEE4-C16C-B333-71AE-749114A714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45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365760</xdr:colOff>
      <xdr:row>4</xdr:row>
      <xdr:rowOff>175260</xdr:rowOff>
    </xdr:from>
    <xdr:to>
      <xdr:col>10</xdr:col>
      <xdr:colOff>365760</xdr:colOff>
      <xdr:row>18</xdr:row>
      <xdr:rowOff>81915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46719864-C521-2CAB-E2AB-EE2071CF52A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798820" y="906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236220</xdr:colOff>
      <xdr:row>7</xdr:row>
      <xdr:rowOff>106680</xdr:rowOff>
    </xdr:from>
    <xdr:to>
      <xdr:col>11</xdr:col>
      <xdr:colOff>236220</xdr:colOff>
      <xdr:row>21</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675E84D-0634-ABB5-9694-347CBEAE3C8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106680</xdr:colOff>
      <xdr:row>10</xdr:row>
      <xdr:rowOff>38100</xdr:rowOff>
    </xdr:from>
    <xdr:to>
      <xdr:col>12</xdr:col>
      <xdr:colOff>106680</xdr:colOff>
      <xdr:row>23</xdr:row>
      <xdr:rowOff>127635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D37A225-B4E6-AD92-E5B8-0328369127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8940" y="1866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251460</xdr:colOff>
      <xdr:row>1</xdr:row>
      <xdr:rowOff>83820</xdr:rowOff>
    </xdr:from>
    <xdr:to>
      <xdr:col>8</xdr:col>
      <xdr:colOff>205740</xdr:colOff>
      <xdr:row>15</xdr:row>
      <xdr:rowOff>179070</xdr:rowOff>
    </xdr:to>
    <xdr:graphicFrame macro="">
      <xdr:nvGraphicFramePr>
        <xdr:cNvPr id="2" name="Chart 1">
          <a:extLst>
            <a:ext uri="{FF2B5EF4-FFF2-40B4-BE49-F238E27FC236}">
              <a16:creationId xmlns:a16="http://schemas.microsoft.com/office/drawing/2014/main" id="{BF357882-732E-D9F7-EF42-5A7208DD1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601980</xdr:colOff>
      <xdr:row>25</xdr:row>
      <xdr:rowOff>171450</xdr:rowOff>
    </xdr:from>
    <xdr:to>
      <xdr:col>14</xdr:col>
      <xdr:colOff>594360</xdr:colOff>
      <xdr:row>42</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68CBEA-6FBB-57E1-88F0-E34E6CB95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7940" y="4743450"/>
              <a:ext cx="4869180" cy="3036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266700</xdr:colOff>
      <xdr:row>29</xdr:row>
      <xdr:rowOff>53340</xdr:rowOff>
    </xdr:from>
    <xdr:to>
      <xdr:col>18</xdr:col>
      <xdr:colOff>266700</xdr:colOff>
      <xdr:row>42</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136423A-9627-B955-CA5F-704CA57FBB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29060" y="535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601980</xdr:colOff>
      <xdr:row>4</xdr:row>
      <xdr:rowOff>11430</xdr:rowOff>
    </xdr:from>
    <xdr:to>
      <xdr:col>10</xdr:col>
      <xdr:colOff>297180</xdr:colOff>
      <xdr:row>19</xdr:row>
      <xdr:rowOff>11430</xdr:rowOff>
    </xdr:to>
    <xdr:graphicFrame macro="">
      <xdr:nvGraphicFramePr>
        <xdr:cNvPr id="2" name="Chart 1">
          <a:extLst>
            <a:ext uri="{FF2B5EF4-FFF2-40B4-BE49-F238E27FC236}">
              <a16:creationId xmlns:a16="http://schemas.microsoft.com/office/drawing/2014/main" id="{CD02D3E0-921C-9CE1-1B0D-A39A5FA49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30480</xdr:rowOff>
    </xdr:from>
    <xdr:to>
      <xdr:col>2</xdr:col>
      <xdr:colOff>198120</xdr:colOff>
      <xdr:row>22</xdr:row>
      <xdr:rowOff>30480</xdr:rowOff>
    </xdr:to>
    <xdr:graphicFrame macro="">
      <xdr:nvGraphicFramePr>
        <xdr:cNvPr id="2" name="Chart 1">
          <a:extLst>
            <a:ext uri="{FF2B5EF4-FFF2-40B4-BE49-F238E27FC236}">
              <a16:creationId xmlns:a16="http://schemas.microsoft.com/office/drawing/2014/main" id="{52D17010-E4BD-8A6C-E717-2EA00C55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17</xdr:row>
      <xdr:rowOff>175260</xdr:rowOff>
    </xdr:from>
    <xdr:to>
      <xdr:col>5</xdr:col>
      <xdr:colOff>411480</xdr:colOff>
      <xdr:row>21</xdr:row>
      <xdr:rowOff>156210</xdr:rowOff>
    </xdr:to>
    <xdr:graphicFrame macro="">
      <xdr:nvGraphicFramePr>
        <xdr:cNvPr id="3" name="Chart 2">
          <a:extLst>
            <a:ext uri="{FF2B5EF4-FFF2-40B4-BE49-F238E27FC236}">
              <a16:creationId xmlns:a16="http://schemas.microsoft.com/office/drawing/2014/main" id="{84359930-0FEB-69CD-0001-88D38C7AD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18</xdr:row>
      <xdr:rowOff>22860</xdr:rowOff>
    </xdr:from>
    <xdr:to>
      <xdr:col>8</xdr:col>
      <xdr:colOff>76200</xdr:colOff>
      <xdr:row>21</xdr:row>
      <xdr:rowOff>156210</xdr:rowOff>
    </xdr:to>
    <xdr:graphicFrame macro="">
      <xdr:nvGraphicFramePr>
        <xdr:cNvPr id="4" name="Chart 3">
          <a:extLst>
            <a:ext uri="{FF2B5EF4-FFF2-40B4-BE49-F238E27FC236}">
              <a16:creationId xmlns:a16="http://schemas.microsoft.com/office/drawing/2014/main" id="{CFE7F8F6-6C65-8D6B-9975-C0BDB0FC6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18</xdr:row>
      <xdr:rowOff>121920</xdr:rowOff>
    </xdr:from>
    <xdr:to>
      <xdr:col>10</xdr:col>
      <xdr:colOff>784860</xdr:colOff>
      <xdr:row>21</xdr:row>
      <xdr:rowOff>163830</xdr:rowOff>
    </xdr:to>
    <xdr:graphicFrame macro="">
      <xdr:nvGraphicFramePr>
        <xdr:cNvPr id="6" name="Chart 5">
          <a:extLst>
            <a:ext uri="{FF2B5EF4-FFF2-40B4-BE49-F238E27FC236}">
              <a16:creationId xmlns:a16="http://schemas.microsoft.com/office/drawing/2014/main" id="{8BD49ACA-5DC8-55D4-A77E-65A643519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571500</xdr:colOff>
      <xdr:row>18</xdr:row>
      <xdr:rowOff>83820</xdr:rowOff>
    </xdr:from>
    <xdr:to>
      <xdr:col>13</xdr:col>
      <xdr:colOff>937260</xdr:colOff>
      <xdr:row>22</xdr:row>
      <xdr:rowOff>19050</xdr:rowOff>
    </xdr:to>
    <xdr:graphicFrame macro="">
      <xdr:nvGraphicFramePr>
        <xdr:cNvPr id="7" name="Chart 6">
          <a:extLst>
            <a:ext uri="{FF2B5EF4-FFF2-40B4-BE49-F238E27FC236}">
              <a16:creationId xmlns:a16="http://schemas.microsoft.com/office/drawing/2014/main" id="{2C7976B1-036B-5E90-E3B2-E1C09F357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0</xdr:row>
      <xdr:rowOff>45720</xdr:rowOff>
    </xdr:from>
    <xdr:to>
      <xdr:col>23</xdr:col>
      <xdr:colOff>144780</xdr:colOff>
      <xdr:row>2</xdr:row>
      <xdr:rowOff>38100</xdr:rowOff>
    </xdr:to>
    <xdr:sp macro="" textlink="">
      <xdr:nvSpPr>
        <xdr:cNvPr id="2" name="Rectangle: Rounded Corners 1" descr="Ecommer">
          <a:extLst>
            <a:ext uri="{FF2B5EF4-FFF2-40B4-BE49-F238E27FC236}">
              <a16:creationId xmlns:a16="http://schemas.microsoft.com/office/drawing/2014/main" id="{B7925753-B02F-1F00-6530-D9EBCDDCB811}"/>
            </a:ext>
          </a:extLst>
        </xdr:cNvPr>
        <xdr:cNvSpPr/>
      </xdr:nvSpPr>
      <xdr:spPr>
        <a:xfrm>
          <a:off x="15240" y="45720"/>
          <a:ext cx="14150340" cy="3581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Arial Rounded MT Bold" panose="020F0704030504030204" pitchFamily="34" charset="0"/>
            </a:rPr>
            <a:t>ECOMMERCE</a:t>
          </a:r>
          <a:r>
            <a:rPr lang="en-IN" sz="1600" b="1" baseline="0">
              <a:latin typeface="Arial Rounded MT Bold" panose="020F0704030504030204" pitchFamily="34" charset="0"/>
            </a:rPr>
            <a:t> SALES ANALYSIS DASHBOARD</a:t>
          </a:r>
          <a:endParaRPr lang="en-IN" sz="1600" b="1">
            <a:latin typeface="Arial Rounded MT Bold" panose="020F0704030504030204" pitchFamily="34" charset="0"/>
          </a:endParaRPr>
        </a:p>
      </xdr:txBody>
    </xdr:sp>
    <xdr:clientData/>
  </xdr:twoCellAnchor>
  <xdr:twoCellAnchor>
    <xdr:from>
      <xdr:col>0</xdr:col>
      <xdr:colOff>152400</xdr:colOff>
      <xdr:row>3</xdr:row>
      <xdr:rowOff>137160</xdr:rowOff>
    </xdr:from>
    <xdr:to>
      <xdr:col>3</xdr:col>
      <xdr:colOff>556260</xdr:colOff>
      <xdr:row>13</xdr:row>
      <xdr:rowOff>152400</xdr:rowOff>
    </xdr:to>
    <xdr:grpSp>
      <xdr:nvGrpSpPr>
        <xdr:cNvPr id="14" name="Group 13">
          <a:extLst>
            <a:ext uri="{FF2B5EF4-FFF2-40B4-BE49-F238E27FC236}">
              <a16:creationId xmlns:a16="http://schemas.microsoft.com/office/drawing/2014/main" id="{77694FF5-CFFD-F0D7-A0C0-8EB3B7418ACF}"/>
            </a:ext>
          </a:extLst>
        </xdr:cNvPr>
        <xdr:cNvGrpSpPr/>
      </xdr:nvGrpSpPr>
      <xdr:grpSpPr>
        <a:xfrm>
          <a:off x="152400" y="685800"/>
          <a:ext cx="2232660" cy="1844040"/>
          <a:chOff x="236220" y="670560"/>
          <a:chExt cx="2232660" cy="1844040"/>
        </a:xfrm>
      </xdr:grpSpPr>
      <xdr:sp macro="" textlink="">
        <xdr:nvSpPr>
          <xdr:cNvPr id="4" name="Rectangle: Rounded Corners 3">
            <a:extLst>
              <a:ext uri="{FF2B5EF4-FFF2-40B4-BE49-F238E27FC236}">
                <a16:creationId xmlns:a16="http://schemas.microsoft.com/office/drawing/2014/main" id="{8AB09D3A-AD65-8C40-A540-B06B03D989B2}"/>
              </a:ext>
            </a:extLst>
          </xdr:cNvPr>
          <xdr:cNvSpPr/>
        </xdr:nvSpPr>
        <xdr:spPr>
          <a:xfrm>
            <a:off x="236220" y="1066800"/>
            <a:ext cx="2232660" cy="144780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200">
                <a:latin typeface="Arial Rounded MT Bold" panose="020F0704030504030204" pitchFamily="34" charset="0"/>
              </a:rPr>
              <a:t>YOY</a:t>
            </a:r>
            <a:r>
              <a:rPr lang="en-IN" sz="1200" baseline="0">
                <a:latin typeface="Arial Rounded MT Bold" panose="020F0704030504030204" pitchFamily="34" charset="0"/>
              </a:rPr>
              <a:t> GROWTH </a:t>
            </a:r>
            <a:endParaRPr lang="en-IN" sz="1200">
              <a:latin typeface="Arial Rounded MT Bold" panose="020F0704030504030204" pitchFamily="34" charset="0"/>
            </a:endParaRPr>
          </a:p>
        </xdr:txBody>
      </xdr:sp>
      <xdr:sp macro="" textlink="">
        <xdr:nvSpPr>
          <xdr:cNvPr id="3" name="Rectangle: Rounded Corners 2">
            <a:extLst>
              <a:ext uri="{FF2B5EF4-FFF2-40B4-BE49-F238E27FC236}">
                <a16:creationId xmlns:a16="http://schemas.microsoft.com/office/drawing/2014/main" id="{22BAC91F-82EE-4856-9537-DD9EA47C3119}"/>
              </a:ext>
            </a:extLst>
          </xdr:cNvPr>
          <xdr:cNvSpPr/>
        </xdr:nvSpPr>
        <xdr:spPr>
          <a:xfrm>
            <a:off x="281940" y="670560"/>
            <a:ext cx="2072640" cy="320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Arial Rounded MT Bold" panose="020F0704030504030204" pitchFamily="34" charset="0"/>
              </a:rPr>
              <a:t>SALES</a:t>
            </a:r>
          </a:p>
        </xdr:txBody>
      </xdr:sp>
      <xdr:graphicFrame macro="">
        <xdr:nvGraphicFramePr>
          <xdr:cNvPr id="7" name="Chart 6">
            <a:extLst>
              <a:ext uri="{FF2B5EF4-FFF2-40B4-BE49-F238E27FC236}">
                <a16:creationId xmlns:a16="http://schemas.microsoft.com/office/drawing/2014/main" id="{95B42899-1255-418F-BC94-7E93C431149F}"/>
              </a:ext>
            </a:extLst>
          </xdr:cNvPr>
          <xdr:cNvGraphicFramePr>
            <a:graphicFrameLocks/>
          </xdr:cNvGraphicFramePr>
        </xdr:nvGraphicFramePr>
        <xdr:xfrm>
          <a:off x="243840" y="1516380"/>
          <a:ext cx="2049780" cy="46482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5" name="Rectangle: Rounded Corners 4">
            <a:extLst>
              <a:ext uri="{FF2B5EF4-FFF2-40B4-BE49-F238E27FC236}">
                <a16:creationId xmlns:a16="http://schemas.microsoft.com/office/drawing/2014/main" id="{21C3ACAC-17C9-E380-7852-E16D540D5897}"/>
              </a:ext>
            </a:extLst>
          </xdr:cNvPr>
          <xdr:cNvSpPr/>
        </xdr:nvSpPr>
        <xdr:spPr>
          <a:xfrm>
            <a:off x="358140" y="1074420"/>
            <a:ext cx="1943100" cy="358140"/>
          </a:xfrm>
          <a:prstGeom prst="roundRect">
            <a:avLst>
              <a:gd name="adj" fmla="val 40071"/>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F57A13B-5503-405E-AB81-F656069F08EE}" type="TxLink">
              <a:rPr lang="en-US" sz="1400" b="0" i="0" u="none" strike="noStrike" baseline="0">
                <a:solidFill>
                  <a:schemeClr val="bg1"/>
                </a:solidFill>
                <a:latin typeface="Arial Rounded MT Bold" panose="020F0704030504030204" pitchFamily="34" charset="0"/>
                <a:ea typeface="Calibri"/>
                <a:cs typeface="Calibri"/>
              </a:rPr>
              <a:pPr algn="ctr"/>
              <a:t> $6,08,473.83 </a:t>
            </a:fld>
            <a:endParaRPr lang="en-US" sz="1400" baseline="0">
              <a:solidFill>
                <a:schemeClr val="bg1"/>
              </a:solidFill>
              <a:latin typeface="Arial Rounded MT Bold" panose="020F0704030504030204" pitchFamily="34" charset="0"/>
            </a:endParaRPr>
          </a:p>
        </xdr:txBody>
      </xdr:sp>
      <mc:AlternateContent xmlns:mc="http://schemas.openxmlformats.org/markup-compatibility/2006">
        <mc:Choice xmlns:a14="http://schemas.microsoft.com/office/drawing/2010/main" Requires="a14">
          <xdr:pic>
            <xdr:nvPicPr>
              <xdr:cNvPr id="6" name="Picture 5">
                <a:extLst>
                  <a:ext uri="{FF2B5EF4-FFF2-40B4-BE49-F238E27FC236}">
                    <a16:creationId xmlns:a16="http://schemas.microsoft.com/office/drawing/2014/main" id="{501A8E1E-3C1D-F591-DBF4-B6B0C2BE38C3}"/>
                  </a:ext>
                </a:extLst>
              </xdr:cNvPr>
              <xdr:cNvPicPr>
                <a:picLocks noChangeAspect="1" noChangeArrowheads="1"/>
                <a:extLst>
                  <a:ext uri="{84589F7E-364E-4C9E-8A38-B11213B215E9}">
                    <a14:cameraTool cellRange="'Kpi YOY'!$H$8" spid="_x0000_s7242"/>
                  </a:ext>
                </a:extLst>
              </xdr:cNvPicPr>
            </xdr:nvPicPr>
            <xdr:blipFill>
              <a:blip xmlns:r="http://schemas.openxmlformats.org/officeDocument/2006/relationships" r:embed="rId2"/>
              <a:srcRect/>
              <a:stretch>
                <a:fillRect/>
              </a:stretch>
            </xdr:blipFill>
            <xdr:spPr bwMode="auto">
              <a:xfrm>
                <a:off x="1531620" y="2209800"/>
                <a:ext cx="777240" cy="220980"/>
              </a:xfrm>
              <a:prstGeom prst="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xdr:spPr>
          </xdr:pic>
        </mc:Choice>
        <mc:Fallback/>
      </mc:AlternateContent>
    </xdr:grpSp>
    <xdr:clientData/>
  </xdr:twoCellAnchor>
  <xdr:twoCellAnchor>
    <xdr:from>
      <xdr:col>4</xdr:col>
      <xdr:colOff>160020</xdr:colOff>
      <xdr:row>3</xdr:row>
      <xdr:rowOff>137160</xdr:rowOff>
    </xdr:from>
    <xdr:to>
      <xdr:col>7</xdr:col>
      <xdr:colOff>563880</xdr:colOff>
      <xdr:row>13</xdr:row>
      <xdr:rowOff>160020</xdr:rowOff>
    </xdr:to>
    <xdr:grpSp>
      <xdr:nvGrpSpPr>
        <xdr:cNvPr id="15" name="Group 14">
          <a:extLst>
            <a:ext uri="{FF2B5EF4-FFF2-40B4-BE49-F238E27FC236}">
              <a16:creationId xmlns:a16="http://schemas.microsoft.com/office/drawing/2014/main" id="{BDF97847-D45C-54FC-40D9-83FD854263D6}"/>
            </a:ext>
          </a:extLst>
        </xdr:cNvPr>
        <xdr:cNvGrpSpPr/>
      </xdr:nvGrpSpPr>
      <xdr:grpSpPr>
        <a:xfrm>
          <a:off x="2598420" y="685800"/>
          <a:ext cx="2232660" cy="1851660"/>
          <a:chOff x="251460" y="670560"/>
          <a:chExt cx="2232660" cy="1851660"/>
        </a:xfrm>
      </xdr:grpSpPr>
      <xdr:sp macro="" textlink="">
        <xdr:nvSpPr>
          <xdr:cNvPr id="16" name="Rectangle: Rounded Corners 15">
            <a:extLst>
              <a:ext uri="{FF2B5EF4-FFF2-40B4-BE49-F238E27FC236}">
                <a16:creationId xmlns:a16="http://schemas.microsoft.com/office/drawing/2014/main" id="{404519BE-EBDC-B568-6208-A4782AC07374}"/>
              </a:ext>
            </a:extLst>
          </xdr:cNvPr>
          <xdr:cNvSpPr/>
        </xdr:nvSpPr>
        <xdr:spPr>
          <a:xfrm>
            <a:off x="251460" y="1051560"/>
            <a:ext cx="2232660" cy="147066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200">
                <a:latin typeface="Arial Rounded MT Bold" panose="020F0704030504030204" pitchFamily="34" charset="0"/>
              </a:rPr>
              <a:t>YOY</a:t>
            </a:r>
            <a:r>
              <a:rPr lang="en-IN" sz="1200" baseline="0">
                <a:latin typeface="Arial Rounded MT Bold" panose="020F0704030504030204" pitchFamily="34" charset="0"/>
              </a:rPr>
              <a:t> GROWTH </a:t>
            </a:r>
            <a:endParaRPr lang="en-IN" sz="1200">
              <a:latin typeface="Arial Rounded MT Bold" panose="020F0704030504030204" pitchFamily="34" charset="0"/>
            </a:endParaRPr>
          </a:p>
        </xdr:txBody>
      </xdr:sp>
      <xdr:sp macro="" textlink="">
        <xdr:nvSpPr>
          <xdr:cNvPr id="17" name="Rectangle: Rounded Corners 16">
            <a:extLst>
              <a:ext uri="{FF2B5EF4-FFF2-40B4-BE49-F238E27FC236}">
                <a16:creationId xmlns:a16="http://schemas.microsoft.com/office/drawing/2014/main" id="{8BD53F9F-7A62-BA1E-C984-D3D26D9D5A31}"/>
              </a:ext>
            </a:extLst>
          </xdr:cNvPr>
          <xdr:cNvSpPr/>
        </xdr:nvSpPr>
        <xdr:spPr>
          <a:xfrm>
            <a:off x="281940" y="670560"/>
            <a:ext cx="2072640" cy="320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Arial Rounded MT Bold" panose="020F0704030504030204" pitchFamily="34" charset="0"/>
              </a:rPr>
              <a:t>PROFIT</a:t>
            </a:r>
          </a:p>
        </xdr:txBody>
      </xdr:sp>
      <xdr:sp macro="" textlink="Kpi!$E$17">
        <xdr:nvSpPr>
          <xdr:cNvPr id="18" name="Rectangle: Rounded Corners 17">
            <a:extLst>
              <a:ext uri="{FF2B5EF4-FFF2-40B4-BE49-F238E27FC236}">
                <a16:creationId xmlns:a16="http://schemas.microsoft.com/office/drawing/2014/main" id="{BB88B316-966E-6597-8318-344C33B94B7C}"/>
              </a:ext>
            </a:extLst>
          </xdr:cNvPr>
          <xdr:cNvSpPr/>
        </xdr:nvSpPr>
        <xdr:spPr>
          <a:xfrm>
            <a:off x="388620" y="1066800"/>
            <a:ext cx="1943100" cy="350520"/>
          </a:xfrm>
          <a:prstGeom prst="roundRect">
            <a:avLst>
              <a:gd name="adj" fmla="val 50000"/>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BCA57D7-CB59-4FF0-86DB-995675F17F02}" type="TxLink">
              <a:rPr lang="en-US" sz="1400" b="0" i="0" u="none" strike="noStrike" baseline="0">
                <a:solidFill>
                  <a:schemeClr val="bg1"/>
                </a:solidFill>
                <a:latin typeface="Arial Rounded MT Bold" panose="020F0704030504030204" pitchFamily="34" charset="0"/>
                <a:ea typeface="Calibri"/>
                <a:cs typeface="Calibri"/>
              </a:rPr>
              <a:pPr algn="ctr"/>
              <a:t> $81,726.93 </a:t>
            </a:fld>
            <a:endParaRPr lang="en-US" sz="1400" strike="noStrike" baseline="0">
              <a:solidFill>
                <a:schemeClr val="bg1"/>
              </a:solidFill>
              <a:latin typeface="Arial Rounded MT Bold" panose="020F0704030504030204" pitchFamily="34" charset="0"/>
            </a:endParaRPr>
          </a:p>
        </xdr:txBody>
      </xdr:sp>
    </xdr:grpSp>
    <xdr:clientData/>
  </xdr:twoCellAnchor>
  <xdr:twoCellAnchor>
    <xdr:from>
      <xdr:col>8</xdr:col>
      <xdr:colOff>190500</xdr:colOff>
      <xdr:row>3</xdr:row>
      <xdr:rowOff>121920</xdr:rowOff>
    </xdr:from>
    <xdr:to>
      <xdr:col>11</xdr:col>
      <xdr:colOff>601980</xdr:colOff>
      <xdr:row>13</xdr:row>
      <xdr:rowOff>137160</xdr:rowOff>
    </xdr:to>
    <xdr:grpSp>
      <xdr:nvGrpSpPr>
        <xdr:cNvPr id="21" name="Group 20">
          <a:extLst>
            <a:ext uri="{FF2B5EF4-FFF2-40B4-BE49-F238E27FC236}">
              <a16:creationId xmlns:a16="http://schemas.microsoft.com/office/drawing/2014/main" id="{44559890-A6A9-2579-9EA7-B769805145AA}"/>
            </a:ext>
          </a:extLst>
        </xdr:cNvPr>
        <xdr:cNvGrpSpPr/>
      </xdr:nvGrpSpPr>
      <xdr:grpSpPr>
        <a:xfrm>
          <a:off x="5067300" y="670560"/>
          <a:ext cx="2240280" cy="1844040"/>
          <a:chOff x="236220" y="670560"/>
          <a:chExt cx="2240280" cy="1844040"/>
        </a:xfrm>
      </xdr:grpSpPr>
      <xdr:sp macro="" textlink="">
        <xdr:nvSpPr>
          <xdr:cNvPr id="22" name="Rectangle: Rounded Corners 21">
            <a:extLst>
              <a:ext uri="{FF2B5EF4-FFF2-40B4-BE49-F238E27FC236}">
                <a16:creationId xmlns:a16="http://schemas.microsoft.com/office/drawing/2014/main" id="{3D0F6341-40E9-15D0-9427-4C757171A035}"/>
              </a:ext>
            </a:extLst>
          </xdr:cNvPr>
          <xdr:cNvSpPr/>
        </xdr:nvSpPr>
        <xdr:spPr>
          <a:xfrm>
            <a:off x="236220" y="1051560"/>
            <a:ext cx="2240280" cy="1463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200">
                <a:latin typeface="Arial Rounded MT Bold" panose="020F0704030504030204" pitchFamily="34" charset="0"/>
              </a:rPr>
              <a:t>YOY</a:t>
            </a:r>
            <a:r>
              <a:rPr lang="en-IN" sz="1200" baseline="0">
                <a:latin typeface="Arial Rounded MT Bold" panose="020F0704030504030204" pitchFamily="34" charset="0"/>
              </a:rPr>
              <a:t> GROWTH </a:t>
            </a:r>
            <a:endParaRPr lang="en-IN" sz="1200">
              <a:latin typeface="Arial Rounded MT Bold" panose="020F0704030504030204" pitchFamily="34" charset="0"/>
            </a:endParaRPr>
          </a:p>
        </xdr:txBody>
      </xdr:sp>
      <xdr:sp macro="" textlink="">
        <xdr:nvSpPr>
          <xdr:cNvPr id="23" name="Rectangle: Rounded Corners 22">
            <a:extLst>
              <a:ext uri="{FF2B5EF4-FFF2-40B4-BE49-F238E27FC236}">
                <a16:creationId xmlns:a16="http://schemas.microsoft.com/office/drawing/2014/main" id="{2594FB19-1B4D-FE65-376F-B6C615F283C3}"/>
              </a:ext>
            </a:extLst>
          </xdr:cNvPr>
          <xdr:cNvSpPr/>
        </xdr:nvSpPr>
        <xdr:spPr>
          <a:xfrm>
            <a:off x="281940" y="670560"/>
            <a:ext cx="2072640" cy="320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Arial Rounded MT Bold" panose="020F0704030504030204" pitchFamily="34" charset="0"/>
              </a:rPr>
              <a:t>QUANTITY</a:t>
            </a:r>
          </a:p>
        </xdr:txBody>
      </xdr:sp>
      <xdr:sp macro="" textlink="Kpi!H17">
        <xdr:nvSpPr>
          <xdr:cNvPr id="24" name="Rectangle: Rounded Corners 23">
            <a:extLst>
              <a:ext uri="{FF2B5EF4-FFF2-40B4-BE49-F238E27FC236}">
                <a16:creationId xmlns:a16="http://schemas.microsoft.com/office/drawing/2014/main" id="{6EEF1A51-A714-5A4D-F7E9-788A4B920DE9}"/>
              </a:ext>
            </a:extLst>
          </xdr:cNvPr>
          <xdr:cNvSpPr/>
        </xdr:nvSpPr>
        <xdr:spPr>
          <a:xfrm>
            <a:off x="419100" y="1066800"/>
            <a:ext cx="1943100" cy="358140"/>
          </a:xfrm>
          <a:prstGeom prst="roundRect">
            <a:avLst>
              <a:gd name="adj" fmla="val 50000"/>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D062CBC-6CB1-4426-9998-EF04FA7EB6F8}" type="TxLink">
              <a:rPr lang="en-US" sz="1400" b="0" i="0" u="none" strike="noStrike" baseline="0">
                <a:solidFill>
                  <a:schemeClr val="bg1"/>
                </a:solidFill>
                <a:latin typeface="Arial Rounded MT Bold" panose="020F0704030504030204" pitchFamily="34" charset="0"/>
                <a:ea typeface="Calibri"/>
                <a:cs typeface="Calibri"/>
              </a:rPr>
              <a:t># 9810</a:t>
            </a:fld>
            <a:endParaRPr lang="en-US" sz="1400" baseline="0">
              <a:solidFill>
                <a:schemeClr val="bg1"/>
              </a:solidFill>
              <a:latin typeface="Arial Rounded MT Bold" panose="020F0704030504030204" pitchFamily="34" charset="0"/>
            </a:endParaRPr>
          </a:p>
        </xdr:txBody>
      </xdr:sp>
    </xdr:grpSp>
    <xdr:clientData/>
  </xdr:twoCellAnchor>
  <xdr:twoCellAnchor>
    <xdr:from>
      <xdr:col>12</xdr:col>
      <xdr:colOff>259080</xdr:colOff>
      <xdr:row>3</xdr:row>
      <xdr:rowOff>91440</xdr:rowOff>
    </xdr:from>
    <xdr:to>
      <xdr:col>16</xdr:col>
      <xdr:colOff>60960</xdr:colOff>
      <xdr:row>13</xdr:row>
      <xdr:rowOff>106680</xdr:rowOff>
    </xdr:to>
    <xdr:grpSp>
      <xdr:nvGrpSpPr>
        <xdr:cNvPr id="27" name="Group 26">
          <a:extLst>
            <a:ext uri="{FF2B5EF4-FFF2-40B4-BE49-F238E27FC236}">
              <a16:creationId xmlns:a16="http://schemas.microsoft.com/office/drawing/2014/main" id="{DC4471CA-EFF1-4758-EF61-70FD63D00873}"/>
            </a:ext>
          </a:extLst>
        </xdr:cNvPr>
        <xdr:cNvGrpSpPr/>
      </xdr:nvGrpSpPr>
      <xdr:grpSpPr>
        <a:xfrm>
          <a:off x="7574280" y="640080"/>
          <a:ext cx="2240280" cy="1844040"/>
          <a:chOff x="236220" y="670560"/>
          <a:chExt cx="2240280" cy="1844040"/>
        </a:xfrm>
      </xdr:grpSpPr>
      <xdr:sp macro="" textlink="">
        <xdr:nvSpPr>
          <xdr:cNvPr id="28" name="Rectangle: Rounded Corners 27">
            <a:extLst>
              <a:ext uri="{FF2B5EF4-FFF2-40B4-BE49-F238E27FC236}">
                <a16:creationId xmlns:a16="http://schemas.microsoft.com/office/drawing/2014/main" id="{1000F5BF-CDCD-84B7-A119-F757F26892B2}"/>
              </a:ext>
            </a:extLst>
          </xdr:cNvPr>
          <xdr:cNvSpPr/>
        </xdr:nvSpPr>
        <xdr:spPr>
          <a:xfrm>
            <a:off x="236220" y="1066800"/>
            <a:ext cx="2240280" cy="144780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200">
                <a:latin typeface="Arial Rounded MT Bold" panose="020F0704030504030204" pitchFamily="34" charset="0"/>
              </a:rPr>
              <a:t>YOY</a:t>
            </a:r>
            <a:r>
              <a:rPr lang="en-IN" sz="1200" baseline="0">
                <a:latin typeface="Arial Rounded MT Bold" panose="020F0704030504030204" pitchFamily="34" charset="0"/>
              </a:rPr>
              <a:t> GROWTH </a:t>
            </a:r>
            <a:endParaRPr lang="en-IN" sz="1200">
              <a:latin typeface="Arial Rounded MT Bold" panose="020F0704030504030204" pitchFamily="34" charset="0"/>
            </a:endParaRPr>
          </a:p>
        </xdr:txBody>
      </xdr:sp>
      <xdr:sp macro="" textlink="">
        <xdr:nvSpPr>
          <xdr:cNvPr id="29" name="Rectangle: Rounded Corners 28">
            <a:extLst>
              <a:ext uri="{FF2B5EF4-FFF2-40B4-BE49-F238E27FC236}">
                <a16:creationId xmlns:a16="http://schemas.microsoft.com/office/drawing/2014/main" id="{0E2D6FEE-6C3D-E0F0-31CF-6543088BE6D2}"/>
              </a:ext>
            </a:extLst>
          </xdr:cNvPr>
          <xdr:cNvSpPr/>
        </xdr:nvSpPr>
        <xdr:spPr>
          <a:xfrm>
            <a:off x="281940" y="670560"/>
            <a:ext cx="2072640" cy="320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Arial Rounded MT Bold" panose="020F0704030504030204" pitchFamily="34" charset="0"/>
              </a:rPr>
              <a:t>NO</a:t>
            </a:r>
            <a:r>
              <a:rPr lang="en-IN" sz="1200" b="1" baseline="0">
                <a:latin typeface="Arial Rounded MT Bold" panose="020F0704030504030204" pitchFamily="34" charset="0"/>
              </a:rPr>
              <a:t> OF ORDERS</a:t>
            </a:r>
            <a:endParaRPr lang="en-IN" sz="1200" b="1">
              <a:latin typeface="Arial Rounded MT Bold" panose="020F0704030504030204" pitchFamily="34" charset="0"/>
            </a:endParaRPr>
          </a:p>
        </xdr:txBody>
      </xdr:sp>
      <xdr:sp macro="" textlink="Kpi!K17">
        <xdr:nvSpPr>
          <xdr:cNvPr id="30" name="Rectangle: Rounded Corners 29">
            <a:extLst>
              <a:ext uri="{FF2B5EF4-FFF2-40B4-BE49-F238E27FC236}">
                <a16:creationId xmlns:a16="http://schemas.microsoft.com/office/drawing/2014/main" id="{0D813511-7A92-4FA4-498F-5E7EBA6DD93D}"/>
              </a:ext>
            </a:extLst>
          </xdr:cNvPr>
          <xdr:cNvSpPr/>
        </xdr:nvSpPr>
        <xdr:spPr>
          <a:xfrm>
            <a:off x="403860" y="1074420"/>
            <a:ext cx="1943100" cy="36576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279D78D-E8A2-47FC-953E-DA65ED2A3394}" type="TxLink">
              <a:rPr lang="en-US" sz="1400" b="0" i="0" u="none" strike="noStrike" baseline="0">
                <a:solidFill>
                  <a:schemeClr val="bg1"/>
                </a:solidFill>
                <a:latin typeface="Arial Rounded MT Bold" panose="020F0704030504030204" pitchFamily="34" charset="0"/>
                <a:ea typeface="Calibri"/>
                <a:cs typeface="Calibri"/>
              </a:rPr>
              <a:t># 2580</a:t>
            </a:fld>
            <a:endParaRPr lang="en-US" sz="1400" baseline="0">
              <a:solidFill>
                <a:schemeClr val="bg1"/>
              </a:solidFill>
              <a:latin typeface="Arial Rounded MT Bold" panose="020F0704030504030204" pitchFamily="34" charset="0"/>
            </a:endParaRPr>
          </a:p>
        </xdr:txBody>
      </xdr:sp>
    </xdr:grpSp>
    <xdr:clientData/>
  </xdr:twoCellAnchor>
  <xdr:twoCellAnchor>
    <xdr:from>
      <xdr:col>16</xdr:col>
      <xdr:colOff>411480</xdr:colOff>
      <xdr:row>3</xdr:row>
      <xdr:rowOff>45720</xdr:rowOff>
    </xdr:from>
    <xdr:to>
      <xdr:col>20</xdr:col>
      <xdr:colOff>213360</xdr:colOff>
      <xdr:row>13</xdr:row>
      <xdr:rowOff>83820</xdr:rowOff>
    </xdr:to>
    <xdr:grpSp>
      <xdr:nvGrpSpPr>
        <xdr:cNvPr id="33" name="Group 32">
          <a:extLst>
            <a:ext uri="{FF2B5EF4-FFF2-40B4-BE49-F238E27FC236}">
              <a16:creationId xmlns:a16="http://schemas.microsoft.com/office/drawing/2014/main" id="{70D34398-4809-6135-1433-FF9FB027BE44}"/>
            </a:ext>
          </a:extLst>
        </xdr:cNvPr>
        <xdr:cNvGrpSpPr/>
      </xdr:nvGrpSpPr>
      <xdr:grpSpPr>
        <a:xfrm>
          <a:off x="10165080" y="594360"/>
          <a:ext cx="2240280" cy="1866900"/>
          <a:chOff x="228600" y="670560"/>
          <a:chExt cx="2240280" cy="1866900"/>
        </a:xfrm>
      </xdr:grpSpPr>
      <xdr:sp macro="" textlink="">
        <xdr:nvSpPr>
          <xdr:cNvPr id="34" name="Rectangle: Rounded Corners 33">
            <a:extLst>
              <a:ext uri="{FF2B5EF4-FFF2-40B4-BE49-F238E27FC236}">
                <a16:creationId xmlns:a16="http://schemas.microsoft.com/office/drawing/2014/main" id="{DD513A9C-7D1A-F9A5-14A9-2CA2C469AD64}"/>
              </a:ext>
            </a:extLst>
          </xdr:cNvPr>
          <xdr:cNvSpPr/>
        </xdr:nvSpPr>
        <xdr:spPr>
          <a:xfrm>
            <a:off x="228600" y="1089660"/>
            <a:ext cx="2240280" cy="144780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r>
              <a:rPr lang="en-IN" sz="1200">
                <a:latin typeface="Arial Rounded MT Bold" panose="020F0704030504030204" pitchFamily="34" charset="0"/>
              </a:rPr>
              <a:t>YOY</a:t>
            </a:r>
            <a:r>
              <a:rPr lang="en-IN" sz="1200" baseline="0">
                <a:latin typeface="Arial Rounded MT Bold" panose="020F0704030504030204" pitchFamily="34" charset="0"/>
              </a:rPr>
              <a:t> GROWTH </a:t>
            </a:r>
            <a:endParaRPr lang="en-IN" sz="1200">
              <a:latin typeface="Arial Rounded MT Bold" panose="020F0704030504030204" pitchFamily="34" charset="0"/>
            </a:endParaRPr>
          </a:p>
        </xdr:txBody>
      </xdr:sp>
      <xdr:sp macro="" textlink="">
        <xdr:nvSpPr>
          <xdr:cNvPr id="35" name="Rectangle: Rounded Corners 34">
            <a:extLst>
              <a:ext uri="{FF2B5EF4-FFF2-40B4-BE49-F238E27FC236}">
                <a16:creationId xmlns:a16="http://schemas.microsoft.com/office/drawing/2014/main" id="{ED4A2D4A-8AA0-B7D7-41B2-46FDFCF8645D}"/>
              </a:ext>
            </a:extLst>
          </xdr:cNvPr>
          <xdr:cNvSpPr/>
        </xdr:nvSpPr>
        <xdr:spPr>
          <a:xfrm>
            <a:off x="281940" y="670560"/>
            <a:ext cx="2072640" cy="3200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latin typeface="Arial Rounded MT Bold" panose="020F0704030504030204" pitchFamily="34" charset="0"/>
              </a:rPr>
              <a:t>PROFIT</a:t>
            </a:r>
            <a:r>
              <a:rPr lang="en-IN" sz="1200" b="1" baseline="0">
                <a:latin typeface="Arial Rounded MT Bold" panose="020F0704030504030204" pitchFamily="34" charset="0"/>
              </a:rPr>
              <a:t> MARGIN</a:t>
            </a:r>
            <a:endParaRPr lang="en-IN" sz="1200" b="1">
              <a:latin typeface="Arial Rounded MT Bold" panose="020F0704030504030204" pitchFamily="34" charset="0"/>
            </a:endParaRPr>
          </a:p>
        </xdr:txBody>
      </xdr:sp>
      <xdr:sp macro="" textlink="Kpi!N17">
        <xdr:nvSpPr>
          <xdr:cNvPr id="36" name="Rectangle: Rounded Corners 35">
            <a:extLst>
              <a:ext uri="{FF2B5EF4-FFF2-40B4-BE49-F238E27FC236}">
                <a16:creationId xmlns:a16="http://schemas.microsoft.com/office/drawing/2014/main" id="{E83FFEA9-2B35-B4FA-CBE7-E3726FA4AFBF}"/>
              </a:ext>
            </a:extLst>
          </xdr:cNvPr>
          <xdr:cNvSpPr/>
        </xdr:nvSpPr>
        <xdr:spPr>
          <a:xfrm>
            <a:off x="335280" y="1082040"/>
            <a:ext cx="1943100" cy="358140"/>
          </a:xfrm>
          <a:prstGeom prst="roundRect">
            <a:avLst/>
          </a:prstGeom>
          <a:gradFill flip="none" rotWithShape="1">
            <a:gsLst>
              <a:gs pos="50000">
                <a:srgbClr val="7B8996"/>
              </a:gs>
              <a:gs pos="0">
                <a:schemeClr val="tx2">
                  <a:lumMod val="75000"/>
                  <a:lumOff val="25000"/>
                </a:schemeClr>
              </a:gs>
              <a:gs pos="100000">
                <a:schemeClr val="accent1">
                  <a:lumMod val="45000"/>
                  <a:lumOff val="55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0AE9FAE-0E9F-46A8-9681-8CCF5AF467AC}" type="TxLink">
              <a:rPr lang="en-US" sz="1400" b="0" i="0" u="none" strike="noStrike" baseline="0">
                <a:solidFill>
                  <a:schemeClr val="bg1"/>
                </a:solidFill>
                <a:latin typeface="Arial Rounded MT Bold" panose="020F0704030504030204" pitchFamily="34" charset="0"/>
                <a:ea typeface="Calibri"/>
                <a:cs typeface="Calibri"/>
              </a:rPr>
              <a:t>13.43%</a:t>
            </a:fld>
            <a:endParaRPr lang="en-US" sz="1400" b="0" i="0" u="none" strike="noStrike" baseline="0">
              <a:solidFill>
                <a:schemeClr val="bg1"/>
              </a:solidFill>
              <a:latin typeface="Arial Rounded MT Bold" panose="020F0704030504030204" pitchFamily="34" charset="0"/>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6</xdr:col>
          <xdr:colOff>228600</xdr:colOff>
          <xdr:row>12</xdr:row>
          <xdr:rowOff>7620</xdr:rowOff>
        </xdr:from>
        <xdr:to>
          <xdr:col>7</xdr:col>
          <xdr:colOff>365760</xdr:colOff>
          <xdr:row>13</xdr:row>
          <xdr:rowOff>53340</xdr:rowOff>
        </xdr:to>
        <xdr:pic>
          <xdr:nvPicPr>
            <xdr:cNvPr id="39" name="Picture 38">
              <a:extLst>
                <a:ext uri="{FF2B5EF4-FFF2-40B4-BE49-F238E27FC236}">
                  <a16:creationId xmlns:a16="http://schemas.microsoft.com/office/drawing/2014/main" id="{E7E51759-9C41-C163-C43F-F42701402F7D}"/>
                </a:ext>
              </a:extLst>
            </xdr:cNvPr>
            <xdr:cNvPicPr>
              <a:picLocks noChangeAspect="1" noChangeArrowheads="1"/>
              <a:extLst>
                <a:ext uri="{84589F7E-364E-4C9E-8A38-B11213B215E9}">
                  <a14:cameraTool cellRange="'Kpi YOY'!$I$8" spid="_x0000_s7243"/>
                </a:ext>
              </a:extLst>
            </xdr:cNvPicPr>
          </xdr:nvPicPr>
          <xdr:blipFill>
            <a:blip xmlns:r="http://schemas.openxmlformats.org/officeDocument/2006/relationships" r:embed="rId3"/>
            <a:srcRect/>
            <a:stretch>
              <a:fillRect/>
            </a:stretch>
          </xdr:blipFill>
          <xdr:spPr bwMode="auto">
            <a:xfrm>
              <a:off x="3886200" y="2202180"/>
              <a:ext cx="746760" cy="228600"/>
            </a:xfrm>
            <a:prstGeom prst="rect">
              <a:avLst/>
            </a:prstGeom>
            <a:gradFill>
              <a:gsLst>
                <a:gs pos="50000">
                  <a:srgbClr val="7B8996"/>
                </a:gs>
                <a:gs pos="0">
                  <a:schemeClr val="tx2">
                    <a:lumMod val="75000"/>
                    <a:lumOff val="25000"/>
                  </a:schemeClr>
                </a:gs>
                <a:gs pos="100000">
                  <a:schemeClr val="accent1">
                    <a:lumMod val="45000"/>
                    <a:lumOff val="55000"/>
                  </a:schemeClr>
                </a:gs>
              </a:gsLst>
              <a:lin ang="5400000" scaled="1"/>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236220</xdr:colOff>
          <xdr:row>11</xdr:row>
          <xdr:rowOff>175260</xdr:rowOff>
        </xdr:from>
        <xdr:to>
          <xdr:col>11</xdr:col>
          <xdr:colOff>381000</xdr:colOff>
          <xdr:row>13</xdr:row>
          <xdr:rowOff>38100</xdr:rowOff>
        </xdr:to>
        <xdr:pic>
          <xdr:nvPicPr>
            <xdr:cNvPr id="40" name="Picture 39">
              <a:extLst>
                <a:ext uri="{FF2B5EF4-FFF2-40B4-BE49-F238E27FC236}">
                  <a16:creationId xmlns:a16="http://schemas.microsoft.com/office/drawing/2014/main" id="{12A5ABE0-06DC-C703-BDC1-ED0CE56915E9}"/>
                </a:ext>
              </a:extLst>
            </xdr:cNvPr>
            <xdr:cNvPicPr>
              <a:picLocks noChangeAspect="1" noChangeArrowheads="1"/>
              <a:extLst>
                <a:ext uri="{84589F7E-364E-4C9E-8A38-B11213B215E9}">
                  <a14:cameraTool cellRange="'Kpi YOY'!$J$8" spid="_x0000_s7244"/>
                </a:ext>
              </a:extLst>
            </xdr:cNvPicPr>
          </xdr:nvPicPr>
          <xdr:blipFill>
            <a:blip xmlns:r="http://schemas.openxmlformats.org/officeDocument/2006/relationships" r:embed="rId4"/>
            <a:srcRect/>
            <a:stretch>
              <a:fillRect/>
            </a:stretch>
          </xdr:blipFill>
          <xdr:spPr bwMode="auto">
            <a:xfrm>
              <a:off x="6332220" y="2186940"/>
              <a:ext cx="754380" cy="228600"/>
            </a:xfrm>
            <a:prstGeom prst="rect">
              <a:avLst/>
            </a:prstGeom>
            <a:gradFill>
              <a:gsLst>
                <a:gs pos="50000">
                  <a:srgbClr val="7B8996"/>
                </a:gs>
                <a:gs pos="0">
                  <a:schemeClr val="tx2">
                    <a:lumMod val="75000"/>
                    <a:lumOff val="25000"/>
                  </a:schemeClr>
                </a:gs>
                <a:gs pos="100000">
                  <a:schemeClr val="accent1">
                    <a:lumMod val="45000"/>
                    <a:lumOff val="55000"/>
                  </a:schemeClr>
                </a:gs>
              </a:gsLst>
              <a:lin ang="5400000" scaled="1"/>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160020</xdr:rowOff>
        </xdr:from>
        <xdr:to>
          <xdr:col>15</xdr:col>
          <xdr:colOff>525780</xdr:colOff>
          <xdr:row>13</xdr:row>
          <xdr:rowOff>22860</xdr:rowOff>
        </xdr:to>
        <xdr:pic>
          <xdr:nvPicPr>
            <xdr:cNvPr id="41" name="Picture 40">
              <a:extLst>
                <a:ext uri="{FF2B5EF4-FFF2-40B4-BE49-F238E27FC236}">
                  <a16:creationId xmlns:a16="http://schemas.microsoft.com/office/drawing/2014/main" id="{7BCC24DB-AD99-75EB-3217-F705FF6B3784}"/>
                </a:ext>
              </a:extLst>
            </xdr:cNvPr>
            <xdr:cNvPicPr>
              <a:picLocks noChangeAspect="1" noChangeArrowheads="1"/>
              <a:extLst>
                <a:ext uri="{84589F7E-364E-4C9E-8A38-B11213B215E9}">
                  <a14:cameraTool cellRange="'Kpi YOY'!$K$8" spid="_x0000_s7245"/>
                </a:ext>
              </a:extLst>
            </xdr:cNvPicPr>
          </xdr:nvPicPr>
          <xdr:blipFill>
            <a:blip xmlns:r="http://schemas.openxmlformats.org/officeDocument/2006/relationships" r:embed="rId5"/>
            <a:srcRect/>
            <a:stretch>
              <a:fillRect/>
            </a:stretch>
          </xdr:blipFill>
          <xdr:spPr bwMode="auto">
            <a:xfrm>
              <a:off x="8831580" y="2171700"/>
              <a:ext cx="838200" cy="228600"/>
            </a:xfrm>
            <a:prstGeom prst="rect">
              <a:avLst/>
            </a:prstGeom>
            <a:gradFill>
              <a:gsLst>
                <a:gs pos="50000">
                  <a:srgbClr val="7B8996"/>
                </a:gs>
                <a:gs pos="0">
                  <a:schemeClr val="tx2">
                    <a:lumMod val="75000"/>
                    <a:lumOff val="25000"/>
                  </a:schemeClr>
                </a:gs>
                <a:gs pos="100000">
                  <a:schemeClr val="accent1">
                    <a:lumMod val="45000"/>
                    <a:lumOff val="55000"/>
                  </a:schemeClr>
                </a:gs>
              </a:gsLst>
              <a:lin ang="5400000" scaled="1"/>
            </a:gradFill>
            <a:ln>
              <a:solidFill>
                <a:schemeClr val="bg1">
                  <a:lumMod val="85000"/>
                </a:schemeClr>
              </a:solid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455676</xdr:colOff>
          <xdr:row>11</xdr:row>
          <xdr:rowOff>160020</xdr:rowOff>
        </xdr:from>
        <xdr:to>
          <xdr:col>20</xdr:col>
          <xdr:colOff>68580</xdr:colOff>
          <xdr:row>13</xdr:row>
          <xdr:rowOff>7620</xdr:rowOff>
        </xdr:to>
        <xdr:pic>
          <xdr:nvPicPr>
            <xdr:cNvPr id="42" name="Picture 41">
              <a:extLst>
                <a:ext uri="{FF2B5EF4-FFF2-40B4-BE49-F238E27FC236}">
                  <a16:creationId xmlns:a16="http://schemas.microsoft.com/office/drawing/2014/main" id="{E740621E-6880-6CCE-9798-7C7CD20B21B3}"/>
                </a:ext>
              </a:extLst>
            </xdr:cNvPr>
            <xdr:cNvPicPr>
              <a:picLocks noChangeAspect="1" noChangeArrowheads="1"/>
              <a:extLst>
                <a:ext uri="{84589F7E-364E-4C9E-8A38-B11213B215E9}">
                  <a14:cameraTool cellRange="'Kpi YOY'!$L$8" spid="_x0000_s7246"/>
                </a:ext>
              </a:extLst>
            </xdr:cNvPicPr>
          </xdr:nvPicPr>
          <xdr:blipFill>
            <a:blip xmlns:r="http://schemas.openxmlformats.org/officeDocument/2006/relationships" r:embed="rId6"/>
            <a:srcRect/>
            <a:stretch>
              <a:fillRect/>
            </a:stretch>
          </xdr:blipFill>
          <xdr:spPr bwMode="auto">
            <a:xfrm>
              <a:off x="11428476" y="2171700"/>
              <a:ext cx="832104" cy="213360"/>
            </a:xfrm>
            <a:prstGeom prst="rect">
              <a:avLst/>
            </a:prstGeom>
            <a:gradFill>
              <a:gsLst>
                <a:gs pos="21000">
                  <a:srgbClr val="7B8996"/>
                </a:gs>
                <a:gs pos="0">
                  <a:schemeClr val="tx2">
                    <a:lumMod val="75000"/>
                    <a:lumOff val="25000"/>
                  </a:schemeClr>
                </a:gs>
                <a:gs pos="100000">
                  <a:schemeClr val="accent1">
                    <a:lumMod val="45000"/>
                    <a:lumOff val="55000"/>
                  </a:schemeClr>
                </a:gs>
              </a:gsLst>
              <a:lin ang="5400000" scaled="0"/>
            </a:gradFill>
          </xdr:spPr>
        </xdr:pic>
        <xdr:clientData/>
      </xdr:twoCellAnchor>
    </mc:Choice>
    <mc:Fallback/>
  </mc:AlternateContent>
  <xdr:twoCellAnchor>
    <xdr:from>
      <xdr:col>4</xdr:col>
      <xdr:colOff>236220</xdr:colOff>
      <xdr:row>8</xdr:row>
      <xdr:rowOff>91440</xdr:rowOff>
    </xdr:from>
    <xdr:to>
      <xdr:col>7</xdr:col>
      <xdr:colOff>350520</xdr:colOff>
      <xdr:row>11</xdr:row>
      <xdr:rowOff>7620</xdr:rowOff>
    </xdr:to>
    <xdr:graphicFrame macro="">
      <xdr:nvGraphicFramePr>
        <xdr:cNvPr id="43" name="Chart 42">
          <a:extLst>
            <a:ext uri="{FF2B5EF4-FFF2-40B4-BE49-F238E27FC236}">
              <a16:creationId xmlns:a16="http://schemas.microsoft.com/office/drawing/2014/main" id="{6A321940-1482-4476-B2EE-0679581A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236220</xdr:colOff>
      <xdr:row>8</xdr:row>
      <xdr:rowOff>83820</xdr:rowOff>
    </xdr:from>
    <xdr:to>
      <xdr:col>11</xdr:col>
      <xdr:colOff>480060</xdr:colOff>
      <xdr:row>11</xdr:row>
      <xdr:rowOff>0</xdr:rowOff>
    </xdr:to>
    <xdr:graphicFrame macro="">
      <xdr:nvGraphicFramePr>
        <xdr:cNvPr id="44" name="Chart 43">
          <a:extLst>
            <a:ext uri="{FF2B5EF4-FFF2-40B4-BE49-F238E27FC236}">
              <a16:creationId xmlns:a16="http://schemas.microsoft.com/office/drawing/2014/main" id="{C615330D-B580-46F2-8D96-62DB1884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403860</xdr:colOff>
      <xdr:row>8</xdr:row>
      <xdr:rowOff>30480</xdr:rowOff>
    </xdr:from>
    <xdr:to>
      <xdr:col>15</xdr:col>
      <xdr:colOff>426720</xdr:colOff>
      <xdr:row>11</xdr:row>
      <xdr:rowOff>72390</xdr:rowOff>
    </xdr:to>
    <xdr:graphicFrame macro="">
      <xdr:nvGraphicFramePr>
        <xdr:cNvPr id="46" name="Chart 45">
          <a:extLst>
            <a:ext uri="{FF2B5EF4-FFF2-40B4-BE49-F238E27FC236}">
              <a16:creationId xmlns:a16="http://schemas.microsoft.com/office/drawing/2014/main" id="{AAA4E591-C6E4-4BDA-AF30-0F92AEC87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502920</xdr:colOff>
      <xdr:row>8</xdr:row>
      <xdr:rowOff>30480</xdr:rowOff>
    </xdr:from>
    <xdr:to>
      <xdr:col>20</xdr:col>
      <xdr:colOff>53340</xdr:colOff>
      <xdr:row>11</xdr:row>
      <xdr:rowOff>30480</xdr:rowOff>
    </xdr:to>
    <xdr:graphicFrame macro="">
      <xdr:nvGraphicFramePr>
        <xdr:cNvPr id="47" name="Chart 46">
          <a:extLst>
            <a:ext uri="{FF2B5EF4-FFF2-40B4-BE49-F238E27FC236}">
              <a16:creationId xmlns:a16="http://schemas.microsoft.com/office/drawing/2014/main" id="{775CE233-152D-4BA1-A5B5-7170ECD55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213360</xdr:colOff>
      <xdr:row>14</xdr:row>
      <xdr:rowOff>152400</xdr:rowOff>
    </xdr:from>
    <xdr:to>
      <xdr:col>7</xdr:col>
      <xdr:colOff>518160</xdr:colOff>
      <xdr:row>29</xdr:row>
      <xdr:rowOff>0</xdr:rowOff>
    </xdr:to>
    <xdr:sp macro="" textlink="">
      <xdr:nvSpPr>
        <xdr:cNvPr id="52" name="Rectangle 51">
          <a:extLst>
            <a:ext uri="{FF2B5EF4-FFF2-40B4-BE49-F238E27FC236}">
              <a16:creationId xmlns:a16="http://schemas.microsoft.com/office/drawing/2014/main" id="{3FDA43AD-8E38-FA97-6438-7E5C3C686F4D}"/>
            </a:ext>
          </a:extLst>
        </xdr:cNvPr>
        <xdr:cNvSpPr/>
      </xdr:nvSpPr>
      <xdr:spPr>
        <a:xfrm>
          <a:off x="213360" y="2712720"/>
          <a:ext cx="4572000" cy="2590800"/>
        </a:xfrm>
        <a:prstGeom prst="rect">
          <a:avLst/>
        </a:prstGeom>
        <a:gradFill>
          <a:gsLst>
            <a:gs pos="0">
              <a:schemeClr val="tx2">
                <a:lumMod val="75000"/>
                <a:lumOff val="25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15240</xdr:colOff>
      <xdr:row>14</xdr:row>
      <xdr:rowOff>160020</xdr:rowOff>
    </xdr:from>
    <xdr:to>
      <xdr:col>15</xdr:col>
      <xdr:colOff>53340</xdr:colOff>
      <xdr:row>28</xdr:row>
      <xdr:rowOff>152400</xdr:rowOff>
    </xdr:to>
    <xdr:sp macro="" textlink="">
      <xdr:nvSpPr>
        <xdr:cNvPr id="53" name="Rectangle 52">
          <a:extLst>
            <a:ext uri="{FF2B5EF4-FFF2-40B4-BE49-F238E27FC236}">
              <a16:creationId xmlns:a16="http://schemas.microsoft.com/office/drawing/2014/main" id="{BCB1FD76-0ED4-52B1-9455-9092ABCD5288}"/>
            </a:ext>
          </a:extLst>
        </xdr:cNvPr>
        <xdr:cNvSpPr/>
      </xdr:nvSpPr>
      <xdr:spPr>
        <a:xfrm>
          <a:off x="4892040" y="2720340"/>
          <a:ext cx="4305300" cy="25527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167640</xdr:colOff>
      <xdr:row>14</xdr:row>
      <xdr:rowOff>160020</xdr:rowOff>
    </xdr:from>
    <xdr:to>
      <xdr:col>20</xdr:col>
      <xdr:colOff>510540</xdr:colOff>
      <xdr:row>29</xdr:row>
      <xdr:rowOff>38100</xdr:rowOff>
    </xdr:to>
    <xdr:sp macro="" textlink="">
      <xdr:nvSpPr>
        <xdr:cNvPr id="54" name="Rectangle 53">
          <a:extLst>
            <a:ext uri="{FF2B5EF4-FFF2-40B4-BE49-F238E27FC236}">
              <a16:creationId xmlns:a16="http://schemas.microsoft.com/office/drawing/2014/main" id="{14E14757-AF74-471D-8CB6-BE00D2778BC2}"/>
            </a:ext>
          </a:extLst>
        </xdr:cNvPr>
        <xdr:cNvSpPr/>
      </xdr:nvSpPr>
      <xdr:spPr>
        <a:xfrm>
          <a:off x="9311640" y="2720340"/>
          <a:ext cx="3390900" cy="262128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29</xdr:row>
      <xdr:rowOff>114300</xdr:rowOff>
    </xdr:from>
    <xdr:to>
      <xdr:col>7</xdr:col>
      <xdr:colOff>495300</xdr:colOff>
      <xdr:row>45</xdr:row>
      <xdr:rowOff>137160</xdr:rowOff>
    </xdr:to>
    <xdr:sp macro="" textlink="">
      <xdr:nvSpPr>
        <xdr:cNvPr id="55" name="Rectangle 54">
          <a:extLst>
            <a:ext uri="{FF2B5EF4-FFF2-40B4-BE49-F238E27FC236}">
              <a16:creationId xmlns:a16="http://schemas.microsoft.com/office/drawing/2014/main" id="{594DC1E7-35EA-E82B-5186-5CFC1F2CD676}"/>
            </a:ext>
          </a:extLst>
        </xdr:cNvPr>
        <xdr:cNvSpPr/>
      </xdr:nvSpPr>
      <xdr:spPr>
        <a:xfrm>
          <a:off x="190500" y="5417820"/>
          <a:ext cx="4572000" cy="294894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518160</xdr:colOff>
      <xdr:row>29</xdr:row>
      <xdr:rowOff>114300</xdr:rowOff>
    </xdr:from>
    <xdr:to>
      <xdr:col>14</xdr:col>
      <xdr:colOff>426720</xdr:colOff>
      <xdr:row>45</xdr:row>
      <xdr:rowOff>137160</xdr:rowOff>
    </xdr:to>
    <xdr:sp macro="" textlink="">
      <xdr:nvSpPr>
        <xdr:cNvPr id="56" name="Rectangle 55">
          <a:extLst>
            <a:ext uri="{FF2B5EF4-FFF2-40B4-BE49-F238E27FC236}">
              <a16:creationId xmlns:a16="http://schemas.microsoft.com/office/drawing/2014/main" id="{C3C6AB19-07B0-C00B-CC8B-A12E377A86AE}"/>
            </a:ext>
          </a:extLst>
        </xdr:cNvPr>
        <xdr:cNvSpPr/>
      </xdr:nvSpPr>
      <xdr:spPr>
        <a:xfrm>
          <a:off x="4785360" y="5417820"/>
          <a:ext cx="4175760" cy="294894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495300</xdr:colOff>
      <xdr:row>29</xdr:row>
      <xdr:rowOff>160020</xdr:rowOff>
    </xdr:from>
    <xdr:to>
      <xdr:col>20</xdr:col>
      <xdr:colOff>518160</xdr:colOff>
      <xdr:row>45</xdr:row>
      <xdr:rowOff>114300</xdr:rowOff>
    </xdr:to>
    <xdr:sp macro="" textlink="">
      <xdr:nvSpPr>
        <xdr:cNvPr id="57" name="Rectangle 56">
          <a:extLst>
            <a:ext uri="{FF2B5EF4-FFF2-40B4-BE49-F238E27FC236}">
              <a16:creationId xmlns:a16="http://schemas.microsoft.com/office/drawing/2014/main" id="{FBC0D52C-7579-AD23-765B-09083B4585CB}"/>
            </a:ext>
          </a:extLst>
        </xdr:cNvPr>
        <xdr:cNvSpPr/>
      </xdr:nvSpPr>
      <xdr:spPr>
        <a:xfrm>
          <a:off x="9029700" y="5463540"/>
          <a:ext cx="3680460" cy="288036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14</xdr:row>
      <xdr:rowOff>167640</xdr:rowOff>
    </xdr:from>
    <xdr:to>
      <xdr:col>6</xdr:col>
      <xdr:colOff>373380</xdr:colOff>
      <xdr:row>17</xdr:row>
      <xdr:rowOff>15240</xdr:rowOff>
    </xdr:to>
    <xdr:sp macro="" textlink="">
      <xdr:nvSpPr>
        <xdr:cNvPr id="58" name="Rectangle: Rounded Corners 57">
          <a:extLst>
            <a:ext uri="{FF2B5EF4-FFF2-40B4-BE49-F238E27FC236}">
              <a16:creationId xmlns:a16="http://schemas.microsoft.com/office/drawing/2014/main" id="{54E219F4-29D5-F351-5938-967D6AD759B5}"/>
            </a:ext>
          </a:extLst>
        </xdr:cNvPr>
        <xdr:cNvSpPr/>
      </xdr:nvSpPr>
      <xdr:spPr>
        <a:xfrm>
          <a:off x="213360" y="2727960"/>
          <a:ext cx="381762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SALES</a:t>
          </a:r>
          <a:r>
            <a:rPr lang="en-IN" sz="1400" baseline="0">
              <a:latin typeface="Arial Rounded MT Bold" panose="020F0704030504030204" pitchFamily="34" charset="0"/>
            </a:rPr>
            <a:t> AND PROFIT ANALYSIS</a:t>
          </a:r>
          <a:endParaRPr lang="en-IN" sz="1400">
            <a:latin typeface="Arial Rounded MT Bold" panose="020F0704030504030204" pitchFamily="34" charset="0"/>
          </a:endParaRPr>
        </a:p>
      </xdr:txBody>
    </xdr:sp>
    <xdr:clientData/>
  </xdr:twoCellAnchor>
  <xdr:twoCellAnchor>
    <xdr:from>
      <xdr:col>8</xdr:col>
      <xdr:colOff>22860</xdr:colOff>
      <xdr:row>15</xdr:row>
      <xdr:rowOff>22860</xdr:rowOff>
    </xdr:from>
    <xdr:to>
      <xdr:col>14</xdr:col>
      <xdr:colOff>327660</xdr:colOff>
      <xdr:row>17</xdr:row>
      <xdr:rowOff>53340</xdr:rowOff>
    </xdr:to>
    <xdr:sp macro="" textlink="">
      <xdr:nvSpPr>
        <xdr:cNvPr id="59" name="Rectangle: Rounded Corners 58">
          <a:extLst>
            <a:ext uri="{FF2B5EF4-FFF2-40B4-BE49-F238E27FC236}">
              <a16:creationId xmlns:a16="http://schemas.microsoft.com/office/drawing/2014/main" id="{9650FE22-0358-10F5-DF6A-059D454EFF9C}"/>
            </a:ext>
          </a:extLst>
        </xdr:cNvPr>
        <xdr:cNvSpPr/>
      </xdr:nvSpPr>
      <xdr:spPr>
        <a:xfrm>
          <a:off x="4899660" y="2766060"/>
          <a:ext cx="396240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137160</xdr:colOff>
      <xdr:row>14</xdr:row>
      <xdr:rowOff>152400</xdr:rowOff>
    </xdr:from>
    <xdr:to>
      <xdr:col>20</xdr:col>
      <xdr:colOff>327660</xdr:colOff>
      <xdr:row>16</xdr:row>
      <xdr:rowOff>152400</xdr:rowOff>
    </xdr:to>
    <xdr:sp macro="" textlink="">
      <xdr:nvSpPr>
        <xdr:cNvPr id="60" name="Rectangle: Rounded Corners 59">
          <a:extLst>
            <a:ext uri="{FF2B5EF4-FFF2-40B4-BE49-F238E27FC236}">
              <a16:creationId xmlns:a16="http://schemas.microsoft.com/office/drawing/2014/main" id="{900A1A8A-BD0C-8AC2-FF33-62B3F42AC679}"/>
            </a:ext>
          </a:extLst>
        </xdr:cNvPr>
        <xdr:cNvSpPr/>
      </xdr:nvSpPr>
      <xdr:spPr>
        <a:xfrm>
          <a:off x="9281160" y="2712720"/>
          <a:ext cx="3238500" cy="365760"/>
        </a:xfrm>
        <a:prstGeom prst="roundRect">
          <a:avLst>
            <a:gd name="adj" fmla="val 50000"/>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CATEGORY</a:t>
          </a:r>
          <a:r>
            <a:rPr lang="en-IN" sz="1400" baseline="0">
              <a:latin typeface="Arial Rounded MT Bold" panose="020F0704030504030204" pitchFamily="34" charset="0"/>
            </a:rPr>
            <a:t> WISE SALES SHARE%</a:t>
          </a:r>
          <a:endParaRPr lang="en-IN" sz="1400">
            <a:latin typeface="Arial Rounded MT Bold" panose="020F0704030504030204" pitchFamily="34" charset="0"/>
          </a:endParaRPr>
        </a:p>
      </xdr:txBody>
    </xdr:sp>
    <xdr:clientData/>
  </xdr:twoCellAnchor>
  <xdr:twoCellAnchor>
    <xdr:from>
      <xdr:col>7</xdr:col>
      <xdr:colOff>556260</xdr:colOff>
      <xdr:row>14</xdr:row>
      <xdr:rowOff>152400</xdr:rowOff>
    </xdr:from>
    <xdr:to>
      <xdr:col>15</xdr:col>
      <xdr:colOff>30480</xdr:colOff>
      <xdr:row>28</xdr:row>
      <xdr:rowOff>167640</xdr:rowOff>
    </xdr:to>
    <xdr:sp macro="" textlink="">
      <xdr:nvSpPr>
        <xdr:cNvPr id="62" name="Rectangle 61">
          <a:extLst>
            <a:ext uri="{FF2B5EF4-FFF2-40B4-BE49-F238E27FC236}">
              <a16:creationId xmlns:a16="http://schemas.microsoft.com/office/drawing/2014/main" id="{05123211-2660-D3A9-339D-42D0C63ACDCA}"/>
            </a:ext>
          </a:extLst>
        </xdr:cNvPr>
        <xdr:cNvSpPr/>
      </xdr:nvSpPr>
      <xdr:spPr>
        <a:xfrm>
          <a:off x="4823460" y="2712720"/>
          <a:ext cx="4351020" cy="257556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525780</xdr:colOff>
      <xdr:row>14</xdr:row>
      <xdr:rowOff>144780</xdr:rowOff>
    </xdr:from>
    <xdr:to>
      <xdr:col>14</xdr:col>
      <xdr:colOff>76200</xdr:colOff>
      <xdr:row>16</xdr:row>
      <xdr:rowOff>175260</xdr:rowOff>
    </xdr:to>
    <xdr:sp macro="" textlink="">
      <xdr:nvSpPr>
        <xdr:cNvPr id="64" name="Rectangle: Rounded Corners 63">
          <a:extLst>
            <a:ext uri="{FF2B5EF4-FFF2-40B4-BE49-F238E27FC236}">
              <a16:creationId xmlns:a16="http://schemas.microsoft.com/office/drawing/2014/main" id="{A7CFB7BB-DB5C-7B4A-F0D1-858C07E4F030}"/>
            </a:ext>
          </a:extLst>
        </xdr:cNvPr>
        <xdr:cNvSpPr/>
      </xdr:nvSpPr>
      <xdr:spPr>
        <a:xfrm>
          <a:off x="4792980" y="2705100"/>
          <a:ext cx="381762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CATEGORY</a:t>
          </a:r>
          <a:r>
            <a:rPr lang="en-IN" sz="1400" baseline="0">
              <a:latin typeface="Arial Black" panose="020B0A04020102020204" pitchFamily="34" charset="0"/>
            </a:rPr>
            <a:t> WISE PROFIT</a:t>
          </a:r>
          <a:endParaRPr lang="en-IN" sz="1400">
            <a:latin typeface="Arial Black" panose="020B0A04020102020204" pitchFamily="34" charset="0"/>
          </a:endParaRPr>
        </a:p>
      </xdr:txBody>
    </xdr:sp>
    <xdr:clientData/>
  </xdr:twoCellAnchor>
  <xdr:twoCellAnchor>
    <xdr:from>
      <xdr:col>7</xdr:col>
      <xdr:colOff>510540</xdr:colOff>
      <xdr:row>29</xdr:row>
      <xdr:rowOff>106680</xdr:rowOff>
    </xdr:from>
    <xdr:to>
      <xdr:col>14</xdr:col>
      <xdr:colOff>60960</xdr:colOff>
      <xdr:row>31</xdr:row>
      <xdr:rowOff>137160</xdr:rowOff>
    </xdr:to>
    <xdr:sp macro="" textlink="">
      <xdr:nvSpPr>
        <xdr:cNvPr id="65" name="Rectangle: Rounded Corners 64">
          <a:extLst>
            <a:ext uri="{FF2B5EF4-FFF2-40B4-BE49-F238E27FC236}">
              <a16:creationId xmlns:a16="http://schemas.microsoft.com/office/drawing/2014/main" id="{AE5A4FB1-F056-C24C-F4E2-F73C5B51A8C3}"/>
            </a:ext>
          </a:extLst>
        </xdr:cNvPr>
        <xdr:cNvSpPr/>
      </xdr:nvSpPr>
      <xdr:spPr>
        <a:xfrm>
          <a:off x="4777740" y="5410200"/>
          <a:ext cx="381762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TOP</a:t>
          </a:r>
          <a:r>
            <a:rPr lang="en-IN" sz="1400" baseline="0">
              <a:latin typeface="Arial Rounded MT Bold" panose="020F0704030504030204" pitchFamily="34" charset="0"/>
            </a:rPr>
            <a:t> 10 SUB CATEGORIES</a:t>
          </a:r>
          <a:endParaRPr lang="en-IN" sz="1400">
            <a:latin typeface="Arial Rounded MT Bold" panose="020F0704030504030204" pitchFamily="34" charset="0"/>
          </a:endParaRPr>
        </a:p>
      </xdr:txBody>
    </xdr:sp>
    <xdr:clientData/>
  </xdr:twoCellAnchor>
  <xdr:twoCellAnchor>
    <xdr:from>
      <xdr:col>0</xdr:col>
      <xdr:colOff>167640</xdr:colOff>
      <xdr:row>29</xdr:row>
      <xdr:rowOff>106680</xdr:rowOff>
    </xdr:from>
    <xdr:to>
      <xdr:col>4</xdr:col>
      <xdr:colOff>358140</xdr:colOff>
      <xdr:row>31</xdr:row>
      <xdr:rowOff>137160</xdr:rowOff>
    </xdr:to>
    <xdr:sp macro="" textlink="">
      <xdr:nvSpPr>
        <xdr:cNvPr id="66" name="Rectangle: Rounded Corners 65">
          <a:extLst>
            <a:ext uri="{FF2B5EF4-FFF2-40B4-BE49-F238E27FC236}">
              <a16:creationId xmlns:a16="http://schemas.microsoft.com/office/drawing/2014/main" id="{19EC8F2F-AF8B-DDC2-9FCE-52DE0745FCC8}"/>
            </a:ext>
          </a:extLst>
        </xdr:cNvPr>
        <xdr:cNvSpPr/>
      </xdr:nvSpPr>
      <xdr:spPr>
        <a:xfrm>
          <a:off x="167640" y="5410200"/>
          <a:ext cx="262890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SALES</a:t>
          </a:r>
          <a:r>
            <a:rPr lang="en-IN" sz="1400" baseline="0">
              <a:latin typeface="Arial Rounded MT Bold" panose="020F0704030504030204" pitchFamily="34" charset="0"/>
            </a:rPr>
            <a:t> BY STATE</a:t>
          </a:r>
          <a:endParaRPr lang="en-IN" sz="1400">
            <a:latin typeface="Arial Rounded MT Bold" panose="020F0704030504030204" pitchFamily="34" charset="0"/>
          </a:endParaRPr>
        </a:p>
      </xdr:txBody>
    </xdr:sp>
    <xdr:clientData/>
  </xdr:twoCellAnchor>
  <xdr:twoCellAnchor>
    <xdr:from>
      <xdr:col>14</xdr:col>
      <xdr:colOff>487680</xdr:colOff>
      <xdr:row>29</xdr:row>
      <xdr:rowOff>160020</xdr:rowOff>
    </xdr:from>
    <xdr:to>
      <xdr:col>19</xdr:col>
      <xdr:colOff>449580</xdr:colOff>
      <xdr:row>32</xdr:row>
      <xdr:rowOff>7620</xdr:rowOff>
    </xdr:to>
    <xdr:sp macro="" textlink="">
      <xdr:nvSpPr>
        <xdr:cNvPr id="67" name="Rectangle: Rounded Corners 66">
          <a:extLst>
            <a:ext uri="{FF2B5EF4-FFF2-40B4-BE49-F238E27FC236}">
              <a16:creationId xmlns:a16="http://schemas.microsoft.com/office/drawing/2014/main" id="{4A67C80F-5DC6-CBE9-DB24-EE96E7621687}"/>
            </a:ext>
          </a:extLst>
        </xdr:cNvPr>
        <xdr:cNvSpPr/>
      </xdr:nvSpPr>
      <xdr:spPr>
        <a:xfrm>
          <a:off x="9022080" y="5463540"/>
          <a:ext cx="3009900" cy="396240"/>
        </a:xfrm>
        <a:prstGeom prst="roundRect">
          <a:avLst/>
        </a:prstGeom>
        <a:gradFill>
          <a:gsLst>
            <a:gs pos="0">
              <a:schemeClr val="tx1">
                <a:lumMod val="85000"/>
                <a:lumOff val="1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FILTERS</a:t>
          </a:r>
        </a:p>
      </xdr:txBody>
    </xdr:sp>
    <xdr:clientData/>
  </xdr:twoCellAnchor>
  <xdr:twoCellAnchor>
    <xdr:from>
      <xdr:col>0</xdr:col>
      <xdr:colOff>259080</xdr:colOff>
      <xdr:row>17</xdr:row>
      <xdr:rowOff>121920</xdr:rowOff>
    </xdr:from>
    <xdr:to>
      <xdr:col>7</xdr:col>
      <xdr:colOff>373380</xdr:colOff>
      <xdr:row>28</xdr:row>
      <xdr:rowOff>72390</xdr:rowOff>
    </xdr:to>
    <xdr:graphicFrame macro="">
      <xdr:nvGraphicFramePr>
        <xdr:cNvPr id="68" name="Chart 67">
          <a:extLst>
            <a:ext uri="{FF2B5EF4-FFF2-40B4-BE49-F238E27FC236}">
              <a16:creationId xmlns:a16="http://schemas.microsoft.com/office/drawing/2014/main" id="{3D9A9879-5370-4147-82D0-FA7EC6EBC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586740</xdr:colOff>
      <xdr:row>17</xdr:row>
      <xdr:rowOff>60960</xdr:rowOff>
    </xdr:from>
    <xdr:to>
      <xdr:col>14</xdr:col>
      <xdr:colOff>342900</xdr:colOff>
      <xdr:row>28</xdr:row>
      <xdr:rowOff>7620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11BE23D1-0C2D-4DD2-A530-30CEFCEB9A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53940" y="3169920"/>
              <a:ext cx="402336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350520</xdr:colOff>
      <xdr:row>17</xdr:row>
      <xdr:rowOff>129540</xdr:rowOff>
    </xdr:from>
    <xdr:to>
      <xdr:col>19</xdr:col>
      <xdr:colOff>167640</xdr:colOff>
      <xdr:row>28</xdr:row>
      <xdr:rowOff>11430</xdr:rowOff>
    </xdr:to>
    <xdr:graphicFrame macro="">
      <xdr:nvGraphicFramePr>
        <xdr:cNvPr id="70" name="Chart 69">
          <a:extLst>
            <a:ext uri="{FF2B5EF4-FFF2-40B4-BE49-F238E27FC236}">
              <a16:creationId xmlns:a16="http://schemas.microsoft.com/office/drawing/2014/main" id="{763C9565-2B60-49E6-ADF9-EA8C276A8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297180</xdr:colOff>
      <xdr:row>32</xdr:row>
      <xdr:rowOff>91440</xdr:rowOff>
    </xdr:from>
    <xdr:to>
      <xdr:col>7</xdr:col>
      <xdr:colOff>152400</xdr:colOff>
      <xdr:row>44</xdr:row>
      <xdr:rowOff>171450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E520573F-08B6-4E1D-9478-4AEDD1D6E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97180" y="5943600"/>
              <a:ext cx="4122420" cy="2274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563880</xdr:colOff>
      <xdr:row>32</xdr:row>
      <xdr:rowOff>30480</xdr:rowOff>
    </xdr:from>
    <xdr:to>
      <xdr:col>14</xdr:col>
      <xdr:colOff>60960</xdr:colOff>
      <xdr:row>45</xdr:row>
      <xdr:rowOff>0</xdr:rowOff>
    </xdr:to>
    <xdr:graphicFrame macro="">
      <xdr:nvGraphicFramePr>
        <xdr:cNvPr id="74" name="Chart 73">
          <a:extLst>
            <a:ext uri="{FF2B5EF4-FFF2-40B4-BE49-F238E27FC236}">
              <a16:creationId xmlns:a16="http://schemas.microsoft.com/office/drawing/2014/main" id="{0F1CC395-85F7-4DE5-B121-E4123B50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586740</xdr:colOff>
      <xdr:row>33</xdr:row>
      <xdr:rowOff>0</xdr:rowOff>
    </xdr:from>
    <xdr:to>
      <xdr:col>16</xdr:col>
      <xdr:colOff>533400</xdr:colOff>
      <xdr:row>44</xdr:row>
      <xdr:rowOff>0</xdr:rowOff>
    </xdr:to>
    <mc:AlternateContent xmlns:mc="http://schemas.openxmlformats.org/markup-compatibility/2006">
      <mc:Choice xmlns:a14="http://schemas.microsoft.com/office/drawing/2010/main" Requires="a14">
        <xdr:graphicFrame macro="">
          <xdr:nvGraphicFramePr>
            <xdr:cNvPr id="75" name="Year 2">
              <a:extLst>
                <a:ext uri="{FF2B5EF4-FFF2-40B4-BE49-F238E27FC236}">
                  <a16:creationId xmlns:a16="http://schemas.microsoft.com/office/drawing/2014/main" id="{11BBC0AC-C0ED-43FF-9D38-412114BAFC7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121140" y="6035040"/>
              <a:ext cx="1165860" cy="2011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33</xdr:row>
      <xdr:rowOff>0</xdr:rowOff>
    </xdr:from>
    <xdr:to>
      <xdr:col>20</xdr:col>
      <xdr:colOff>426720</xdr:colOff>
      <xdr:row>43</xdr:row>
      <xdr:rowOff>137160</xdr:rowOff>
    </xdr:to>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26319348-9EAC-41A5-BE74-69A1877CABC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30000" y="6035040"/>
              <a:ext cx="1188720" cy="1965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xdr:colOff>
      <xdr:row>32</xdr:row>
      <xdr:rowOff>167640</xdr:rowOff>
    </xdr:from>
    <xdr:to>
      <xdr:col>18</xdr:col>
      <xdr:colOff>434340</xdr:colOff>
      <xdr:row>43</xdr:row>
      <xdr:rowOff>167639</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203B937B-930F-47AB-BC5C-EE44A95E142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78440" y="6019800"/>
              <a:ext cx="1028700" cy="2011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10</xdr:row>
      <xdr:rowOff>32385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0" y="178498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0</xdr:colOff>
      <xdr:row>24</xdr:row>
      <xdr:rowOff>41910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49240" y="42481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70485</xdr:colOff>
      <xdr:row>23</xdr:row>
      <xdr:rowOff>140970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985885" y="41719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h" refreshedDate="45840.62879560185" createdVersion="8" refreshedVersion="8" minRefreshableVersion="3" recordCount="9994" xr:uid="{B8EBC417-7A7F-4BBF-9A68-B0D0666E1E9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73320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0DEB3F-E044-420F-A5D5-F4D9FC074B7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6"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40AEE8-A991-49EE-BAD1-AEB1CFE110E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1C04F1-A8AE-47F7-B2F2-4702020A043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5" count="1" selected="0">
            <x v="0"/>
          </reference>
        </references>
      </pivotArea>
    </chartFormat>
    <chartFormat chart="11" format="2">
      <pivotArea type="data" outline="0" fieldPosition="0">
        <references count="2">
          <reference field="4294967294" count="1" selected="0">
            <x v="0"/>
          </reference>
          <reference field="15" count="1" selected="0">
            <x v="1"/>
          </reference>
        </references>
      </pivotArea>
    </chartFormat>
    <chartFormat chart="11" format="3">
      <pivotArea type="data" outline="0" fieldPosition="0">
        <references count="2">
          <reference field="4294967294" count="1" selected="0">
            <x v="0"/>
          </reference>
          <reference field="15"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5" count="1" selected="0">
            <x v="0"/>
          </reference>
        </references>
      </pivotArea>
    </chartFormat>
    <chartFormat chart="16" format="10">
      <pivotArea type="data" outline="0" fieldPosition="0">
        <references count="2">
          <reference field="4294967294" count="1" selected="0">
            <x v="0"/>
          </reference>
          <reference field="15" count="1" selected="0">
            <x v="1"/>
          </reference>
        </references>
      </pivotArea>
    </chartFormat>
    <chartFormat chart="1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7261F8-A34F-4E2F-A008-28B3F2CDC87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8EA489-4E83-4652-902B-B7366579A70A}"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14"/>
    </i>
    <i>
      <x v="16"/>
    </i>
    <i>
      <x v="13"/>
    </i>
    <i>
      <x v="5"/>
    </i>
    <i t="grand">
      <x/>
    </i>
  </rowItems>
  <colItems count="1">
    <i/>
  </colItems>
  <dataFields count="1">
    <dataField name="Sum of Sales" fld="18" baseField="0" baseItem="0"/>
  </dataFields>
  <chartFormats count="2">
    <chartFormat chart="22"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4CA33C-C890-4E6C-B0F6-7761F82E366E}"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21"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0C40B-EFFC-4F26-B39D-C2CB6081CBF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3:H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15"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74E501-FE4B-43C9-93B4-41FC9CB172D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D3AAC5-9F19-4575-A739-457209F84533}"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6"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4D34E8-30B9-4EB4-BAC1-7B2ACD6CF36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5D489F-A30A-47B3-B35F-6923D3E48274}" name="PivotTable1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003C657-1B78-4A05-8B3E-1B280EEE93CF}" sourceName="Year">
  <pivotTables>
    <pivotTable tabId="4" name="PivotTable2"/>
    <pivotTable tabId="7" name="PivotTable7"/>
    <pivotTable tabId="8" name="PivotTable10"/>
    <pivotTable tabId="8" name="PivotTable11"/>
    <pivotTable tabId="8" name="PivotTable12"/>
    <pivotTable tabId="8" name="PivotTable8"/>
    <pivotTable tabId="8" name="PivotTable9"/>
    <pivotTable tabId="6" name="PivotTable4"/>
    <pivotTable tabId="3" name="PivotTable1"/>
    <pivotTable tabId="5" name="PivotTable3"/>
  </pivotTables>
  <data>
    <tabular pivotCacheId="207332081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AE512DD-B14B-40D8-A58F-F6BA11B41C96}" sourceName="Segment">
  <pivotTables>
    <pivotTable tabId="4" name="PivotTable2"/>
    <pivotTable tabId="7" name="PivotTable7"/>
    <pivotTable tabId="8" name="PivotTable10"/>
    <pivotTable tabId="8" name="PivotTable11"/>
    <pivotTable tabId="8" name="PivotTable12"/>
    <pivotTable tabId="8" name="PivotTable8"/>
    <pivotTable tabId="8" name="PivotTable9"/>
    <pivotTable tabId="13" name="PivotTable14"/>
    <pivotTable tabId="6" name="PivotTable4"/>
    <pivotTable tabId="3" name="PivotTable1"/>
    <pivotTable tabId="5" name="PivotTable3"/>
  </pivotTables>
  <data>
    <tabular pivotCacheId="20733208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4FA10C-A7FD-4B21-9C8A-FB7A12C26879}" sourceName="Region">
  <pivotTables>
    <pivotTable tabId="4" name="PivotTable2"/>
    <pivotTable tabId="7" name="PivotTable7"/>
    <pivotTable tabId="8" name="PivotTable10"/>
    <pivotTable tabId="8" name="PivotTable11"/>
    <pivotTable tabId="8" name="PivotTable12"/>
    <pivotTable tabId="8" name="PivotTable8"/>
    <pivotTable tabId="8" name="PivotTable9"/>
    <pivotTable tabId="13" name="PivotTable14"/>
    <pivotTable tabId="6" name="PivotTable4"/>
    <pivotTable tabId="3" name="PivotTable1"/>
    <pivotTable tabId="5" name="PivotTable3"/>
  </pivotTables>
  <data>
    <tabular pivotCacheId="20733208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8F03F8B-C9DF-4173-86CD-45E9E2F9B7FE}" cache="Slicer_Year1" caption="Year" rowHeight="234950"/>
  <slicer name="Segment" xr10:uid="{62AAE354-2AA9-445D-BF53-58D1CBEA3388}" cache="Slicer_Segment" caption="Segment" rowHeight="234950"/>
  <slicer name="Region" xr10:uid="{04DA022D-973F-45D2-9E12-2BFFE91640F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A6882B-E2E7-4BDB-A6C5-B89CD091D2A9}"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694584C-D163-4E4E-98A3-F510F08FEB66}" cache="Slicer_Year1" caption="Year" style="BB" rowHeight="234950"/>
  <slicer name="Segment 1" xr10:uid="{B1FBCA8F-0C62-4905-8DA1-D31A072C81FC}" cache="Slicer_Segment" caption="Segment" style="BB" rowHeight="234950"/>
  <slicer name="Region 1" xr10:uid="{17899AE5-A21A-4DBE-B180-80251F6F5DA0}" cache="Slicer_Region" caption="Region" style="B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1AB1-1803-43F3-9887-2A20084E7CFB}">
  <dimension ref="A3:C16"/>
  <sheetViews>
    <sheetView topLeftCell="A2" workbookViewId="0">
      <selection activeCell="L7" sqref="L7:L1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9" t="s">
        <v>10933</v>
      </c>
      <c r="B3" t="s">
        <v>10951</v>
      </c>
      <c r="C3" t="s">
        <v>10952</v>
      </c>
    </row>
    <row r="4" spans="1:3" x14ac:dyDescent="0.3">
      <c r="A4" s="10" t="s">
        <v>10939</v>
      </c>
      <c r="B4" s="12">
        <v>18542.490999999995</v>
      </c>
      <c r="C4" s="12">
        <v>2824.8232999999996</v>
      </c>
    </row>
    <row r="5" spans="1:3" x14ac:dyDescent="0.3">
      <c r="A5" s="10" t="s">
        <v>10940</v>
      </c>
      <c r="B5" s="12">
        <v>22867.710999999999</v>
      </c>
      <c r="C5" s="12">
        <v>4996.2466999999988</v>
      </c>
    </row>
    <row r="6" spans="1:3" x14ac:dyDescent="0.3">
      <c r="A6" s="10" t="s">
        <v>10941</v>
      </c>
      <c r="B6" s="12">
        <v>51186.217000000004</v>
      </c>
      <c r="C6" s="12">
        <v>3625.2714999999966</v>
      </c>
    </row>
    <row r="7" spans="1:3" x14ac:dyDescent="0.3">
      <c r="A7" s="10" t="s">
        <v>10942</v>
      </c>
      <c r="B7" s="12">
        <v>39248.592999999972</v>
      </c>
      <c r="C7" s="12">
        <v>2957.8445999999985</v>
      </c>
    </row>
    <row r="8" spans="1:3" x14ac:dyDescent="0.3">
      <c r="A8" s="10" t="s">
        <v>10943</v>
      </c>
      <c r="B8" s="12">
        <v>56691.076999999976</v>
      </c>
      <c r="C8" s="12">
        <v>8627.4764000000014</v>
      </c>
    </row>
    <row r="9" spans="1:3" x14ac:dyDescent="0.3">
      <c r="A9" s="10" t="s">
        <v>10944</v>
      </c>
      <c r="B9" s="12">
        <v>39430.443000000007</v>
      </c>
      <c r="C9" s="12">
        <v>4499.5844999999999</v>
      </c>
    </row>
    <row r="10" spans="1:3" x14ac:dyDescent="0.3">
      <c r="A10" s="10" t="s">
        <v>10945</v>
      </c>
      <c r="B10" s="12">
        <v>38440.755000000012</v>
      </c>
      <c r="C10" s="12">
        <v>4464.6601999999984</v>
      </c>
    </row>
    <row r="11" spans="1:3" x14ac:dyDescent="0.3">
      <c r="A11" s="10" t="s">
        <v>10946</v>
      </c>
      <c r="B11" s="12">
        <v>33265.564300000013</v>
      </c>
      <c r="C11" s="12">
        <v>2328.3533999999991</v>
      </c>
    </row>
    <row r="12" spans="1:3" x14ac:dyDescent="0.3">
      <c r="A12" s="10" t="s">
        <v>10947</v>
      </c>
      <c r="B12" s="12">
        <v>72908.108899999919</v>
      </c>
      <c r="C12" s="12">
        <v>9360.4909999999927</v>
      </c>
    </row>
    <row r="13" spans="1:3" x14ac:dyDescent="0.3">
      <c r="A13" s="10" t="s">
        <v>10948</v>
      </c>
      <c r="B13" s="12">
        <v>56463.130000000026</v>
      </c>
      <c r="C13" s="12">
        <v>15763.379699999996</v>
      </c>
    </row>
    <row r="14" spans="1:3" x14ac:dyDescent="0.3">
      <c r="A14" s="10" t="s">
        <v>10949</v>
      </c>
      <c r="B14" s="12">
        <v>82192.32279999998</v>
      </c>
      <c r="C14" s="12">
        <v>4376.0693999999958</v>
      </c>
    </row>
    <row r="15" spans="1:3" x14ac:dyDescent="0.3">
      <c r="A15" s="10" t="s">
        <v>10950</v>
      </c>
      <c r="B15" s="12">
        <v>97237.417000000016</v>
      </c>
      <c r="C15" s="12">
        <v>17902.730099999997</v>
      </c>
    </row>
    <row r="16" spans="1:3" x14ac:dyDescent="0.3">
      <c r="A16" s="10" t="s">
        <v>10934</v>
      </c>
      <c r="B16" s="26">
        <v>608473.82999999984</v>
      </c>
      <c r="C16" s="26">
        <v>81726.930799999973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60380-2297-4216-AE88-B73D9D80D6D1}">
  <dimension ref="A3:E8"/>
  <sheetViews>
    <sheetView workbookViewId="0">
      <selection activeCell="B7" sqref="B7"/>
    </sheetView>
  </sheetViews>
  <sheetFormatPr defaultRowHeight="14.4" x14ac:dyDescent="0.3"/>
  <cols>
    <col min="1" max="1" width="13.109375" bestFit="1" customWidth="1"/>
    <col min="2" max="2" width="11.6640625" bestFit="1" customWidth="1"/>
    <col min="4" max="4" width="13.44140625" customWidth="1"/>
    <col min="5" max="5" width="14.33203125" customWidth="1"/>
  </cols>
  <sheetData>
    <row r="3" spans="1:5" x14ac:dyDescent="0.3">
      <c r="A3" s="5" t="s">
        <v>10933</v>
      </c>
      <c r="B3" s="6" t="s">
        <v>10952</v>
      </c>
      <c r="D3" s="13" t="s">
        <v>10953</v>
      </c>
      <c r="E3" s="13" t="s">
        <v>21</v>
      </c>
    </row>
    <row r="4" spans="1:5" x14ac:dyDescent="0.3">
      <c r="A4" s="7" t="s">
        <v>32</v>
      </c>
      <c r="B4" s="23">
        <v>6959.953099999997</v>
      </c>
      <c r="D4" t="str">
        <f>A4</f>
        <v>Furniture</v>
      </c>
      <c r="E4" s="12">
        <f>GETPIVOTDATA("Profit",$A$3,"Category",A4)</f>
        <v>6959.953099999997</v>
      </c>
    </row>
    <row r="5" spans="1:5" x14ac:dyDescent="0.3">
      <c r="A5" s="11" t="s">
        <v>46</v>
      </c>
      <c r="B5" s="24">
        <v>35015.663900000101</v>
      </c>
      <c r="D5" t="str">
        <f t="shared" ref="D5:D7" si="0">A5</f>
        <v>Office Supplies</v>
      </c>
      <c r="E5" s="12">
        <f t="shared" ref="E5:E6" si="1">GETPIVOTDATA("Profit",$A$3,"Category",A5)</f>
        <v>35015.663900000101</v>
      </c>
    </row>
    <row r="6" spans="1:5" x14ac:dyDescent="0.3">
      <c r="A6" s="11" t="s">
        <v>71</v>
      </c>
      <c r="B6" s="24">
        <v>39751.313799999974</v>
      </c>
      <c r="D6" t="str">
        <f t="shared" si="0"/>
        <v>Technology</v>
      </c>
      <c r="E6" s="12">
        <f t="shared" si="1"/>
        <v>39751.313799999974</v>
      </c>
    </row>
    <row r="7" spans="1:5" x14ac:dyDescent="0.3">
      <c r="A7" s="8" t="s">
        <v>10934</v>
      </c>
      <c r="B7" s="25">
        <v>81726.930800000075</v>
      </c>
      <c r="D7" t="str">
        <f t="shared" si="0"/>
        <v>Grand Total</v>
      </c>
      <c r="E7" s="12">
        <f>GETPIVOTDATA("Profit",$A$3)</f>
        <v>81726.930800000075</v>
      </c>
    </row>
    <row r="8" spans="1:5" x14ac:dyDescent="0.3">
      <c r="E8" s="13" t="s">
        <v>10954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29681-3CF9-41BF-A1FE-7550265C212B}">
  <dimension ref="A3:B7"/>
  <sheetViews>
    <sheetView workbookViewId="0">
      <selection activeCell="K12" sqref="K12"/>
    </sheetView>
  </sheetViews>
  <sheetFormatPr defaultRowHeight="14.4" x14ac:dyDescent="0.3"/>
  <cols>
    <col min="1" max="1" width="13.109375" bestFit="1" customWidth="1"/>
    <col min="2" max="2" width="11.21875" bestFit="1" customWidth="1"/>
  </cols>
  <sheetData>
    <row r="3" spans="1:2" x14ac:dyDescent="0.3">
      <c r="A3" s="5" t="s">
        <v>10933</v>
      </c>
      <c r="B3" s="6" t="s">
        <v>10951</v>
      </c>
    </row>
    <row r="4" spans="1:2" x14ac:dyDescent="0.3">
      <c r="A4" s="7" t="s">
        <v>32</v>
      </c>
      <c r="B4" s="14">
        <v>0.32688576926964963</v>
      </c>
    </row>
    <row r="5" spans="1:2" x14ac:dyDescent="0.3">
      <c r="A5" s="11" t="s">
        <v>46</v>
      </c>
      <c r="B5" s="15">
        <v>0.30159159022500603</v>
      </c>
    </row>
    <row r="6" spans="1:2" x14ac:dyDescent="0.3">
      <c r="A6" s="11" t="s">
        <v>71</v>
      </c>
      <c r="B6" s="15">
        <v>0.37152264050534434</v>
      </c>
    </row>
    <row r="7" spans="1:2" x14ac:dyDescent="0.3">
      <c r="A7" s="8" t="s">
        <v>10934</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7CD2-6C40-4350-816F-BF66374573D9}">
  <dimension ref="A1:E52"/>
  <sheetViews>
    <sheetView topLeftCell="A21" workbookViewId="0">
      <selection activeCell="B32" sqref="B32"/>
    </sheetView>
  </sheetViews>
  <sheetFormatPr defaultRowHeight="14.4" x14ac:dyDescent="0.3"/>
  <cols>
    <col min="1" max="1" width="17.33203125" bestFit="1" customWidth="1"/>
    <col min="2" max="2" width="12" bestFit="1" customWidth="1"/>
    <col min="4" max="4" width="25.5546875" customWidth="1"/>
    <col min="5" max="5" width="14.88671875" customWidth="1"/>
  </cols>
  <sheetData>
    <row r="1" spans="1:5" x14ac:dyDescent="0.3">
      <c r="D1" s="13" t="s">
        <v>11</v>
      </c>
      <c r="E1" s="13" t="s">
        <v>10951</v>
      </c>
    </row>
    <row r="2" spans="1:5" x14ac:dyDescent="0.3">
      <c r="D2" t="str">
        <f>A4</f>
        <v>Alabama</v>
      </c>
      <c r="E2" s="12">
        <f>GETPIVOTDATA("Sales",$A$3,"State",A4)</f>
        <v>7651.33</v>
      </c>
    </row>
    <row r="3" spans="1:5" x14ac:dyDescent="0.3">
      <c r="A3" s="5" t="s">
        <v>10933</v>
      </c>
      <c r="B3" s="6" t="s">
        <v>10951</v>
      </c>
      <c r="D3" t="str">
        <f t="shared" ref="D3:D51" si="0">A5</f>
        <v>Arizona</v>
      </c>
      <c r="E3" s="12">
        <f t="shared" ref="E3:E50" si="1">GETPIVOTDATA("Sales",$A$3,"State",A5)</f>
        <v>6242.0190000000002</v>
      </c>
    </row>
    <row r="4" spans="1:5" x14ac:dyDescent="0.3">
      <c r="A4" s="7" t="s">
        <v>358</v>
      </c>
      <c r="B4" s="23">
        <v>7651.33</v>
      </c>
      <c r="D4" t="str">
        <f t="shared" si="0"/>
        <v>Arkansas</v>
      </c>
      <c r="E4" s="12">
        <f t="shared" si="1"/>
        <v>2224.1900000000005</v>
      </c>
    </row>
    <row r="5" spans="1:5" x14ac:dyDescent="0.3">
      <c r="A5" s="11" t="s">
        <v>310</v>
      </c>
      <c r="B5" s="24">
        <v>6242.0190000000002</v>
      </c>
      <c r="D5" t="str">
        <f t="shared" si="0"/>
        <v>California</v>
      </c>
      <c r="E5" s="12">
        <f t="shared" si="1"/>
        <v>131211.15950000004</v>
      </c>
    </row>
    <row r="6" spans="1:5" x14ac:dyDescent="0.3">
      <c r="A6" s="11" t="s">
        <v>1707</v>
      </c>
      <c r="B6" s="24">
        <v>2224.1900000000005</v>
      </c>
      <c r="D6" t="str">
        <f t="shared" si="0"/>
        <v>Colorado</v>
      </c>
      <c r="E6" s="12">
        <f t="shared" si="1"/>
        <v>10666.740999999996</v>
      </c>
    </row>
    <row r="7" spans="1:5" x14ac:dyDescent="0.3">
      <c r="A7" s="11" t="s">
        <v>43</v>
      </c>
      <c r="B7" s="24">
        <v>131211.15950000004</v>
      </c>
      <c r="D7" t="str">
        <f t="shared" si="0"/>
        <v>Connecticut</v>
      </c>
      <c r="E7" s="12">
        <f t="shared" si="1"/>
        <v>3998.4869999999996</v>
      </c>
    </row>
    <row r="8" spans="1:5" x14ac:dyDescent="0.3">
      <c r="A8" s="11" t="s">
        <v>457</v>
      </c>
      <c r="B8" s="24">
        <v>10666.740999999996</v>
      </c>
      <c r="D8" t="str">
        <f t="shared" si="0"/>
        <v>Delaware</v>
      </c>
      <c r="E8" s="12">
        <f t="shared" si="1"/>
        <v>2719.7200000000003</v>
      </c>
    </row>
    <row r="9" spans="1:5" x14ac:dyDescent="0.3">
      <c r="A9" s="11" t="s">
        <v>747</v>
      </c>
      <c r="B9" s="24">
        <v>3998.4869999999996</v>
      </c>
      <c r="D9" t="str">
        <f t="shared" si="0"/>
        <v>District of Columbia</v>
      </c>
      <c r="E9" s="12">
        <f t="shared" si="1"/>
        <v>117.07000000000001</v>
      </c>
    </row>
    <row r="10" spans="1:5" x14ac:dyDescent="0.3">
      <c r="A10" s="11" t="s">
        <v>245</v>
      </c>
      <c r="B10" s="24">
        <v>2719.7200000000003</v>
      </c>
      <c r="D10" t="str">
        <f t="shared" si="0"/>
        <v>Florida</v>
      </c>
      <c r="E10" s="12">
        <f t="shared" si="1"/>
        <v>13532.187499999998</v>
      </c>
    </row>
    <row r="11" spans="1:5" x14ac:dyDescent="0.3">
      <c r="A11" s="11" t="s">
        <v>3034</v>
      </c>
      <c r="B11" s="24">
        <v>117.07000000000001</v>
      </c>
      <c r="D11" t="str">
        <f t="shared" si="0"/>
        <v>Georgia</v>
      </c>
      <c r="E11" s="12">
        <f t="shared" si="1"/>
        <v>14057.67</v>
      </c>
    </row>
    <row r="12" spans="1:5" x14ac:dyDescent="0.3">
      <c r="A12" s="11" t="s">
        <v>54</v>
      </c>
      <c r="B12" s="24">
        <v>13532.187499999998</v>
      </c>
      <c r="D12" t="str">
        <f t="shared" si="0"/>
        <v>Idaho</v>
      </c>
      <c r="E12" s="12">
        <f t="shared" si="1"/>
        <v>1183.4859999999999</v>
      </c>
    </row>
    <row r="13" spans="1:5" x14ac:dyDescent="0.3">
      <c r="A13" s="11" t="s">
        <v>1272</v>
      </c>
      <c r="B13" s="24">
        <v>14057.67</v>
      </c>
      <c r="D13" t="str">
        <f t="shared" si="0"/>
        <v>Illinois</v>
      </c>
      <c r="E13" s="12">
        <f t="shared" si="1"/>
        <v>21033.71899999999</v>
      </c>
    </row>
    <row r="14" spans="1:5" x14ac:dyDescent="0.3">
      <c r="A14" s="11" t="s">
        <v>6260</v>
      </c>
      <c r="B14" s="24">
        <v>1183.4859999999999</v>
      </c>
      <c r="D14" t="str">
        <f t="shared" si="0"/>
        <v>Indiana</v>
      </c>
      <c r="E14" s="12">
        <f t="shared" si="1"/>
        <v>25461.780000000002</v>
      </c>
    </row>
    <row r="15" spans="1:5" x14ac:dyDescent="0.3">
      <c r="A15" s="11" t="s">
        <v>211</v>
      </c>
      <c r="B15" s="24">
        <v>21033.71899999999</v>
      </c>
      <c r="D15" t="str">
        <f t="shared" si="0"/>
        <v>Iowa</v>
      </c>
      <c r="E15" s="12">
        <f t="shared" si="1"/>
        <v>959.31</v>
      </c>
    </row>
    <row r="16" spans="1:5" x14ac:dyDescent="0.3">
      <c r="A16" s="11" t="s">
        <v>254</v>
      </c>
      <c r="B16" s="24">
        <v>25461.780000000002</v>
      </c>
      <c r="D16" t="str">
        <f t="shared" si="0"/>
        <v>Kansas</v>
      </c>
      <c r="E16" s="12">
        <f t="shared" si="1"/>
        <v>691.06</v>
      </c>
    </row>
    <row r="17" spans="1:5" x14ac:dyDescent="0.3">
      <c r="A17" s="11" t="s">
        <v>489</v>
      </c>
      <c r="B17" s="24">
        <v>959.31</v>
      </c>
      <c r="D17" t="str">
        <f t="shared" si="0"/>
        <v>Kentucky</v>
      </c>
      <c r="E17" s="12">
        <f t="shared" si="1"/>
        <v>5102.8899999999994</v>
      </c>
    </row>
    <row r="18" spans="1:5" x14ac:dyDescent="0.3">
      <c r="A18" s="11" t="s">
        <v>4530</v>
      </c>
      <c r="B18" s="24">
        <v>691.06</v>
      </c>
      <c r="D18" t="str">
        <f t="shared" si="0"/>
        <v>Louisiana</v>
      </c>
      <c r="E18" s="12">
        <f t="shared" si="1"/>
        <v>262.76</v>
      </c>
    </row>
    <row r="19" spans="1:5" x14ac:dyDescent="0.3">
      <c r="A19" s="11" t="s">
        <v>29</v>
      </c>
      <c r="B19" s="24">
        <v>5102.8899999999994</v>
      </c>
      <c r="D19" t="str">
        <f t="shared" si="0"/>
        <v>Maine</v>
      </c>
      <c r="E19" s="12">
        <f t="shared" si="1"/>
        <v>547.32999999999993</v>
      </c>
    </row>
    <row r="20" spans="1:5" x14ac:dyDescent="0.3">
      <c r="A20" s="11" t="s">
        <v>736</v>
      </c>
      <c r="B20" s="24">
        <v>262.76</v>
      </c>
      <c r="D20" t="str">
        <f t="shared" si="0"/>
        <v>Maryland</v>
      </c>
      <c r="E20" s="12">
        <f t="shared" si="1"/>
        <v>4709.5630000000001</v>
      </c>
    </row>
    <row r="21" spans="1:5" x14ac:dyDescent="0.3">
      <c r="A21" s="11" t="s">
        <v>5235</v>
      </c>
      <c r="B21" s="24">
        <v>547.32999999999993</v>
      </c>
      <c r="D21" t="str">
        <f t="shared" si="0"/>
        <v>Massachusetts</v>
      </c>
      <c r="E21" s="12">
        <f t="shared" si="1"/>
        <v>3965.2639999999997</v>
      </c>
    </row>
    <row r="22" spans="1:5" x14ac:dyDescent="0.3">
      <c r="A22" s="11" t="s">
        <v>2735</v>
      </c>
      <c r="B22" s="24">
        <v>4709.5630000000001</v>
      </c>
      <c r="D22" t="str">
        <f t="shared" si="0"/>
        <v>Michigan</v>
      </c>
      <c r="E22" s="12">
        <f t="shared" si="1"/>
        <v>27420.035000000003</v>
      </c>
    </row>
    <row r="23" spans="1:5" x14ac:dyDescent="0.3">
      <c r="A23" s="11" t="s">
        <v>1245</v>
      </c>
      <c r="B23" s="24">
        <v>3965.2639999999997</v>
      </c>
      <c r="D23" t="str">
        <f t="shared" si="0"/>
        <v>Minnesota</v>
      </c>
      <c r="E23" s="12">
        <f t="shared" si="1"/>
        <v>1527.38</v>
      </c>
    </row>
    <row r="24" spans="1:5" x14ac:dyDescent="0.3">
      <c r="A24" s="11" t="s">
        <v>238</v>
      </c>
      <c r="B24" s="24">
        <v>27420.035000000003</v>
      </c>
      <c r="D24" t="str">
        <f t="shared" si="0"/>
        <v>Mississippi</v>
      </c>
      <c r="E24" s="12">
        <f t="shared" si="1"/>
        <v>5416.7800000000007</v>
      </c>
    </row>
    <row r="25" spans="1:5" x14ac:dyDescent="0.3">
      <c r="A25" s="11" t="s">
        <v>229</v>
      </c>
      <c r="B25" s="24">
        <v>1527.38</v>
      </c>
      <c r="D25" t="str">
        <f t="shared" si="0"/>
        <v>Missouri</v>
      </c>
      <c r="E25" s="12">
        <f t="shared" si="1"/>
        <v>4221.1100000000006</v>
      </c>
    </row>
    <row r="26" spans="1:5" x14ac:dyDescent="0.3">
      <c r="A26" s="11" t="s">
        <v>1487</v>
      </c>
      <c r="B26" s="24">
        <v>5416.7800000000007</v>
      </c>
      <c r="D26" t="str">
        <f t="shared" si="0"/>
        <v>Nebraska</v>
      </c>
      <c r="E26" s="12">
        <f t="shared" si="1"/>
        <v>3081.4199999999996</v>
      </c>
    </row>
    <row r="27" spans="1:5" x14ac:dyDescent="0.3">
      <c r="A27" s="11" t="s">
        <v>596</v>
      </c>
      <c r="B27" s="24">
        <v>4221.1100000000006</v>
      </c>
      <c r="D27" t="str">
        <f t="shared" si="0"/>
        <v>Nevada</v>
      </c>
      <c r="E27" s="12">
        <f t="shared" si="1"/>
        <v>8917.8640000000014</v>
      </c>
    </row>
    <row r="28" spans="1:5" x14ac:dyDescent="0.3">
      <c r="A28" s="11" t="s">
        <v>138</v>
      </c>
      <c r="B28" s="24">
        <v>3081.4199999999996</v>
      </c>
      <c r="D28" t="str">
        <f t="shared" si="0"/>
        <v>New Hampshire</v>
      </c>
      <c r="E28" s="12">
        <f t="shared" si="1"/>
        <v>933.57999999999993</v>
      </c>
    </row>
    <row r="29" spans="1:5" x14ac:dyDescent="0.3">
      <c r="A29" s="11" t="s">
        <v>1392</v>
      </c>
      <c r="B29" s="24">
        <v>8917.8640000000014</v>
      </c>
      <c r="D29" t="str">
        <f t="shared" si="0"/>
        <v>New Jersey</v>
      </c>
      <c r="E29" s="12">
        <f t="shared" si="1"/>
        <v>17983.392</v>
      </c>
    </row>
    <row r="30" spans="1:5" x14ac:dyDescent="0.3">
      <c r="A30" s="11" t="s">
        <v>2694</v>
      </c>
      <c r="B30" s="24">
        <v>933.57999999999993</v>
      </c>
      <c r="D30" t="str">
        <f t="shared" si="0"/>
        <v>New Mexico</v>
      </c>
      <c r="E30" s="12">
        <f t="shared" si="1"/>
        <v>64.08</v>
      </c>
    </row>
    <row r="31" spans="1:5" x14ac:dyDescent="0.3">
      <c r="A31" s="11" t="s">
        <v>788</v>
      </c>
      <c r="B31" s="24">
        <v>17983.392</v>
      </c>
      <c r="D31" t="str">
        <f t="shared" si="0"/>
        <v>New York</v>
      </c>
      <c r="E31" s="12">
        <f t="shared" si="1"/>
        <v>71844.102000000028</v>
      </c>
    </row>
    <row r="32" spans="1:5" x14ac:dyDescent="0.3">
      <c r="A32" s="11" t="s">
        <v>668</v>
      </c>
      <c r="B32" s="24">
        <v>64.08</v>
      </c>
      <c r="D32" t="str">
        <f t="shared" si="0"/>
        <v>North Carolina</v>
      </c>
      <c r="E32" s="12">
        <f t="shared" si="1"/>
        <v>14967.295999999998</v>
      </c>
    </row>
    <row r="33" spans="1:5" x14ac:dyDescent="0.3">
      <c r="A33" s="11" t="s">
        <v>267</v>
      </c>
      <c r="B33" s="24">
        <v>71844.102000000028</v>
      </c>
      <c r="D33" t="str">
        <f t="shared" si="0"/>
        <v>Ohio</v>
      </c>
      <c r="E33" s="12">
        <f t="shared" si="1"/>
        <v>24591.497999999981</v>
      </c>
    </row>
    <row r="34" spans="1:5" x14ac:dyDescent="0.3">
      <c r="A34" s="11" t="s">
        <v>88</v>
      </c>
      <c r="B34" s="24">
        <v>14967.295999999998</v>
      </c>
      <c r="D34" t="str">
        <f t="shared" si="0"/>
        <v>Oklahoma</v>
      </c>
      <c r="E34" s="12">
        <f t="shared" si="1"/>
        <v>8009.7900000000009</v>
      </c>
    </row>
    <row r="35" spans="1:5" x14ac:dyDescent="0.3">
      <c r="A35" s="11" t="s">
        <v>498</v>
      </c>
      <c r="B35" s="24">
        <v>24591.497999999981</v>
      </c>
      <c r="D35" t="str">
        <f t="shared" si="0"/>
        <v>Oregon</v>
      </c>
      <c r="E35" s="12">
        <f t="shared" si="1"/>
        <v>5450.8369999999986</v>
      </c>
    </row>
    <row r="36" spans="1:5" x14ac:dyDescent="0.3">
      <c r="A36" s="11" t="s">
        <v>649</v>
      </c>
      <c r="B36" s="24">
        <v>8009.7900000000009</v>
      </c>
      <c r="D36" t="str">
        <f t="shared" si="0"/>
        <v>Pennsylvania</v>
      </c>
      <c r="E36" s="12">
        <f t="shared" si="1"/>
        <v>33066.644</v>
      </c>
    </row>
    <row r="37" spans="1:5" x14ac:dyDescent="0.3">
      <c r="A37" s="11" t="s">
        <v>420</v>
      </c>
      <c r="B37" s="24">
        <v>5450.8369999999986</v>
      </c>
      <c r="D37" t="str">
        <f t="shared" si="0"/>
        <v>Rhode Island</v>
      </c>
      <c r="E37" s="12">
        <f t="shared" si="1"/>
        <v>13085.6</v>
      </c>
    </row>
    <row r="38" spans="1:5" x14ac:dyDescent="0.3">
      <c r="A38" s="11" t="s">
        <v>147</v>
      </c>
      <c r="B38" s="24">
        <v>33066.644</v>
      </c>
      <c r="D38" t="str">
        <f t="shared" si="0"/>
        <v>South Carolina</v>
      </c>
      <c r="E38" s="12">
        <f t="shared" si="1"/>
        <v>502.47999999999996</v>
      </c>
    </row>
    <row r="39" spans="1:5" x14ac:dyDescent="0.3">
      <c r="A39" s="11" t="s">
        <v>1399</v>
      </c>
      <c r="B39" s="24">
        <v>13085.6</v>
      </c>
      <c r="D39" t="str">
        <f t="shared" si="0"/>
        <v>Tennessee</v>
      </c>
      <c r="E39" s="12">
        <f t="shared" si="1"/>
        <v>3130.4940000000006</v>
      </c>
    </row>
    <row r="40" spans="1:5" x14ac:dyDescent="0.3">
      <c r="A40" s="11" t="s">
        <v>383</v>
      </c>
      <c r="B40" s="24">
        <v>502.47999999999996</v>
      </c>
      <c r="D40" t="str">
        <f t="shared" si="0"/>
        <v>Texas</v>
      </c>
      <c r="E40" s="12">
        <f t="shared" si="1"/>
        <v>41686.152000000002</v>
      </c>
    </row>
    <row r="41" spans="1:5" x14ac:dyDescent="0.3">
      <c r="A41" s="11" t="s">
        <v>335</v>
      </c>
      <c r="B41" s="24">
        <v>3130.4940000000006</v>
      </c>
      <c r="D41" t="str">
        <f t="shared" si="0"/>
        <v>Utah</v>
      </c>
      <c r="E41" s="12">
        <f t="shared" si="1"/>
        <v>1822.41</v>
      </c>
    </row>
    <row r="42" spans="1:5" x14ac:dyDescent="0.3">
      <c r="A42" s="11" t="s">
        <v>104</v>
      </c>
      <c r="B42" s="24">
        <v>41686.152000000002</v>
      </c>
      <c r="D42" t="str">
        <f t="shared" si="0"/>
        <v>Vermont</v>
      </c>
      <c r="E42" s="12">
        <f t="shared" si="1"/>
        <v>2967.06</v>
      </c>
    </row>
    <row r="43" spans="1:5" x14ac:dyDescent="0.3">
      <c r="A43" s="11" t="s">
        <v>121</v>
      </c>
      <c r="B43" s="24">
        <v>1822.41</v>
      </c>
      <c r="D43" t="str">
        <f t="shared" si="0"/>
        <v>Virginia</v>
      </c>
      <c r="E43" s="12">
        <f t="shared" si="1"/>
        <v>26691.050000000003</v>
      </c>
    </row>
    <row r="44" spans="1:5" x14ac:dyDescent="0.3">
      <c r="A44" s="11" t="s">
        <v>5203</v>
      </c>
      <c r="B44" s="24">
        <v>2967.06</v>
      </c>
      <c r="D44" t="str">
        <f t="shared" si="0"/>
        <v>Washington</v>
      </c>
      <c r="E44" s="12">
        <f t="shared" si="1"/>
        <v>19814.283999999996</v>
      </c>
    </row>
    <row r="45" spans="1:5" x14ac:dyDescent="0.3">
      <c r="A45" s="11" t="s">
        <v>319</v>
      </c>
      <c r="B45" s="24">
        <v>26691.050000000003</v>
      </c>
      <c r="D45" t="str">
        <f t="shared" si="0"/>
        <v>Wisconsin</v>
      </c>
      <c r="E45" s="12">
        <f t="shared" si="1"/>
        <v>13337.619999999997</v>
      </c>
    </row>
    <row r="46" spans="1:5" x14ac:dyDescent="0.3">
      <c r="A46" s="11" t="s">
        <v>96</v>
      </c>
      <c r="B46" s="24">
        <v>19814.283999999996</v>
      </c>
      <c r="D46" t="str">
        <f t="shared" si="0"/>
        <v>Wyoming</v>
      </c>
      <c r="E46" s="12">
        <f t="shared" si="1"/>
        <v>1603.1360000000002</v>
      </c>
    </row>
    <row r="47" spans="1:5" x14ac:dyDescent="0.3">
      <c r="A47" s="11" t="s">
        <v>114</v>
      </c>
      <c r="B47" s="24">
        <v>13337.619999999997</v>
      </c>
      <c r="D47" t="str">
        <f t="shared" si="0"/>
        <v>Grand Total</v>
      </c>
      <c r="E47" s="12" t="e">
        <f t="shared" si="1"/>
        <v>#REF!</v>
      </c>
    </row>
    <row r="48" spans="1:5" x14ac:dyDescent="0.3">
      <c r="A48" s="11" t="s">
        <v>8542</v>
      </c>
      <c r="B48" s="24">
        <v>1603.1360000000002</v>
      </c>
      <c r="D48">
        <f t="shared" si="0"/>
        <v>0</v>
      </c>
      <c r="E48" s="12" t="e">
        <f t="shared" si="1"/>
        <v>#REF!</v>
      </c>
    </row>
    <row r="49" spans="1:5" x14ac:dyDescent="0.3">
      <c r="A49" s="8" t="s">
        <v>10934</v>
      </c>
      <c r="B49" s="25">
        <v>608473.83000000019</v>
      </c>
      <c r="D49">
        <f t="shared" si="0"/>
        <v>0</v>
      </c>
      <c r="E49" s="12" t="e">
        <f t="shared" si="1"/>
        <v>#REF!</v>
      </c>
    </row>
    <row r="50" spans="1:5" x14ac:dyDescent="0.3">
      <c r="D50">
        <f t="shared" si="0"/>
        <v>0</v>
      </c>
      <c r="E50" s="12" t="e">
        <f t="shared" si="1"/>
        <v>#REF!</v>
      </c>
    </row>
    <row r="51" spans="1:5" x14ac:dyDescent="0.3">
      <c r="D51">
        <f t="shared" si="0"/>
        <v>0</v>
      </c>
      <c r="E51" s="12">
        <f>GETPIVOTDATA("Sales",$A$3)</f>
        <v>608473.83000000019</v>
      </c>
    </row>
    <row r="52" spans="1:5" x14ac:dyDescent="0.3">
      <c r="E52" s="13" t="s">
        <v>10954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7B5B-894B-4E7F-89FC-2FB4966A356C}">
  <dimension ref="A3:B9"/>
  <sheetViews>
    <sheetView workbookViewId="0">
      <selection activeCell="N14" sqref="N14"/>
    </sheetView>
  </sheetViews>
  <sheetFormatPr defaultRowHeight="14.4" x14ac:dyDescent="0.3"/>
  <cols>
    <col min="1" max="1" width="12.44140625" bestFit="1" customWidth="1"/>
    <col min="2" max="2" width="12" bestFit="1" customWidth="1"/>
  </cols>
  <sheetData>
    <row r="3" spans="1:2" x14ac:dyDescent="0.3">
      <c r="A3" s="5" t="s">
        <v>10933</v>
      </c>
      <c r="B3" s="6" t="s">
        <v>10951</v>
      </c>
    </row>
    <row r="4" spans="1:2" x14ac:dyDescent="0.3">
      <c r="A4" s="7" t="s">
        <v>682</v>
      </c>
      <c r="B4" s="23">
        <v>55906.886000000006</v>
      </c>
    </row>
    <row r="5" spans="1:2" x14ac:dyDescent="0.3">
      <c r="A5" s="11" t="s">
        <v>59</v>
      </c>
      <c r="B5" s="24">
        <v>58632.187999999987</v>
      </c>
    </row>
    <row r="6" spans="1:2" x14ac:dyDescent="0.3">
      <c r="A6" s="11" t="s">
        <v>56</v>
      </c>
      <c r="B6" s="24">
        <v>60833.200499999992</v>
      </c>
    </row>
    <row r="7" spans="1:2" x14ac:dyDescent="0.3">
      <c r="A7" s="11" t="s">
        <v>72</v>
      </c>
      <c r="B7" s="24">
        <v>78659.654000000039</v>
      </c>
    </row>
    <row r="8" spans="1:2" x14ac:dyDescent="0.3">
      <c r="A8" s="11" t="s">
        <v>36</v>
      </c>
      <c r="B8" s="24">
        <v>83918.644999999931</v>
      </c>
    </row>
    <row r="9" spans="1:2" x14ac:dyDescent="0.3">
      <c r="A9" s="8" t="s">
        <v>10934</v>
      </c>
      <c r="B9" s="25">
        <v>337950.57349999994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0EAA-F54F-4392-A9D8-70064F853A62}">
  <dimension ref="A3:N17"/>
  <sheetViews>
    <sheetView workbookViewId="0">
      <selection activeCell="N17" sqref="N17"/>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10933</v>
      </c>
      <c r="B3" s="6" t="s">
        <v>10951</v>
      </c>
      <c r="D3" s="5" t="s">
        <v>10933</v>
      </c>
      <c r="E3" s="6" t="s">
        <v>10952</v>
      </c>
      <c r="G3" s="5" t="s">
        <v>10933</v>
      </c>
      <c r="H3" s="6" t="s">
        <v>10955</v>
      </c>
      <c r="J3" s="5" t="s">
        <v>10933</v>
      </c>
      <c r="K3" s="6" t="s">
        <v>10956</v>
      </c>
      <c r="M3" s="5" t="s">
        <v>10933</v>
      </c>
      <c r="N3" s="6" t="s">
        <v>10957</v>
      </c>
    </row>
    <row r="4" spans="1:14" x14ac:dyDescent="0.3">
      <c r="A4" s="7" t="s">
        <v>10939</v>
      </c>
      <c r="B4" s="23">
        <v>18542.490999999995</v>
      </c>
      <c r="D4" s="7" t="s">
        <v>10939</v>
      </c>
      <c r="E4" s="23">
        <v>2824.8232999999996</v>
      </c>
      <c r="G4" s="7" t="s">
        <v>10939</v>
      </c>
      <c r="H4" s="23">
        <v>358</v>
      </c>
      <c r="J4" s="7" t="s">
        <v>10939</v>
      </c>
      <c r="K4" s="23">
        <v>89</v>
      </c>
      <c r="M4" s="7" t="s">
        <v>10939</v>
      </c>
      <c r="N4" s="23">
        <v>0.15234324773300417</v>
      </c>
    </row>
    <row r="5" spans="1:14" x14ac:dyDescent="0.3">
      <c r="A5" s="11" t="s">
        <v>10940</v>
      </c>
      <c r="B5" s="24">
        <v>22867.710999999999</v>
      </c>
      <c r="D5" s="11" t="s">
        <v>10940</v>
      </c>
      <c r="E5" s="24">
        <v>4996.2466999999988</v>
      </c>
      <c r="G5" s="11" t="s">
        <v>10940</v>
      </c>
      <c r="H5" s="24">
        <v>299</v>
      </c>
      <c r="J5" s="11" t="s">
        <v>10940</v>
      </c>
      <c r="K5" s="24">
        <v>82</v>
      </c>
      <c r="M5" s="11" t="s">
        <v>10940</v>
      </c>
      <c r="N5" s="24">
        <v>0.21848477532359925</v>
      </c>
    </row>
    <row r="6" spans="1:14" x14ac:dyDescent="0.3">
      <c r="A6" s="11" t="s">
        <v>10941</v>
      </c>
      <c r="B6" s="24">
        <v>51186.217000000004</v>
      </c>
      <c r="D6" s="11" t="s">
        <v>10941</v>
      </c>
      <c r="E6" s="24">
        <v>3625.2714999999966</v>
      </c>
      <c r="G6" s="11" t="s">
        <v>10941</v>
      </c>
      <c r="H6" s="24">
        <v>575</v>
      </c>
      <c r="J6" s="11" t="s">
        <v>10941</v>
      </c>
      <c r="K6" s="24">
        <v>161</v>
      </c>
      <c r="M6" s="11" t="s">
        <v>10941</v>
      </c>
      <c r="N6" s="24">
        <v>7.0825150059438777E-2</v>
      </c>
    </row>
    <row r="7" spans="1:14" x14ac:dyDescent="0.3">
      <c r="A7" s="11" t="s">
        <v>10942</v>
      </c>
      <c r="B7" s="24">
        <v>39248.592999999972</v>
      </c>
      <c r="D7" s="11" t="s">
        <v>10942</v>
      </c>
      <c r="E7" s="24">
        <v>2957.8445999999985</v>
      </c>
      <c r="G7" s="11" t="s">
        <v>10942</v>
      </c>
      <c r="H7" s="24">
        <v>634</v>
      </c>
      <c r="J7" s="11" t="s">
        <v>10942</v>
      </c>
      <c r="K7" s="24">
        <v>170</v>
      </c>
      <c r="M7" s="11" t="s">
        <v>10942</v>
      </c>
      <c r="N7" s="24">
        <v>7.5361799593682263E-2</v>
      </c>
    </row>
    <row r="8" spans="1:14" x14ac:dyDescent="0.3">
      <c r="A8" s="11" t="s">
        <v>10943</v>
      </c>
      <c r="B8" s="24">
        <v>56691.076999999976</v>
      </c>
      <c r="D8" s="11" t="s">
        <v>10943</v>
      </c>
      <c r="E8" s="24">
        <v>8627.4764000000014</v>
      </c>
      <c r="G8" s="11" t="s">
        <v>10943</v>
      </c>
      <c r="H8" s="24">
        <v>854</v>
      </c>
      <c r="J8" s="11" t="s">
        <v>10943</v>
      </c>
      <c r="K8" s="24">
        <v>222</v>
      </c>
      <c r="M8" s="11" t="s">
        <v>10943</v>
      </c>
      <c r="N8" s="24">
        <v>0.15218402712652654</v>
      </c>
    </row>
    <row r="9" spans="1:14" x14ac:dyDescent="0.3">
      <c r="A9" s="11" t="s">
        <v>10944</v>
      </c>
      <c r="B9" s="24">
        <v>39430.443000000007</v>
      </c>
      <c r="D9" s="11" t="s">
        <v>10944</v>
      </c>
      <c r="E9" s="24">
        <v>4499.5844999999999</v>
      </c>
      <c r="G9" s="11" t="s">
        <v>10944</v>
      </c>
      <c r="H9" s="24">
        <v>746</v>
      </c>
      <c r="J9" s="11" t="s">
        <v>10944</v>
      </c>
      <c r="K9" s="24">
        <v>202</v>
      </c>
      <c r="M9" s="11" t="s">
        <v>10944</v>
      </c>
      <c r="N9" s="24">
        <v>0.1141144800224537</v>
      </c>
    </row>
    <row r="10" spans="1:14" x14ac:dyDescent="0.3">
      <c r="A10" s="11" t="s">
        <v>10945</v>
      </c>
      <c r="B10" s="24">
        <v>38440.755000000012</v>
      </c>
      <c r="D10" s="11" t="s">
        <v>10945</v>
      </c>
      <c r="E10" s="24">
        <v>4464.6601999999984</v>
      </c>
      <c r="G10" s="11" t="s">
        <v>10945</v>
      </c>
      <c r="H10" s="24">
        <v>756</v>
      </c>
      <c r="J10" s="11" t="s">
        <v>10945</v>
      </c>
      <c r="K10" s="24">
        <v>199</v>
      </c>
      <c r="M10" s="11" t="s">
        <v>10945</v>
      </c>
      <c r="N10" s="24">
        <v>0.11614392589323486</v>
      </c>
    </row>
    <row r="11" spans="1:14" x14ac:dyDescent="0.3">
      <c r="A11" s="11" t="s">
        <v>10946</v>
      </c>
      <c r="B11" s="24">
        <v>33265.564300000013</v>
      </c>
      <c r="D11" s="11" t="s">
        <v>10946</v>
      </c>
      <c r="E11" s="24">
        <v>2328.3533999999991</v>
      </c>
      <c r="G11" s="11" t="s">
        <v>10946</v>
      </c>
      <c r="H11" s="24">
        <v>710</v>
      </c>
      <c r="J11" s="11" t="s">
        <v>10946</v>
      </c>
      <c r="K11" s="24">
        <v>180</v>
      </c>
      <c r="M11" s="11" t="s">
        <v>10946</v>
      </c>
      <c r="N11" s="24">
        <v>6.9992902540360571E-2</v>
      </c>
    </row>
    <row r="12" spans="1:14" x14ac:dyDescent="0.3">
      <c r="A12" s="11" t="s">
        <v>10947</v>
      </c>
      <c r="B12" s="24">
        <v>72908.108899999919</v>
      </c>
      <c r="D12" s="11" t="s">
        <v>10947</v>
      </c>
      <c r="E12" s="24">
        <v>9360.4909999999927</v>
      </c>
      <c r="G12" s="11" t="s">
        <v>10947</v>
      </c>
      <c r="H12" s="24">
        <v>1311</v>
      </c>
      <c r="J12" s="11" t="s">
        <v>10947</v>
      </c>
      <c r="K12" s="24">
        <v>362</v>
      </c>
      <c r="M12" s="11" t="s">
        <v>10947</v>
      </c>
      <c r="N12" s="24">
        <v>0.12838751602841261</v>
      </c>
    </row>
    <row r="13" spans="1:14" x14ac:dyDescent="0.3">
      <c r="A13" s="11" t="s">
        <v>10948</v>
      </c>
      <c r="B13" s="24">
        <v>56463.130000000026</v>
      </c>
      <c r="D13" s="11" t="s">
        <v>10948</v>
      </c>
      <c r="E13" s="24">
        <v>15763.379699999996</v>
      </c>
      <c r="G13" s="11" t="s">
        <v>10948</v>
      </c>
      <c r="H13" s="24">
        <v>740</v>
      </c>
      <c r="J13" s="11" t="s">
        <v>10948</v>
      </c>
      <c r="K13" s="24">
        <v>190</v>
      </c>
      <c r="M13" s="11" t="s">
        <v>10948</v>
      </c>
      <c r="N13" s="24">
        <v>0.27918005431154785</v>
      </c>
    </row>
    <row r="14" spans="1:14" x14ac:dyDescent="0.3">
      <c r="A14" s="11" t="s">
        <v>10949</v>
      </c>
      <c r="B14" s="24">
        <v>82192.32279999998</v>
      </c>
      <c r="D14" s="11" t="s">
        <v>10949</v>
      </c>
      <c r="E14" s="24">
        <v>4376.0693999999958</v>
      </c>
      <c r="G14" s="11" t="s">
        <v>10949</v>
      </c>
      <c r="H14" s="24">
        <v>1423</v>
      </c>
      <c r="J14" s="11" t="s">
        <v>10949</v>
      </c>
      <c r="K14" s="24">
        <v>373</v>
      </c>
      <c r="M14" s="11" t="s">
        <v>10949</v>
      </c>
      <c r="N14" s="24">
        <v>5.3241826619845778E-2</v>
      </c>
    </row>
    <row r="15" spans="1:14" x14ac:dyDescent="0.3">
      <c r="A15" s="11" t="s">
        <v>10950</v>
      </c>
      <c r="B15" s="24">
        <v>97237.417000000016</v>
      </c>
      <c r="D15" s="11" t="s">
        <v>10950</v>
      </c>
      <c r="E15" s="24">
        <v>17902.730099999997</v>
      </c>
      <c r="G15" s="11" t="s">
        <v>10950</v>
      </c>
      <c r="H15" s="24">
        <v>1404</v>
      </c>
      <c r="J15" s="11" t="s">
        <v>10950</v>
      </c>
      <c r="K15" s="24">
        <v>350</v>
      </c>
      <c r="M15" s="11" t="s">
        <v>10950</v>
      </c>
      <c r="N15" s="24">
        <v>0.18411359178740827</v>
      </c>
    </row>
    <row r="16" spans="1:14" x14ac:dyDescent="0.3">
      <c r="A16" s="8" t="s">
        <v>10934</v>
      </c>
      <c r="B16" s="25">
        <v>608473.82999999984</v>
      </c>
      <c r="D16" s="8" t="s">
        <v>10934</v>
      </c>
      <c r="E16" s="25">
        <v>81726.930799999973</v>
      </c>
      <c r="G16" s="8" t="s">
        <v>10934</v>
      </c>
      <c r="H16" s="25">
        <v>9810</v>
      </c>
      <c r="J16" s="8" t="s">
        <v>10934</v>
      </c>
      <c r="K16" s="25">
        <v>2580</v>
      </c>
      <c r="M16" s="8" t="s">
        <v>10934</v>
      </c>
      <c r="N16" s="25">
        <v>0.13431461924993571</v>
      </c>
    </row>
    <row r="17" spans="2:14" x14ac:dyDescent="0.3">
      <c r="B17" s="17">
        <f>GETPIVOTDATA("Sales",$A$3)</f>
        <v>608473.82999999984</v>
      </c>
      <c r="E17" s="18">
        <f>GETPIVOTDATA("Profit",$D$3)</f>
        <v>81726.930799999973</v>
      </c>
      <c r="H17" s="19">
        <f>GETPIVOTDATA("Quantity",$G$3)</f>
        <v>9810</v>
      </c>
      <c r="K17" s="19">
        <f>GETPIVOTDATA("Order ID",$J$3)</f>
        <v>2580</v>
      </c>
      <c r="N17" s="20">
        <f>GETPIVOTDATA("Profit margin",$M$3)</f>
        <v>0.13431461924993571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1314E-F158-4DA9-B43F-FCF9A30F5ADA}">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11.21875" customWidth="1"/>
    <col min="9" max="9" width="10.77734375" customWidth="1"/>
    <col min="10" max="10" width="10.88671875" customWidth="1"/>
    <col min="11" max="11" width="12.109375" customWidth="1"/>
    <col min="12" max="12" width="12.88671875" customWidth="1"/>
  </cols>
  <sheetData>
    <row r="3" spans="1:12" x14ac:dyDescent="0.3">
      <c r="A3" s="9" t="s">
        <v>10933</v>
      </c>
      <c r="B3" t="s">
        <v>10951</v>
      </c>
      <c r="C3" t="s">
        <v>10952</v>
      </c>
      <c r="D3" t="s">
        <v>10955</v>
      </c>
      <c r="E3" t="s">
        <v>10956</v>
      </c>
      <c r="F3" t="s">
        <v>10957</v>
      </c>
    </row>
    <row r="4" spans="1:12" x14ac:dyDescent="0.3">
      <c r="A4" s="10" t="s">
        <v>10935</v>
      </c>
      <c r="B4" s="26">
        <v>484247.49810000096</v>
      </c>
      <c r="C4" s="26">
        <v>49543.974100000007</v>
      </c>
      <c r="D4" s="26">
        <v>7581</v>
      </c>
      <c r="E4" s="26">
        <v>1993</v>
      </c>
      <c r="F4" s="26">
        <v>0.10231126499236715</v>
      </c>
    </row>
    <row r="5" spans="1:12" x14ac:dyDescent="0.3">
      <c r="A5" s="10" t="s">
        <v>10936</v>
      </c>
      <c r="B5" s="26">
        <v>470532.50899999985</v>
      </c>
      <c r="C5" s="26">
        <v>61618.603700000051</v>
      </c>
      <c r="D5" s="26">
        <v>7979</v>
      </c>
      <c r="E5" s="26">
        <v>2102</v>
      </c>
      <c r="F5" s="26">
        <v>0.13095504034557592</v>
      </c>
    </row>
    <row r="6" spans="1:12" x14ac:dyDescent="0.3">
      <c r="A6" s="10" t="s">
        <v>10937</v>
      </c>
      <c r="B6" s="26">
        <v>608473.83000000066</v>
      </c>
      <c r="C6" s="26">
        <v>81726.930800000177</v>
      </c>
      <c r="D6" s="26">
        <v>9810</v>
      </c>
      <c r="E6" s="26">
        <v>2580</v>
      </c>
      <c r="F6" s="26">
        <v>0.13431461924993568</v>
      </c>
    </row>
    <row r="7" spans="1:12" x14ac:dyDescent="0.3">
      <c r="A7" s="10" t="s">
        <v>10938</v>
      </c>
      <c r="B7" s="26">
        <v>733947.0231999997</v>
      </c>
      <c r="C7" s="26">
        <v>93507.513099999967</v>
      </c>
      <c r="D7" s="26">
        <v>12503</v>
      </c>
      <c r="E7" s="26">
        <v>3319</v>
      </c>
      <c r="F7" s="26">
        <v>0.12740362743390987</v>
      </c>
    </row>
    <row r="8" spans="1:12" ht="17.399999999999999" x14ac:dyDescent="0.45">
      <c r="H8" s="21">
        <f>(GETPIVOTDATA("Sum of Sales",$A$3,"Years (Order Date)",2014)/(GETPIVOTDATA("Sum of Sales",$A$3,"Years (Order Date)",2013))-1)</f>
        <v>0.20620967905883303</v>
      </c>
      <c r="I8" s="21">
        <f>(GETPIVOTDATA("Sum of Profit",$A$3,"Years (Order Date)",2014))/(GETPIVOTDATA("Sum of Profit",$A$3,"Years (Order Date)",2013))-1</f>
        <v>0.14414565902185772</v>
      </c>
      <c r="J8" s="21">
        <f>(GETPIVOTDATA("Sum of Quantity",$A$3,"Years (Order Date)",2014)/(GETPIVOTDATA("Sum of Quantity",$A$3,"Years (Order Date)",2013))-1)</f>
        <v>0.27451580020387367</v>
      </c>
      <c r="K8" s="21">
        <f>(GETPIVOTDATA("Count of Order ID",$A$3,"Years (Order Date)",2014))/(GETPIVOTDATA("Count of Order ID",$A$3,"Years (Order Date)",2013))-1</f>
        <v>0.2864341085271318</v>
      </c>
      <c r="L8" s="22">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A4C13-4220-47A8-BE97-219F35C06026}">
  <dimension ref="A1"/>
  <sheetViews>
    <sheetView showGridLines="0" showRowColHeaders="0" tabSelected="1" zoomScaleNormal="100" workbookViewId="0">
      <selection activeCell="N48" sqref="N48"/>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0"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13"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7"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Waterfal chart</vt:lpstr>
      <vt:lpstr>Sheet3</vt:lpstr>
      <vt:lpstr>Map chart</vt:lpstr>
      <vt:lpstr>Column chart</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bharath s</cp:lastModifiedBy>
  <dcterms:created xsi:type="dcterms:W3CDTF">2015-06-05T18:17:20Z</dcterms:created>
  <dcterms:modified xsi:type="dcterms:W3CDTF">2025-07-04T08:16:30Z</dcterms:modified>
</cp:coreProperties>
</file>